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810" windowHeight="9405"/>
  </bookViews>
  <sheets>
    <sheet name="прил.1" sheetId="19" r:id="rId1"/>
    <sheet name="прил.2" sheetId="13" r:id="rId2"/>
  </sheets>
  <externalReferences>
    <externalReference r:id="rId3"/>
  </externalReferences>
  <definedNames>
    <definedName name="_xlnm._FilterDatabase" localSheetId="0" hidden="1">прил.1!$A$19:$T$1733</definedName>
    <definedName name="_xlnm._FilterDatabase" localSheetId="1" hidden="1">прил.2!$A$5:$Y$1719</definedName>
    <definedName name="_xlnm.Print_Area" localSheetId="0">прил.1!$A$1:$S$1733</definedName>
    <definedName name="_xlnm.Print_Area" localSheetId="1">прил.2!$A$1:$X$1733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32" i="19"/>
  <c r="Q1718"/>
  <c r="Q1701"/>
  <c r="Q1700"/>
  <c r="Q1699"/>
  <c r="Q1683"/>
  <c r="Q1593"/>
  <c r="Q1500"/>
  <c r="Q1499"/>
  <c r="Q1489"/>
  <c r="Q1460"/>
  <c r="Q1448"/>
  <c r="Q1430"/>
  <c r="Q1380"/>
  <c r="Q1379"/>
  <c r="Q1364"/>
  <c r="Q1344"/>
  <c r="Q1337"/>
  <c r="Q1336"/>
  <c r="P313"/>
  <c r="M1488"/>
  <c r="N1488"/>
  <c r="O1488"/>
  <c r="P1488"/>
  <c r="L1488"/>
  <c r="Q1365"/>
  <c r="C1718" i="13"/>
  <c r="C1579"/>
  <c r="C1669"/>
  <c r="C1486"/>
  <c r="C1446"/>
  <c r="C1434"/>
  <c r="D1353"/>
  <c r="E1353"/>
  <c r="F1353"/>
  <c r="G1353"/>
  <c r="H1353"/>
  <c r="I1353"/>
  <c r="J1353"/>
  <c r="K1353"/>
  <c r="L1353"/>
  <c r="M1353"/>
  <c r="N1353"/>
  <c r="O1353"/>
  <c r="P1353"/>
  <c r="Q1353"/>
  <c r="R1353"/>
  <c r="S1353"/>
  <c r="T1353"/>
  <c r="U1353"/>
  <c r="V1353"/>
  <c r="W1353"/>
  <c r="X1353"/>
  <c r="C1351"/>
  <c r="C1330"/>
  <c r="C1366"/>
  <c r="C1365"/>
  <c r="C1322"/>
  <c r="C1704"/>
  <c r="C1687"/>
  <c r="C1686"/>
  <c r="C1685"/>
  <c r="C1485"/>
  <c r="C1475"/>
  <c r="C1416"/>
  <c r="C1350"/>
  <c r="C1318" l="1"/>
  <c r="C1319"/>
  <c r="C1323"/>
  <c r="R1708" i="19" l="1"/>
  <c r="R1706"/>
  <c r="R1692"/>
  <c r="R1689"/>
  <c r="R1685"/>
  <c r="R1679"/>
  <c r="R1532"/>
  <c r="R1524"/>
  <c r="R1492"/>
  <c r="R1488"/>
  <c r="R1484"/>
  <c r="R1470"/>
  <c r="R1465"/>
  <c r="R1373"/>
  <c r="R1369"/>
  <c r="R1367"/>
  <c r="R1360"/>
  <c r="R1339"/>
  <c r="R1323"/>
  <c r="R1296"/>
  <c r="R1293"/>
  <c r="R1275"/>
  <c r="R1270"/>
  <c r="R1264"/>
  <c r="R1258"/>
  <c r="R947"/>
  <c r="R941"/>
  <c r="R901"/>
  <c r="R894"/>
  <c r="R888"/>
  <c r="R875"/>
  <c r="R867"/>
  <c r="R750"/>
  <c r="R743"/>
  <c r="R739"/>
  <c r="R731"/>
  <c r="R718"/>
  <c r="R693"/>
  <c r="R675"/>
  <c r="R670"/>
  <c r="R652"/>
  <c r="R643"/>
  <c r="R636"/>
  <c r="R626"/>
  <c r="R261"/>
  <c r="R254"/>
  <c r="R217"/>
  <c r="R211"/>
  <c r="R207"/>
  <c r="R197"/>
  <c r="R188"/>
  <c r="R108"/>
  <c r="R101"/>
  <c r="R97"/>
  <c r="R90"/>
  <c r="R69"/>
  <c r="R28"/>
  <c r="R26"/>
  <c r="R692" l="1"/>
  <c r="R1322"/>
  <c r="I1708"/>
  <c r="I1706"/>
  <c r="I1692"/>
  <c r="I1689"/>
  <c r="I1685"/>
  <c r="I1679"/>
  <c r="I1532"/>
  <c r="I1524"/>
  <c r="I1492"/>
  <c r="I1488"/>
  <c r="I1484"/>
  <c r="I1470"/>
  <c r="I1465"/>
  <c r="I1373"/>
  <c r="I1369"/>
  <c r="I1367"/>
  <c r="I1360"/>
  <c r="I1339"/>
  <c r="I1323"/>
  <c r="I1296"/>
  <c r="I1293"/>
  <c r="I1275"/>
  <c r="I1270"/>
  <c r="I1264"/>
  <c r="I1258"/>
  <c r="I947"/>
  <c r="I941"/>
  <c r="I901"/>
  <c r="I894"/>
  <c r="I888"/>
  <c r="I875"/>
  <c r="I867"/>
  <c r="I750"/>
  <c r="I743"/>
  <c r="I739"/>
  <c r="I731"/>
  <c r="I718"/>
  <c r="I693"/>
  <c r="I652"/>
  <c r="I643"/>
  <c r="I636"/>
  <c r="I626"/>
  <c r="I261"/>
  <c r="I254"/>
  <c r="I217"/>
  <c r="I211"/>
  <c r="I207"/>
  <c r="I188"/>
  <c r="I108"/>
  <c r="I101"/>
  <c r="I97"/>
  <c r="I90"/>
  <c r="I69"/>
  <c r="I28"/>
  <c r="I1322" l="1"/>
  <c r="I692"/>
  <c r="P947" l="1"/>
  <c r="Q709"/>
  <c r="Q27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1"/>
  <c r="Q92"/>
  <c r="Q93"/>
  <c r="Q94"/>
  <c r="Q95"/>
  <c r="Q96"/>
  <c r="Q98"/>
  <c r="Q99"/>
  <c r="Q100"/>
  <c r="Q102"/>
  <c r="Q103"/>
  <c r="Q104"/>
  <c r="Q105"/>
  <c r="Q106"/>
  <c r="Q107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9"/>
  <c r="Q190"/>
  <c r="Q191"/>
  <c r="Q192"/>
  <c r="Q193"/>
  <c r="Q194"/>
  <c r="Q195"/>
  <c r="Q196"/>
  <c r="Q198"/>
  <c r="Q199"/>
  <c r="Q200"/>
  <c r="Q201"/>
  <c r="Q202"/>
  <c r="Q203"/>
  <c r="Q204"/>
  <c r="Q205"/>
  <c r="Q206"/>
  <c r="Q208"/>
  <c r="Q209"/>
  <c r="Q210"/>
  <c r="Q212"/>
  <c r="Q213"/>
  <c r="Q214"/>
  <c r="Q215"/>
  <c r="Q216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5"/>
  <c r="Q256"/>
  <c r="Q257"/>
  <c r="Q258"/>
  <c r="Q259"/>
  <c r="Q260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7"/>
  <c r="Q628"/>
  <c r="Q629"/>
  <c r="Q630"/>
  <c r="Q631"/>
  <c r="Q632"/>
  <c r="Q633"/>
  <c r="Q634"/>
  <c r="Q635"/>
  <c r="Q637"/>
  <c r="Q638"/>
  <c r="Q639"/>
  <c r="Q640"/>
  <c r="Q641"/>
  <c r="Q642"/>
  <c r="Q644"/>
  <c r="Q645"/>
  <c r="Q646"/>
  <c r="Q647"/>
  <c r="Q648"/>
  <c r="Q649"/>
  <c r="Q650"/>
  <c r="Q651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4"/>
  <c r="Q695"/>
  <c r="Q696"/>
  <c r="Q697"/>
  <c r="Q698"/>
  <c r="Q699"/>
  <c r="Q700"/>
  <c r="Q701"/>
  <c r="Q702"/>
  <c r="Q703"/>
  <c r="Q704"/>
  <c r="Q705"/>
  <c r="Q706"/>
  <c r="Q707"/>
  <c r="Q708"/>
  <c r="Q710"/>
  <c r="Q711"/>
  <c r="Q712"/>
  <c r="Q713"/>
  <c r="Q714"/>
  <c r="Q715"/>
  <c r="Q716"/>
  <c r="Q717"/>
  <c r="Q719"/>
  <c r="Q720"/>
  <c r="Q721"/>
  <c r="Q722"/>
  <c r="Q723"/>
  <c r="Q724"/>
  <c r="Q725"/>
  <c r="Q726"/>
  <c r="Q727"/>
  <c r="Q728"/>
  <c r="Q729"/>
  <c r="Q730"/>
  <c r="Q732"/>
  <c r="Q733"/>
  <c r="Q734"/>
  <c r="Q735"/>
  <c r="Q736"/>
  <c r="Q737"/>
  <c r="Q738"/>
  <c r="Q740"/>
  <c r="Q741"/>
  <c r="Q742"/>
  <c r="Q744"/>
  <c r="Q745"/>
  <c r="Q746"/>
  <c r="Q747"/>
  <c r="Q748"/>
  <c r="Q749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8"/>
  <c r="Q869"/>
  <c r="Q870"/>
  <c r="Q871"/>
  <c r="Q872"/>
  <c r="Q873"/>
  <c r="Q874"/>
  <c r="Q876"/>
  <c r="Q877"/>
  <c r="Q878"/>
  <c r="Q879"/>
  <c r="Q880"/>
  <c r="Q881"/>
  <c r="Q882"/>
  <c r="Q883"/>
  <c r="Q884"/>
  <c r="Q885"/>
  <c r="Q886"/>
  <c r="Q887"/>
  <c r="Q889"/>
  <c r="Q890"/>
  <c r="Q891"/>
  <c r="Q892"/>
  <c r="Q893"/>
  <c r="Q895"/>
  <c r="Q896"/>
  <c r="Q897"/>
  <c r="Q898"/>
  <c r="Q899"/>
  <c r="Q900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2"/>
  <c r="Q943"/>
  <c r="Q944"/>
  <c r="Q945"/>
  <c r="Q946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9"/>
  <c r="Q1260"/>
  <c r="Q1261"/>
  <c r="Q1262"/>
  <c r="Q1263"/>
  <c r="Q1265"/>
  <c r="Q1266"/>
  <c r="Q1267"/>
  <c r="Q1268"/>
  <c r="Q1269"/>
  <c r="Q1271"/>
  <c r="Q1272"/>
  <c r="Q1273"/>
  <c r="Q1274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4"/>
  <c r="Q1295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4"/>
  <c r="Q1325"/>
  <c r="Q1326"/>
  <c r="Q1327"/>
  <c r="Q1328"/>
  <c r="Q1329"/>
  <c r="Q1330"/>
  <c r="Q1331"/>
  <c r="Q1332"/>
  <c r="Q1333"/>
  <c r="Q1334"/>
  <c r="Q1335"/>
  <c r="Q1338"/>
  <c r="Q1340"/>
  <c r="Q1341"/>
  <c r="Q1342"/>
  <c r="Q1343"/>
  <c r="Q1345"/>
  <c r="Q1346"/>
  <c r="Q1347"/>
  <c r="Q1348"/>
  <c r="Q1349"/>
  <c r="Q1350"/>
  <c r="Q1351"/>
  <c r="Q1352"/>
  <c r="Q1353"/>
  <c r="Q1354"/>
  <c r="Q1355"/>
  <c r="Q1356"/>
  <c r="Q1357"/>
  <c r="Q1358"/>
  <c r="Q1359"/>
  <c r="Q1361"/>
  <c r="Q1362"/>
  <c r="Q1363"/>
  <c r="Q1366"/>
  <c r="Q1368"/>
  <c r="Q1370"/>
  <c r="Q1371"/>
  <c r="Q1372"/>
  <c r="Q1374"/>
  <c r="Q1375"/>
  <c r="Q1376"/>
  <c r="Q1377"/>
  <c r="Q1378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9"/>
  <c r="Q1450"/>
  <c r="Q1451"/>
  <c r="Q1452"/>
  <c r="Q1453"/>
  <c r="Q1454"/>
  <c r="Q1455"/>
  <c r="Q1456"/>
  <c r="Q1457"/>
  <c r="Q1458"/>
  <c r="Q1459"/>
  <c r="Q1461"/>
  <c r="Q1462"/>
  <c r="Q1463"/>
  <c r="Q1464"/>
  <c r="Q1466"/>
  <c r="Q1467"/>
  <c r="Q1468"/>
  <c r="Q1469"/>
  <c r="Q1471"/>
  <c r="Q1472"/>
  <c r="Q1473"/>
  <c r="Q1474"/>
  <c r="Q1475"/>
  <c r="Q1476"/>
  <c r="Q1477"/>
  <c r="Q1478"/>
  <c r="Q1479"/>
  <c r="Q1480"/>
  <c r="Q1481"/>
  <c r="Q1482"/>
  <c r="Q1483"/>
  <c r="Q1485"/>
  <c r="Q1486"/>
  <c r="Q1487"/>
  <c r="Q1490"/>
  <c r="Q1491"/>
  <c r="Q1493"/>
  <c r="Q1494"/>
  <c r="Q1495"/>
  <c r="Q1496"/>
  <c r="Q1497"/>
  <c r="Q1498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Q1517"/>
  <c r="Q1518"/>
  <c r="Q1519"/>
  <c r="Q1520"/>
  <c r="Q1521"/>
  <c r="Q1522"/>
  <c r="Q1523"/>
  <c r="Q1525"/>
  <c r="Q1526"/>
  <c r="Q1527"/>
  <c r="Q1528"/>
  <c r="Q1529"/>
  <c r="Q1530"/>
  <c r="Q1531"/>
  <c r="Q1533"/>
  <c r="Q1534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Q1554"/>
  <c r="Q1555"/>
  <c r="Q1556"/>
  <c r="Q1557"/>
  <c r="Q1558"/>
  <c r="Q1559"/>
  <c r="Q1560"/>
  <c r="Q1561"/>
  <c r="Q1562"/>
  <c r="Q1563"/>
  <c r="Q1564"/>
  <c r="Q1565"/>
  <c r="Q1566"/>
  <c r="Q1567"/>
  <c r="Q1568"/>
  <c r="Q1569"/>
  <c r="Q1570"/>
  <c r="Q1571"/>
  <c r="Q1572"/>
  <c r="Q1573"/>
  <c r="Q1574"/>
  <c r="Q1575"/>
  <c r="Q1576"/>
  <c r="Q1577"/>
  <c r="Q1578"/>
  <c r="Q1579"/>
  <c r="Q1580"/>
  <c r="Q1581"/>
  <c r="Q1582"/>
  <c r="Q1583"/>
  <c r="Q1584"/>
  <c r="Q1585"/>
  <c r="Q1586"/>
  <c r="Q1587"/>
  <c r="Q1588"/>
  <c r="Q1589"/>
  <c r="Q1590"/>
  <c r="Q1591"/>
  <c r="Q1592"/>
  <c r="Q1594"/>
  <c r="Q1595"/>
  <c r="Q1596"/>
  <c r="Q1597"/>
  <c r="Q1598"/>
  <c r="Q1599"/>
  <c r="Q1600"/>
  <c r="Q1601"/>
  <c r="Q1602"/>
  <c r="Q1603"/>
  <c r="Q1604"/>
  <c r="Q1605"/>
  <c r="Q1606"/>
  <c r="Q1607"/>
  <c r="Q1608"/>
  <c r="Q1609"/>
  <c r="Q1610"/>
  <c r="Q1611"/>
  <c r="Q1612"/>
  <c r="Q1613"/>
  <c r="Q1614"/>
  <c r="Q1615"/>
  <c r="Q1616"/>
  <c r="Q1617"/>
  <c r="Q1618"/>
  <c r="Q1619"/>
  <c r="Q1620"/>
  <c r="Q1621"/>
  <c r="Q1622"/>
  <c r="Q1623"/>
  <c r="Q1624"/>
  <c r="Q1625"/>
  <c r="Q1626"/>
  <c r="Q1627"/>
  <c r="Q1628"/>
  <c r="Q1629"/>
  <c r="Q1630"/>
  <c r="Q1631"/>
  <c r="Q1632"/>
  <c r="Q1633"/>
  <c r="Q1634"/>
  <c r="Q1635"/>
  <c r="Q1636"/>
  <c r="Q1637"/>
  <c r="Q1638"/>
  <c r="Q1639"/>
  <c r="Q1640"/>
  <c r="Q1641"/>
  <c r="Q1642"/>
  <c r="Q1643"/>
  <c r="Q1644"/>
  <c r="Q1645"/>
  <c r="Q1646"/>
  <c r="Q1647"/>
  <c r="Q1648"/>
  <c r="Q1649"/>
  <c r="Q1650"/>
  <c r="Q1651"/>
  <c r="Q1652"/>
  <c r="Q1653"/>
  <c r="Q1654"/>
  <c r="Q1655"/>
  <c r="Q1656"/>
  <c r="Q1657"/>
  <c r="Q1658"/>
  <c r="Q1659"/>
  <c r="Q1660"/>
  <c r="Q1661"/>
  <c r="Q1662"/>
  <c r="Q1663"/>
  <c r="Q1664"/>
  <c r="Q1665"/>
  <c r="Q1666"/>
  <c r="Q1667"/>
  <c r="Q1668"/>
  <c r="Q1669"/>
  <c r="Q1670"/>
  <c r="Q1671"/>
  <c r="Q1672"/>
  <c r="Q1673"/>
  <c r="Q1674"/>
  <c r="Q1675"/>
  <c r="Q1676"/>
  <c r="Q1677"/>
  <c r="Q1678"/>
  <c r="Q1680"/>
  <c r="Q1681"/>
  <c r="Q1682"/>
  <c r="Q1684"/>
  <c r="Q1686"/>
  <c r="Q1687"/>
  <c r="Q1688"/>
  <c r="Q1690"/>
  <c r="Q1691"/>
  <c r="Q1693"/>
  <c r="Q1694"/>
  <c r="Q1695"/>
  <c r="Q1696"/>
  <c r="Q1697"/>
  <c r="Q1698"/>
  <c r="Q1702"/>
  <c r="Q1703"/>
  <c r="Q1704"/>
  <c r="Q1705"/>
  <c r="Q1707"/>
  <c r="Q1709"/>
  <c r="Q1710"/>
  <c r="Q1711"/>
  <c r="Q1712"/>
  <c r="Q1713"/>
  <c r="Q1714"/>
  <c r="Q1715"/>
  <c r="Q1716"/>
  <c r="Q1717"/>
  <c r="Q1719"/>
  <c r="Q1720"/>
  <c r="Q1721"/>
  <c r="Q1722"/>
  <c r="Q1723"/>
  <c r="Q1724"/>
  <c r="Q1725"/>
  <c r="Q1726"/>
  <c r="Q1727"/>
  <c r="Q1728"/>
  <c r="Q1729"/>
  <c r="Q1730"/>
  <c r="Q1731"/>
  <c r="Q1733"/>
  <c r="J1708"/>
  <c r="K1708"/>
  <c r="L1708"/>
  <c r="M1708"/>
  <c r="N1708"/>
  <c r="O1708"/>
  <c r="P1708"/>
  <c r="H1708"/>
  <c r="J1706"/>
  <c r="K1706"/>
  <c r="L1706"/>
  <c r="M1706"/>
  <c r="N1706"/>
  <c r="O1706"/>
  <c r="P1706"/>
  <c r="H1706"/>
  <c r="J1692"/>
  <c r="K1692"/>
  <c r="L1692"/>
  <c r="M1692"/>
  <c r="N1692"/>
  <c r="O1692"/>
  <c r="P1692"/>
  <c r="H1692"/>
  <c r="K1689"/>
  <c r="L1689"/>
  <c r="M1689"/>
  <c r="N1689"/>
  <c r="O1689"/>
  <c r="P1689"/>
  <c r="H1689"/>
  <c r="J1685"/>
  <c r="K1685"/>
  <c r="L1685"/>
  <c r="M1685"/>
  <c r="N1685"/>
  <c r="O1685"/>
  <c r="P1685"/>
  <c r="H1685"/>
  <c r="P1679"/>
  <c r="J1679"/>
  <c r="K1679"/>
  <c r="L1679"/>
  <c r="M1679"/>
  <c r="N1679"/>
  <c r="O1679"/>
  <c r="H1679"/>
  <c r="K1532"/>
  <c r="L1532"/>
  <c r="M1532"/>
  <c r="N1532"/>
  <c r="O1532"/>
  <c r="P1532"/>
  <c r="H1532"/>
  <c r="J1524"/>
  <c r="K1524"/>
  <c r="L1524"/>
  <c r="M1524"/>
  <c r="N1524"/>
  <c r="O1524"/>
  <c r="P1524"/>
  <c r="H1524"/>
  <c r="K1492"/>
  <c r="L1492"/>
  <c r="M1492"/>
  <c r="N1492"/>
  <c r="O1492"/>
  <c r="P1492"/>
  <c r="H1492"/>
  <c r="J1488"/>
  <c r="K1488"/>
  <c r="H1488"/>
  <c r="J1484"/>
  <c r="K1484"/>
  <c r="L1484"/>
  <c r="M1484"/>
  <c r="N1484"/>
  <c r="O1484"/>
  <c r="P1484"/>
  <c r="H1484"/>
  <c r="J1470"/>
  <c r="K1470"/>
  <c r="L1470"/>
  <c r="M1470"/>
  <c r="N1470"/>
  <c r="O1470"/>
  <c r="P1470"/>
  <c r="H1470"/>
  <c r="K1465"/>
  <c r="L1465"/>
  <c r="M1465"/>
  <c r="N1465"/>
  <c r="O1465"/>
  <c r="P1465"/>
  <c r="H1465"/>
  <c r="K1373"/>
  <c r="L1373"/>
  <c r="M1373"/>
  <c r="N1373"/>
  <c r="O1373"/>
  <c r="P1373"/>
  <c r="H1373"/>
  <c r="J1369"/>
  <c r="K1369"/>
  <c r="L1369"/>
  <c r="M1369"/>
  <c r="N1369"/>
  <c r="O1369"/>
  <c r="P1369"/>
  <c r="H1369"/>
  <c r="J1367"/>
  <c r="K1367"/>
  <c r="L1367"/>
  <c r="M1367"/>
  <c r="N1367"/>
  <c r="O1367"/>
  <c r="P1367"/>
  <c r="H1367"/>
  <c r="J1360"/>
  <c r="K1360"/>
  <c r="L1360"/>
  <c r="M1360"/>
  <c r="N1360"/>
  <c r="O1360"/>
  <c r="P1360"/>
  <c r="H1360"/>
  <c r="J1339"/>
  <c r="K1339"/>
  <c r="L1339"/>
  <c r="M1339"/>
  <c r="N1339"/>
  <c r="O1339"/>
  <c r="P1339"/>
  <c r="H1339"/>
  <c r="J1323"/>
  <c r="K1323"/>
  <c r="L1323"/>
  <c r="M1323"/>
  <c r="N1323"/>
  <c r="O1323"/>
  <c r="P1323"/>
  <c r="H1323"/>
  <c r="J1296"/>
  <c r="K1296"/>
  <c r="L1296"/>
  <c r="M1296"/>
  <c r="N1296"/>
  <c r="O1296"/>
  <c r="P1296"/>
  <c r="H1296"/>
  <c r="J1293"/>
  <c r="K1293"/>
  <c r="L1293"/>
  <c r="M1293"/>
  <c r="N1293"/>
  <c r="O1293"/>
  <c r="P1293"/>
  <c r="H1293"/>
  <c r="K1275"/>
  <c r="L1275"/>
  <c r="M1275"/>
  <c r="N1275"/>
  <c r="O1275"/>
  <c r="P1275"/>
  <c r="H1275"/>
  <c r="K1270"/>
  <c r="L1270"/>
  <c r="M1270"/>
  <c r="N1270"/>
  <c r="O1270"/>
  <c r="P1270"/>
  <c r="H1270"/>
  <c r="J1264"/>
  <c r="K1264"/>
  <c r="L1264"/>
  <c r="M1264"/>
  <c r="N1264"/>
  <c r="O1264"/>
  <c r="P1264"/>
  <c r="H1264"/>
  <c r="J1258"/>
  <c r="K1258"/>
  <c r="L1258"/>
  <c r="M1258"/>
  <c r="N1258"/>
  <c r="O1258"/>
  <c r="P1258"/>
  <c r="H1258"/>
  <c r="K947"/>
  <c r="L947"/>
  <c r="M947"/>
  <c r="N947"/>
  <c r="O947"/>
  <c r="H947"/>
  <c r="J941"/>
  <c r="K941"/>
  <c r="L941"/>
  <c r="M941"/>
  <c r="N941"/>
  <c r="O941"/>
  <c r="P941"/>
  <c r="H941"/>
  <c r="K901"/>
  <c r="L901"/>
  <c r="M901"/>
  <c r="N901"/>
  <c r="O901"/>
  <c r="P901"/>
  <c r="H901"/>
  <c r="J894"/>
  <c r="K894"/>
  <c r="L894"/>
  <c r="M894"/>
  <c r="N894"/>
  <c r="O894"/>
  <c r="P894"/>
  <c r="H894"/>
  <c r="J888"/>
  <c r="K888"/>
  <c r="L888"/>
  <c r="M888"/>
  <c r="N888"/>
  <c r="O888"/>
  <c r="P888"/>
  <c r="H888"/>
  <c r="J875"/>
  <c r="K875"/>
  <c r="L875"/>
  <c r="M875"/>
  <c r="N875"/>
  <c r="O875"/>
  <c r="P875"/>
  <c r="H875"/>
  <c r="K867"/>
  <c r="L867"/>
  <c r="M867"/>
  <c r="N867"/>
  <c r="O867"/>
  <c r="P867"/>
  <c r="H867"/>
  <c r="K750"/>
  <c r="L750"/>
  <c r="M750"/>
  <c r="N750"/>
  <c r="O750"/>
  <c r="P750"/>
  <c r="H750"/>
  <c r="J743"/>
  <c r="K743"/>
  <c r="L743"/>
  <c r="M743"/>
  <c r="N743"/>
  <c r="O743"/>
  <c r="P743"/>
  <c r="H743"/>
  <c r="J739"/>
  <c r="K739"/>
  <c r="L739"/>
  <c r="M739"/>
  <c r="N739"/>
  <c r="O739"/>
  <c r="P739"/>
  <c r="H739"/>
  <c r="J731"/>
  <c r="K731"/>
  <c r="L731"/>
  <c r="M731"/>
  <c r="N731"/>
  <c r="O731"/>
  <c r="P731"/>
  <c r="H731"/>
  <c r="J718"/>
  <c r="K718"/>
  <c r="L718"/>
  <c r="M718"/>
  <c r="N718"/>
  <c r="O718"/>
  <c r="P718"/>
  <c r="H718"/>
  <c r="J693"/>
  <c r="K693"/>
  <c r="L693"/>
  <c r="M693"/>
  <c r="N693"/>
  <c r="O693"/>
  <c r="P693"/>
  <c r="H693"/>
  <c r="J652"/>
  <c r="K652"/>
  <c r="L652"/>
  <c r="M652"/>
  <c r="N652"/>
  <c r="O652"/>
  <c r="P652"/>
  <c r="J643"/>
  <c r="K643"/>
  <c r="L643"/>
  <c r="M643"/>
  <c r="N643"/>
  <c r="O643"/>
  <c r="P643"/>
  <c r="J636"/>
  <c r="K636"/>
  <c r="L636"/>
  <c r="M636"/>
  <c r="N636"/>
  <c r="O636"/>
  <c r="P636"/>
  <c r="J626"/>
  <c r="K626"/>
  <c r="L626"/>
  <c r="M626"/>
  <c r="N626"/>
  <c r="O626"/>
  <c r="P626"/>
  <c r="J261"/>
  <c r="K261"/>
  <c r="L261"/>
  <c r="M261"/>
  <c r="O261"/>
  <c r="P261"/>
  <c r="H261"/>
  <c r="J254"/>
  <c r="K254"/>
  <c r="L254"/>
  <c r="M254"/>
  <c r="N254"/>
  <c r="O254"/>
  <c r="P254"/>
  <c r="H254"/>
  <c r="J217"/>
  <c r="K217"/>
  <c r="L217"/>
  <c r="M217"/>
  <c r="N217"/>
  <c r="O217"/>
  <c r="P217"/>
  <c r="H217"/>
  <c r="J211"/>
  <c r="K211"/>
  <c r="L211"/>
  <c r="M211"/>
  <c r="N211"/>
  <c r="O211"/>
  <c r="P211"/>
  <c r="H211"/>
  <c r="J207"/>
  <c r="K207"/>
  <c r="L207"/>
  <c r="M207"/>
  <c r="N207"/>
  <c r="O207"/>
  <c r="P207"/>
  <c r="H207"/>
  <c r="J197"/>
  <c r="K197"/>
  <c r="L197"/>
  <c r="M197"/>
  <c r="N197"/>
  <c r="O197"/>
  <c r="P197"/>
  <c r="H197"/>
  <c r="J188"/>
  <c r="K188"/>
  <c r="L188"/>
  <c r="M188"/>
  <c r="N188"/>
  <c r="O188"/>
  <c r="P188"/>
  <c r="H188"/>
  <c r="J108"/>
  <c r="K108"/>
  <c r="L108"/>
  <c r="M108"/>
  <c r="N108"/>
  <c r="O108"/>
  <c r="P108"/>
  <c r="S108"/>
  <c r="H108"/>
  <c r="N1322" l="1"/>
  <c r="P1322"/>
  <c r="M1322"/>
  <c r="O1322"/>
  <c r="K1322"/>
  <c r="L1322"/>
  <c r="Q197"/>
  <c r="Q254"/>
  <c r="Q261"/>
  <c r="Q626"/>
  <c r="Q636"/>
  <c r="Q643"/>
  <c r="Q652"/>
  <c r="Q739"/>
  <c r="Q875"/>
  <c r="Q941"/>
  <c r="Q1532"/>
  <c r="Q1692"/>
  <c r="P692"/>
  <c r="L692"/>
  <c r="Q947"/>
  <c r="Q1373"/>
  <c r="Q1706"/>
  <c r="Q1296"/>
  <c r="Q1367"/>
  <c r="Q1470"/>
  <c r="Q1524"/>
  <c r="Q1689"/>
  <c r="Q1323"/>
  <c r="Q1679"/>
  <c r="Q1293"/>
  <c r="Q1360"/>
  <c r="Q1465"/>
  <c r="Q1492"/>
  <c r="Q1708"/>
  <c r="Q731"/>
  <c r="Q108"/>
  <c r="Q211"/>
  <c r="Q1258"/>
  <c r="H692"/>
  <c r="M692"/>
  <c r="Q1275"/>
  <c r="Q1270"/>
  <c r="Q1369"/>
  <c r="Q188"/>
  <c r="Q217"/>
  <c r="N692"/>
  <c r="Q867"/>
  <c r="Q901"/>
  <c r="Q1264"/>
  <c r="O692"/>
  <c r="K692"/>
  <c r="Q718"/>
  <c r="Q750"/>
  <c r="Q894"/>
  <c r="Q1685"/>
  <c r="Q207"/>
  <c r="Q743"/>
  <c r="Q888"/>
  <c r="Q1339"/>
  <c r="Q1488"/>
  <c r="Q1484"/>
  <c r="Q693"/>
  <c r="H1322"/>
  <c r="J101"/>
  <c r="K101"/>
  <c r="L101"/>
  <c r="M101"/>
  <c r="N101"/>
  <c r="O101"/>
  <c r="P101"/>
  <c r="J97"/>
  <c r="K97"/>
  <c r="L97"/>
  <c r="M97"/>
  <c r="N97"/>
  <c r="O97"/>
  <c r="P97"/>
  <c r="J90"/>
  <c r="K90"/>
  <c r="L90"/>
  <c r="M90"/>
  <c r="N90"/>
  <c r="O90"/>
  <c r="P90"/>
  <c r="J69"/>
  <c r="K69"/>
  <c r="L69"/>
  <c r="M69"/>
  <c r="N69"/>
  <c r="O69"/>
  <c r="P69"/>
  <c r="J28"/>
  <c r="K28"/>
  <c r="L28"/>
  <c r="M28"/>
  <c r="N28"/>
  <c r="O28"/>
  <c r="P28"/>
  <c r="I26"/>
  <c r="J26"/>
  <c r="K26"/>
  <c r="L26"/>
  <c r="M26"/>
  <c r="N26"/>
  <c r="O26"/>
  <c r="P26"/>
  <c r="H26"/>
  <c r="I25" l="1"/>
  <c r="I24" s="1"/>
  <c r="Q28"/>
  <c r="Q69"/>
  <c r="Q90"/>
  <c r="Q97"/>
  <c r="Q101"/>
  <c r="L25"/>
  <c r="Q692"/>
  <c r="P25"/>
  <c r="P24" s="1"/>
  <c r="Q1322"/>
  <c r="D1694" i="13"/>
  <c r="E1694"/>
  <c r="F1694"/>
  <c r="G1694"/>
  <c r="H1694"/>
  <c r="I1694"/>
  <c r="J1694"/>
  <c r="K1694"/>
  <c r="L1694"/>
  <c r="M1694"/>
  <c r="N1694"/>
  <c r="O1694"/>
  <c r="P1694"/>
  <c r="Q1694"/>
  <c r="R1694"/>
  <c r="S1694"/>
  <c r="T1694"/>
  <c r="U1694"/>
  <c r="V1694"/>
  <c r="W1694"/>
  <c r="X1694"/>
  <c r="D1692"/>
  <c r="E1692"/>
  <c r="F1692"/>
  <c r="G1692"/>
  <c r="H1692"/>
  <c r="I1692"/>
  <c r="J1692"/>
  <c r="K1692"/>
  <c r="L1692"/>
  <c r="M1692"/>
  <c r="N1692"/>
  <c r="O1692"/>
  <c r="P1692"/>
  <c r="Q1692"/>
  <c r="R1692"/>
  <c r="S1692"/>
  <c r="T1692"/>
  <c r="U1692"/>
  <c r="V1692"/>
  <c r="W1692"/>
  <c r="X1692"/>
  <c r="D1678"/>
  <c r="E1678"/>
  <c r="F1678"/>
  <c r="G1678"/>
  <c r="H1678"/>
  <c r="I1678"/>
  <c r="J1678"/>
  <c r="K1678"/>
  <c r="L1678"/>
  <c r="M1678"/>
  <c r="N1678"/>
  <c r="O1678"/>
  <c r="P1678"/>
  <c r="Q1678"/>
  <c r="R1678"/>
  <c r="S1678"/>
  <c r="T1678"/>
  <c r="U1678"/>
  <c r="V1678"/>
  <c r="W1678"/>
  <c r="X1678"/>
  <c r="D1675"/>
  <c r="E1675"/>
  <c r="F1675"/>
  <c r="G1675"/>
  <c r="H1675"/>
  <c r="I1675"/>
  <c r="J1675"/>
  <c r="K1675"/>
  <c r="L1675"/>
  <c r="M1675"/>
  <c r="N1675"/>
  <c r="O1675"/>
  <c r="P1675"/>
  <c r="Q1675"/>
  <c r="R1675"/>
  <c r="S1675"/>
  <c r="T1675"/>
  <c r="U1675"/>
  <c r="V1675"/>
  <c r="W1675"/>
  <c r="X1675"/>
  <c r="D1671"/>
  <c r="E1671"/>
  <c r="F1671"/>
  <c r="G1671"/>
  <c r="H1671"/>
  <c r="I1671"/>
  <c r="J1671"/>
  <c r="K1671"/>
  <c r="L1671"/>
  <c r="M1671"/>
  <c r="N1671"/>
  <c r="O1671"/>
  <c r="P1671"/>
  <c r="Q1671"/>
  <c r="R1671"/>
  <c r="S1671"/>
  <c r="T1671"/>
  <c r="U1671"/>
  <c r="V1671"/>
  <c r="W1671"/>
  <c r="X1671"/>
  <c r="D1665"/>
  <c r="E1665"/>
  <c r="F1665"/>
  <c r="G1665"/>
  <c r="H1665"/>
  <c r="I1665"/>
  <c r="J1665"/>
  <c r="K1665"/>
  <c r="L1665"/>
  <c r="M1665"/>
  <c r="N1665"/>
  <c r="O1665"/>
  <c r="P1665"/>
  <c r="Q1665"/>
  <c r="R1665"/>
  <c r="S1665"/>
  <c r="T1665"/>
  <c r="U1665"/>
  <c r="V1665"/>
  <c r="W1665"/>
  <c r="D1518"/>
  <c r="E1518"/>
  <c r="F1518"/>
  <c r="G1518"/>
  <c r="H1518"/>
  <c r="I1518"/>
  <c r="J1518"/>
  <c r="K1518"/>
  <c r="L1518"/>
  <c r="M1518"/>
  <c r="N1518"/>
  <c r="O1518"/>
  <c r="P1518"/>
  <c r="Q1518"/>
  <c r="R1518"/>
  <c r="S1518"/>
  <c r="T1518"/>
  <c r="U1518"/>
  <c r="V1518"/>
  <c r="W1518"/>
  <c r="X1518"/>
  <c r="D1510"/>
  <c r="E1510"/>
  <c r="F1510"/>
  <c r="G1510"/>
  <c r="H1510"/>
  <c r="I1510"/>
  <c r="J1510"/>
  <c r="K1510"/>
  <c r="L1510"/>
  <c r="M1510"/>
  <c r="N1510"/>
  <c r="O1510"/>
  <c r="P1510"/>
  <c r="Q1510"/>
  <c r="R1510"/>
  <c r="S1510"/>
  <c r="T1510"/>
  <c r="U1510"/>
  <c r="V1510"/>
  <c r="W1510"/>
  <c r="X1510"/>
  <c r="D1478"/>
  <c r="E1478"/>
  <c r="F1478"/>
  <c r="G1478"/>
  <c r="H1478"/>
  <c r="I1478"/>
  <c r="J1478"/>
  <c r="K1478"/>
  <c r="L1478"/>
  <c r="M1478"/>
  <c r="N1478"/>
  <c r="O1478"/>
  <c r="P1478"/>
  <c r="Q1478"/>
  <c r="R1478"/>
  <c r="S1478"/>
  <c r="T1478"/>
  <c r="U1478"/>
  <c r="V1478"/>
  <c r="W1478"/>
  <c r="X1478"/>
  <c r="D1474"/>
  <c r="E1474"/>
  <c r="F1474"/>
  <c r="G1474"/>
  <c r="H1474"/>
  <c r="I1474"/>
  <c r="J1474"/>
  <c r="K1474"/>
  <c r="L1474"/>
  <c r="M1474"/>
  <c r="N1474"/>
  <c r="O1474"/>
  <c r="P1474"/>
  <c r="Q1474"/>
  <c r="R1474"/>
  <c r="S1474"/>
  <c r="T1474"/>
  <c r="U1474"/>
  <c r="V1474"/>
  <c r="W1474"/>
  <c r="X1474"/>
  <c r="D1470"/>
  <c r="E1470"/>
  <c r="F1470"/>
  <c r="G1470"/>
  <c r="H1470"/>
  <c r="I1470"/>
  <c r="J1470"/>
  <c r="K1470"/>
  <c r="L1470"/>
  <c r="M1470"/>
  <c r="N1470"/>
  <c r="O1470"/>
  <c r="P1470"/>
  <c r="Q1470"/>
  <c r="R1470"/>
  <c r="S1470"/>
  <c r="T1470"/>
  <c r="U1470"/>
  <c r="V1470"/>
  <c r="W1470"/>
  <c r="X1470"/>
  <c r="D1456"/>
  <c r="E1456"/>
  <c r="F1456"/>
  <c r="G1456"/>
  <c r="H1456"/>
  <c r="I1456"/>
  <c r="J1456"/>
  <c r="K1456"/>
  <c r="L1456"/>
  <c r="M1456"/>
  <c r="N1456"/>
  <c r="O1456"/>
  <c r="P1456"/>
  <c r="Q1456"/>
  <c r="R1456"/>
  <c r="S1456"/>
  <c r="T1456"/>
  <c r="U1456"/>
  <c r="V1456"/>
  <c r="W1456"/>
  <c r="X1456"/>
  <c r="D1451"/>
  <c r="E1451"/>
  <c r="F1451"/>
  <c r="G1451"/>
  <c r="H1451"/>
  <c r="I1451"/>
  <c r="J1451"/>
  <c r="K1451"/>
  <c r="L1451"/>
  <c r="M1451"/>
  <c r="N1451"/>
  <c r="O1451"/>
  <c r="P1451"/>
  <c r="Q1451"/>
  <c r="R1451"/>
  <c r="S1451"/>
  <c r="T1451"/>
  <c r="U1451"/>
  <c r="V1451"/>
  <c r="W1451"/>
  <c r="X1451"/>
  <c r="D1359"/>
  <c r="E1359"/>
  <c r="F1359"/>
  <c r="G1359"/>
  <c r="H1359"/>
  <c r="I1359"/>
  <c r="J1359"/>
  <c r="K1359"/>
  <c r="L1359"/>
  <c r="M1359"/>
  <c r="N1359"/>
  <c r="O1359"/>
  <c r="P1359"/>
  <c r="Q1359"/>
  <c r="R1359"/>
  <c r="S1359"/>
  <c r="T1359"/>
  <c r="U1359"/>
  <c r="V1359"/>
  <c r="W1359"/>
  <c r="X1359"/>
  <c r="D1355"/>
  <c r="E1355"/>
  <c r="F1355"/>
  <c r="G1355"/>
  <c r="H1355"/>
  <c r="I1355"/>
  <c r="J1355"/>
  <c r="K1355"/>
  <c r="L1355"/>
  <c r="M1355"/>
  <c r="N1355"/>
  <c r="O1355"/>
  <c r="P1355"/>
  <c r="Q1355"/>
  <c r="R1355"/>
  <c r="S1355"/>
  <c r="T1355"/>
  <c r="U1355"/>
  <c r="V1355"/>
  <c r="W1355"/>
  <c r="X1355"/>
  <c r="D1346"/>
  <c r="E1346"/>
  <c r="F1346"/>
  <c r="G1346"/>
  <c r="H1346"/>
  <c r="I1346"/>
  <c r="J1346"/>
  <c r="K1346"/>
  <c r="L1346"/>
  <c r="M1346"/>
  <c r="N1346"/>
  <c r="O1346"/>
  <c r="P1346"/>
  <c r="Q1346"/>
  <c r="R1346"/>
  <c r="S1346"/>
  <c r="T1346"/>
  <c r="U1346"/>
  <c r="V1346"/>
  <c r="W1346"/>
  <c r="X1346"/>
  <c r="D1325"/>
  <c r="E1325"/>
  <c r="F1325"/>
  <c r="G1325"/>
  <c r="H1325"/>
  <c r="I1325"/>
  <c r="J1325"/>
  <c r="K1325"/>
  <c r="L1325"/>
  <c r="M1325"/>
  <c r="N1325"/>
  <c r="O1325"/>
  <c r="P1325"/>
  <c r="Q1325"/>
  <c r="R1325"/>
  <c r="S1325"/>
  <c r="T1325"/>
  <c r="U1325"/>
  <c r="V1325"/>
  <c r="W1325"/>
  <c r="X1325"/>
  <c r="D1309"/>
  <c r="E1309"/>
  <c r="F1309"/>
  <c r="G1309"/>
  <c r="H1309"/>
  <c r="I1309"/>
  <c r="J1309"/>
  <c r="K1309"/>
  <c r="L1309"/>
  <c r="M1309"/>
  <c r="N1309"/>
  <c r="O1309"/>
  <c r="P1309"/>
  <c r="Q1309"/>
  <c r="R1309"/>
  <c r="S1309"/>
  <c r="T1309"/>
  <c r="U1309"/>
  <c r="V1309"/>
  <c r="W1309"/>
  <c r="X1309"/>
  <c r="D1282"/>
  <c r="E1282"/>
  <c r="F1282"/>
  <c r="G1282"/>
  <c r="H1282"/>
  <c r="I1282"/>
  <c r="J1282"/>
  <c r="K1282"/>
  <c r="L1282"/>
  <c r="M1282"/>
  <c r="N1282"/>
  <c r="O1282"/>
  <c r="P1282"/>
  <c r="Q1282"/>
  <c r="R1282"/>
  <c r="S1282"/>
  <c r="T1282"/>
  <c r="U1282"/>
  <c r="V1282"/>
  <c r="W1282"/>
  <c r="X1282"/>
  <c r="D1279"/>
  <c r="E1279"/>
  <c r="F1279"/>
  <c r="G1279"/>
  <c r="H1279"/>
  <c r="I1279"/>
  <c r="J1279"/>
  <c r="K1279"/>
  <c r="L1279"/>
  <c r="M1279"/>
  <c r="N1279"/>
  <c r="O1279"/>
  <c r="P1279"/>
  <c r="Q1279"/>
  <c r="R1279"/>
  <c r="S1279"/>
  <c r="T1279"/>
  <c r="U1279"/>
  <c r="V1279"/>
  <c r="W1279"/>
  <c r="X1279"/>
  <c r="D1261"/>
  <c r="E1261"/>
  <c r="F1261"/>
  <c r="G1261"/>
  <c r="H1261"/>
  <c r="I1261"/>
  <c r="J1261"/>
  <c r="K1261"/>
  <c r="L1261"/>
  <c r="M1261"/>
  <c r="N1261"/>
  <c r="O1261"/>
  <c r="P1261"/>
  <c r="Q1261"/>
  <c r="R1261"/>
  <c r="S1261"/>
  <c r="T1261"/>
  <c r="U1261"/>
  <c r="V1261"/>
  <c r="W1261"/>
  <c r="X1261"/>
  <c r="D1256"/>
  <c r="E1256"/>
  <c r="F1256"/>
  <c r="G1256"/>
  <c r="H1256"/>
  <c r="I1256"/>
  <c r="J1256"/>
  <c r="K1256"/>
  <c r="L1256"/>
  <c r="M1256"/>
  <c r="N1256"/>
  <c r="O1256"/>
  <c r="P1256"/>
  <c r="Q1256"/>
  <c r="R1256"/>
  <c r="S1256"/>
  <c r="T1256"/>
  <c r="U1256"/>
  <c r="V1256"/>
  <c r="W1256"/>
  <c r="X1256"/>
  <c r="D1250"/>
  <c r="E1250"/>
  <c r="F1250"/>
  <c r="G1250"/>
  <c r="H1250"/>
  <c r="I1250"/>
  <c r="J1250"/>
  <c r="K1250"/>
  <c r="L1250"/>
  <c r="M1250"/>
  <c r="N1250"/>
  <c r="O1250"/>
  <c r="P1250"/>
  <c r="Q1250"/>
  <c r="R1250"/>
  <c r="S1250"/>
  <c r="T1250"/>
  <c r="U1250"/>
  <c r="V1250"/>
  <c r="W1250"/>
  <c r="X1250"/>
  <c r="D1244"/>
  <c r="E1244"/>
  <c r="F1244"/>
  <c r="G1244"/>
  <c r="H1244"/>
  <c r="I1244"/>
  <c r="J1244"/>
  <c r="K1244"/>
  <c r="L1244"/>
  <c r="M1244"/>
  <c r="N1244"/>
  <c r="O1244"/>
  <c r="P1244"/>
  <c r="Q1244"/>
  <c r="R1244"/>
  <c r="S1244"/>
  <c r="T1244"/>
  <c r="U1244"/>
  <c r="V1244"/>
  <c r="W1244"/>
  <c r="X1244"/>
  <c r="D933"/>
  <c r="E933"/>
  <c r="F933"/>
  <c r="G933"/>
  <c r="H933"/>
  <c r="I933"/>
  <c r="J933"/>
  <c r="K933"/>
  <c r="L933"/>
  <c r="M933"/>
  <c r="N933"/>
  <c r="O933"/>
  <c r="P933"/>
  <c r="Q933"/>
  <c r="R933"/>
  <c r="S933"/>
  <c r="T933"/>
  <c r="U933"/>
  <c r="V933"/>
  <c r="W933"/>
  <c r="X933"/>
  <c r="D927"/>
  <c r="E927"/>
  <c r="F927"/>
  <c r="G927"/>
  <c r="H927"/>
  <c r="I927"/>
  <c r="J927"/>
  <c r="K927"/>
  <c r="L927"/>
  <c r="M927"/>
  <c r="N927"/>
  <c r="O927"/>
  <c r="P927"/>
  <c r="Q927"/>
  <c r="R927"/>
  <c r="S927"/>
  <c r="T927"/>
  <c r="U927"/>
  <c r="V927"/>
  <c r="W927"/>
  <c r="X927"/>
  <c r="D887"/>
  <c r="E887"/>
  <c r="F887"/>
  <c r="G887"/>
  <c r="H887"/>
  <c r="I887"/>
  <c r="J887"/>
  <c r="K887"/>
  <c r="L887"/>
  <c r="M887"/>
  <c r="N887"/>
  <c r="O887"/>
  <c r="P887"/>
  <c r="Q887"/>
  <c r="R887"/>
  <c r="S887"/>
  <c r="T887"/>
  <c r="U887"/>
  <c r="V887"/>
  <c r="W887"/>
  <c r="X887"/>
  <c r="D880"/>
  <c r="E880"/>
  <c r="F880"/>
  <c r="G880"/>
  <c r="H880"/>
  <c r="I880"/>
  <c r="J880"/>
  <c r="K880"/>
  <c r="L880"/>
  <c r="M880"/>
  <c r="N880"/>
  <c r="O880"/>
  <c r="P880"/>
  <c r="Q880"/>
  <c r="R880"/>
  <c r="S880"/>
  <c r="T880"/>
  <c r="U880"/>
  <c r="V880"/>
  <c r="W880"/>
  <c r="X880"/>
  <c r="D874"/>
  <c r="E874"/>
  <c r="F874"/>
  <c r="G874"/>
  <c r="H874"/>
  <c r="I874"/>
  <c r="J874"/>
  <c r="K874"/>
  <c r="L874"/>
  <c r="M874"/>
  <c r="N874"/>
  <c r="O874"/>
  <c r="P874"/>
  <c r="Q874"/>
  <c r="R874"/>
  <c r="S874"/>
  <c r="T874"/>
  <c r="U874"/>
  <c r="V874"/>
  <c r="W874"/>
  <c r="X874"/>
  <c r="D861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D853"/>
  <c r="E853"/>
  <c r="F853"/>
  <c r="G853"/>
  <c r="H853"/>
  <c r="I853"/>
  <c r="J853"/>
  <c r="K853"/>
  <c r="L853"/>
  <c r="M853"/>
  <c r="N853"/>
  <c r="O853"/>
  <c r="P853"/>
  <c r="Q853"/>
  <c r="R853"/>
  <c r="S853"/>
  <c r="T853"/>
  <c r="U853"/>
  <c r="V853"/>
  <c r="W853"/>
  <c r="X853"/>
  <c r="D736"/>
  <c r="E736"/>
  <c r="F736"/>
  <c r="G736"/>
  <c r="H736"/>
  <c r="I736"/>
  <c r="J736"/>
  <c r="K736"/>
  <c r="L736"/>
  <c r="M736"/>
  <c r="N736"/>
  <c r="O736"/>
  <c r="P736"/>
  <c r="Q736"/>
  <c r="R736"/>
  <c r="S736"/>
  <c r="T736"/>
  <c r="U736"/>
  <c r="V736"/>
  <c r="W736"/>
  <c r="X736"/>
  <c r="D729"/>
  <c r="E729"/>
  <c r="F729"/>
  <c r="G729"/>
  <c r="H729"/>
  <c r="I729"/>
  <c r="J729"/>
  <c r="K729"/>
  <c r="L729"/>
  <c r="M729"/>
  <c r="N729"/>
  <c r="O729"/>
  <c r="P729"/>
  <c r="Q729"/>
  <c r="R729"/>
  <c r="S729"/>
  <c r="T729"/>
  <c r="U729"/>
  <c r="V729"/>
  <c r="W729"/>
  <c r="X729"/>
  <c r="D725"/>
  <c r="E725"/>
  <c r="F725"/>
  <c r="G725"/>
  <c r="H725"/>
  <c r="I725"/>
  <c r="J725"/>
  <c r="K725"/>
  <c r="L725"/>
  <c r="M725"/>
  <c r="N725"/>
  <c r="O725"/>
  <c r="P725"/>
  <c r="Q725"/>
  <c r="R725"/>
  <c r="S725"/>
  <c r="T725"/>
  <c r="U725"/>
  <c r="V725"/>
  <c r="W725"/>
  <c r="X725"/>
  <c r="D717"/>
  <c r="E717"/>
  <c r="F717"/>
  <c r="G717"/>
  <c r="H717"/>
  <c r="I717"/>
  <c r="J717"/>
  <c r="K717"/>
  <c r="L717"/>
  <c r="M717"/>
  <c r="N717"/>
  <c r="O717"/>
  <c r="P717"/>
  <c r="Q717"/>
  <c r="R717"/>
  <c r="S717"/>
  <c r="T717"/>
  <c r="U717"/>
  <c r="V717"/>
  <c r="W717"/>
  <c r="X717"/>
  <c r="D704"/>
  <c r="E704"/>
  <c r="F704"/>
  <c r="G704"/>
  <c r="H704"/>
  <c r="I704"/>
  <c r="J704"/>
  <c r="K704"/>
  <c r="L704"/>
  <c r="M704"/>
  <c r="N704"/>
  <c r="O704"/>
  <c r="P704"/>
  <c r="Q704"/>
  <c r="R704"/>
  <c r="S704"/>
  <c r="T704"/>
  <c r="U704"/>
  <c r="V704"/>
  <c r="W704"/>
  <c r="X704"/>
  <c r="D679"/>
  <c r="E679"/>
  <c r="F679"/>
  <c r="G679"/>
  <c r="H679"/>
  <c r="I679"/>
  <c r="J679"/>
  <c r="K679"/>
  <c r="L679"/>
  <c r="M679"/>
  <c r="N679"/>
  <c r="O679"/>
  <c r="P679"/>
  <c r="Q679"/>
  <c r="R679"/>
  <c r="S679"/>
  <c r="T679"/>
  <c r="U679"/>
  <c r="V679"/>
  <c r="W679"/>
  <c r="X679"/>
  <c r="D661"/>
  <c r="E661"/>
  <c r="F661"/>
  <c r="G661"/>
  <c r="H661"/>
  <c r="I661"/>
  <c r="J661"/>
  <c r="K661"/>
  <c r="L661"/>
  <c r="M661"/>
  <c r="N661"/>
  <c r="O661"/>
  <c r="P661"/>
  <c r="Q661"/>
  <c r="R661"/>
  <c r="S661"/>
  <c r="T661"/>
  <c r="U661"/>
  <c r="V661"/>
  <c r="W661"/>
  <c r="X661"/>
  <c r="D656"/>
  <c r="E656"/>
  <c r="F656"/>
  <c r="G656"/>
  <c r="H656"/>
  <c r="I656"/>
  <c r="J656"/>
  <c r="K656"/>
  <c r="L656"/>
  <c r="M656"/>
  <c r="N656"/>
  <c r="O656"/>
  <c r="P656"/>
  <c r="Q656"/>
  <c r="R656"/>
  <c r="S656"/>
  <c r="T656"/>
  <c r="U656"/>
  <c r="V656"/>
  <c r="W656"/>
  <c r="X656"/>
  <c r="D638"/>
  <c r="E638"/>
  <c r="F638"/>
  <c r="G638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D629"/>
  <c r="E629"/>
  <c r="F629"/>
  <c r="G629"/>
  <c r="H629"/>
  <c r="I629"/>
  <c r="J629"/>
  <c r="K629"/>
  <c r="L629"/>
  <c r="M629"/>
  <c r="N629"/>
  <c r="O629"/>
  <c r="P629"/>
  <c r="Q629"/>
  <c r="R629"/>
  <c r="S629"/>
  <c r="T629"/>
  <c r="U629"/>
  <c r="V629"/>
  <c r="W629"/>
  <c r="X629"/>
  <c r="D622"/>
  <c r="E622"/>
  <c r="F622"/>
  <c r="G622"/>
  <c r="H622"/>
  <c r="I622"/>
  <c r="J622"/>
  <c r="K622"/>
  <c r="L622"/>
  <c r="M622"/>
  <c r="N622"/>
  <c r="O622"/>
  <c r="P622"/>
  <c r="Q622"/>
  <c r="R622"/>
  <c r="S622"/>
  <c r="T622"/>
  <c r="U622"/>
  <c r="V622"/>
  <c r="W622"/>
  <c r="X622"/>
  <c r="D612"/>
  <c r="E612"/>
  <c r="F612"/>
  <c r="G612"/>
  <c r="H612"/>
  <c r="I612"/>
  <c r="J612"/>
  <c r="K612"/>
  <c r="L612"/>
  <c r="M612"/>
  <c r="N612"/>
  <c r="O612"/>
  <c r="P612"/>
  <c r="Q612"/>
  <c r="R612"/>
  <c r="S612"/>
  <c r="T612"/>
  <c r="U612"/>
  <c r="V612"/>
  <c r="W612"/>
  <c r="X612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X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L24" i="19" l="1"/>
  <c r="X11" i="13"/>
  <c r="T11"/>
  <c r="P11"/>
  <c r="L11"/>
  <c r="H11"/>
  <c r="D11"/>
  <c r="W1308"/>
  <c r="S1308"/>
  <c r="O1308"/>
  <c r="K1308"/>
  <c r="G1308"/>
  <c r="X1308"/>
  <c r="T1308"/>
  <c r="P1308"/>
  <c r="L1308"/>
  <c r="H1308"/>
  <c r="D1308"/>
  <c r="U11"/>
  <c r="Q11"/>
  <c r="M11"/>
  <c r="I11"/>
  <c r="E11"/>
  <c r="U678"/>
  <c r="Q678"/>
  <c r="M678"/>
  <c r="I678"/>
  <c r="E678"/>
  <c r="X678"/>
  <c r="T678"/>
  <c r="P678"/>
  <c r="L678"/>
  <c r="H678"/>
  <c r="D678"/>
  <c r="V11"/>
  <c r="R11"/>
  <c r="N11"/>
  <c r="J11"/>
  <c r="F11"/>
  <c r="V678"/>
  <c r="R678"/>
  <c r="N678"/>
  <c r="J678"/>
  <c r="F678"/>
  <c r="U1308"/>
  <c r="Q1308"/>
  <c r="M1308"/>
  <c r="I1308"/>
  <c r="E1308"/>
  <c r="W11"/>
  <c r="S11"/>
  <c r="O11"/>
  <c r="K11"/>
  <c r="G11"/>
  <c r="W678"/>
  <c r="S678"/>
  <c r="O678"/>
  <c r="K678"/>
  <c r="G678"/>
  <c r="V1308"/>
  <c r="R1308"/>
  <c r="N1308"/>
  <c r="J1308"/>
  <c r="F1308"/>
  <c r="J1691" i="19"/>
  <c r="J1689" s="1"/>
  <c r="J1678"/>
  <c r="J1677"/>
  <c r="J1676"/>
  <c r="J1674"/>
  <c r="J1669"/>
  <c r="J1668"/>
  <c r="J1666"/>
  <c r="J1532" s="1"/>
  <c r="J1523"/>
  <c r="J1522"/>
  <c r="J1521"/>
  <c r="J1520"/>
  <c r="J1519"/>
  <c r="J1518"/>
  <c r="J1492" s="1"/>
  <c r="J1469"/>
  <c r="J1465" s="1"/>
  <c r="J1462"/>
  <c r="J1461"/>
  <c r="J1373" s="1"/>
  <c r="J1283"/>
  <c r="J1282"/>
  <c r="J1281"/>
  <c r="J1280"/>
  <c r="J1275" s="1"/>
  <c r="J1273"/>
  <c r="J1270" s="1"/>
  <c r="J1146"/>
  <c r="J1145"/>
  <c r="J1144"/>
  <c r="J1142"/>
  <c r="J1137"/>
  <c r="J1136"/>
  <c r="J1134"/>
  <c r="J1133"/>
  <c r="J1132"/>
  <c r="J1128"/>
  <c r="J947" s="1"/>
  <c r="J924"/>
  <c r="J923"/>
  <c r="J922"/>
  <c r="J921"/>
  <c r="J901" s="1"/>
  <c r="J872"/>
  <c r="J867" s="1"/>
  <c r="J798"/>
  <c r="J797"/>
  <c r="J750" s="1"/>
  <c r="O675"/>
  <c r="N675"/>
  <c r="M675"/>
  <c r="K675"/>
  <c r="J675"/>
  <c r="H675"/>
  <c r="O670"/>
  <c r="N670"/>
  <c r="M670"/>
  <c r="K670"/>
  <c r="J670"/>
  <c r="H670"/>
  <c r="H652"/>
  <c r="H643"/>
  <c r="H636"/>
  <c r="H626"/>
  <c r="N607"/>
  <c r="N606"/>
  <c r="N603"/>
  <c r="N602"/>
  <c r="H101"/>
  <c r="H97"/>
  <c r="H90"/>
  <c r="H69"/>
  <c r="H28"/>
  <c r="J1322" l="1"/>
  <c r="P10" i="13"/>
  <c r="K25" i="19"/>
  <c r="J692"/>
  <c r="N261"/>
  <c r="J25"/>
  <c r="O25"/>
  <c r="M25"/>
  <c r="L10" i="13"/>
  <c r="D10"/>
  <c r="T10"/>
  <c r="H10"/>
  <c r="X10"/>
  <c r="G10"/>
  <c r="W10"/>
  <c r="I10"/>
  <c r="O10"/>
  <c r="Q10"/>
  <c r="S10"/>
  <c r="R10"/>
  <c r="M10"/>
  <c r="N10"/>
  <c r="K10"/>
  <c r="J10"/>
  <c r="E10"/>
  <c r="U10"/>
  <c r="F10"/>
  <c r="V10"/>
  <c r="H25" i="19"/>
  <c r="H24" s="1"/>
  <c r="Q26"/>
  <c r="R25"/>
  <c r="N25" l="1"/>
  <c r="K24"/>
  <c r="M24"/>
  <c r="J24"/>
  <c r="O24"/>
  <c r="R24"/>
  <c r="Q25"/>
  <c r="Q24"/>
  <c r="N24" l="1"/>
  <c r="C1589" i="13"/>
  <c r="C765" l="1"/>
  <c r="C764"/>
  <c r="C773"/>
  <c r="C611" l="1"/>
  <c r="C610"/>
  <c r="C609"/>
  <c r="C608"/>
  <c r="C607"/>
  <c r="C606"/>
  <c r="C605"/>
  <c r="C604"/>
  <c r="C603"/>
  <c r="C602"/>
  <c r="C601"/>
  <c r="C600"/>
  <c r="C599"/>
  <c r="C598"/>
  <c r="C597"/>
  <c r="C596"/>
  <c r="C595"/>
  <c r="C182" l="1"/>
  <c r="C173"/>
  <c r="C172"/>
  <c r="C171"/>
  <c r="C170"/>
  <c r="C169"/>
  <c r="C168"/>
  <c r="C166"/>
  <c r="C165"/>
  <c r="C167" l="1"/>
  <c r="C1450" l="1"/>
  <c r="C1344" l="1"/>
  <c r="C1381"/>
  <c r="C1683"/>
  <c r="C1328"/>
  <c r="C1329" l="1"/>
  <c r="C1459"/>
  <c r="C1640"/>
  <c r="C1684"/>
  <c r="C1458"/>
  <c r="C1656" l="1"/>
  <c r="C1661"/>
  <c r="C1657"/>
  <c r="C1653"/>
  <c r="C1658"/>
  <c r="C1659"/>
  <c r="C1449"/>
  <c r="C1120"/>
  <c r="C1123"/>
  <c r="C1122"/>
  <c r="C1128"/>
  <c r="C1130"/>
  <c r="C1131"/>
  <c r="C1132"/>
  <c r="C1124"/>
  <c r="C1129"/>
  <c r="C1125"/>
  <c r="C1121"/>
  <c r="C1126"/>
  <c r="C1127"/>
  <c r="C785"/>
  <c r="C786"/>
  <c r="C1117" l="1"/>
  <c r="C1119"/>
  <c r="C1116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613"/>
  <c r="C614"/>
  <c r="C615"/>
  <c r="C616"/>
  <c r="C617"/>
  <c r="C618"/>
  <c r="C619"/>
  <c r="C620"/>
  <c r="C621"/>
  <c r="C623"/>
  <c r="C624"/>
  <c r="C625"/>
  <c r="C626"/>
  <c r="C627"/>
  <c r="C628"/>
  <c r="C630"/>
  <c r="C631"/>
  <c r="C632"/>
  <c r="C633"/>
  <c r="C634"/>
  <c r="C635"/>
  <c r="C636"/>
  <c r="C637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7"/>
  <c r="C658"/>
  <c r="C659"/>
  <c r="C660"/>
  <c r="C662"/>
  <c r="C663"/>
  <c r="C664"/>
  <c r="C665"/>
  <c r="C666"/>
  <c r="C667"/>
  <c r="C668"/>
  <c r="C669"/>
  <c r="C670"/>
  <c r="C671"/>
  <c r="C672"/>
  <c r="C673"/>
  <c r="C674"/>
  <c r="C675"/>
  <c r="C676"/>
  <c r="C677"/>
  <c r="C248"/>
  <c r="C1625"/>
  <c r="C1624"/>
  <c r="C1623"/>
  <c r="C1622"/>
  <c r="C1621"/>
  <c r="C1620"/>
  <c r="C1619"/>
  <c r="C1618"/>
  <c r="C1617"/>
  <c r="C1616"/>
  <c r="C1615"/>
  <c r="C1614"/>
  <c r="C1118" l="1"/>
  <c r="C622"/>
  <c r="C638"/>
  <c r="C629"/>
  <c r="C612"/>
  <c r="C661"/>
  <c r="C656"/>
  <c r="C1677" l="1"/>
  <c r="C1664"/>
  <c r="C1663"/>
  <c r="C1662"/>
  <c r="C1660"/>
  <c r="C1654"/>
  <c r="C1655"/>
  <c r="C1509"/>
  <c r="C1508"/>
  <c r="C1507"/>
  <c r="C1506"/>
  <c r="C1505"/>
  <c r="C1504"/>
  <c r="C1455"/>
  <c r="C1448"/>
  <c r="C1447"/>
  <c r="C1259"/>
  <c r="C858"/>
  <c r="C784"/>
  <c r="C783"/>
  <c r="C1134"/>
  <c r="C1114"/>
  <c r="C1115"/>
  <c r="C1133"/>
  <c r="C907"/>
  <c r="C908"/>
  <c r="C909"/>
  <c r="C910"/>
  <c r="C1203" l="1"/>
  <c r="C1139"/>
  <c r="C1138" l="1"/>
  <c r="C1154"/>
  <c r="C1136"/>
  <c r="C1156" l="1"/>
  <c r="C1157"/>
  <c r="C1158"/>
  <c r="C1159"/>
  <c r="C1160"/>
  <c r="C1161"/>
  <c r="C1162"/>
  <c r="C1163"/>
  <c r="C220" l="1"/>
  <c r="C594" l="1"/>
  <c r="C1113"/>
  <c r="C1155"/>
  <c r="C1135"/>
  <c r="C1137"/>
  <c r="C1140"/>
  <c r="C1141"/>
  <c r="C1142"/>
  <c r="C1143"/>
  <c r="C1144"/>
  <c r="C1145"/>
  <c r="C1146"/>
  <c r="C1147"/>
  <c r="C892"/>
  <c r="C1270"/>
  <c r="C1271"/>
  <c r="C1272"/>
  <c r="C1273"/>
  <c r="C1274"/>
  <c r="C1275"/>
  <c r="C727"/>
  <c r="C694"/>
  <c r="C247" l="1"/>
  <c r="C695"/>
  <c r="C1022"/>
  <c r="C1269"/>
  <c r="C1268"/>
  <c r="C1267"/>
  <c r="C1266"/>
  <c r="C1153" l="1"/>
  <c r="C1151"/>
  <c r="C1149"/>
  <c r="C1152"/>
  <c r="C1150" l="1"/>
  <c r="C1148" l="1"/>
  <c r="C1467" l="1"/>
  <c r="C1466"/>
  <c r="C1324"/>
  <c r="C1717"/>
  <c r="C1695"/>
  <c r="C1689"/>
  <c r="C1688"/>
  <c r="C1679"/>
  <c r="C1577" l="1"/>
  <c r="C1515"/>
  <c r="C1514"/>
  <c r="C1436"/>
  <c r="C1435"/>
  <c r="C1411"/>
  <c r="C1377"/>
  <c r="C1343"/>
  <c r="C1338"/>
  <c r="C1327"/>
  <c r="C1719" l="1"/>
  <c r="C1716"/>
  <c r="C1715"/>
  <c r="C1714"/>
  <c r="C1713"/>
  <c r="C1712"/>
  <c r="C1711"/>
  <c r="C1710"/>
  <c r="C1709"/>
  <c r="C1708"/>
  <c r="C1707"/>
  <c r="C1706"/>
  <c r="C1705"/>
  <c r="C1703"/>
  <c r="C1702"/>
  <c r="C1701"/>
  <c r="C1700"/>
  <c r="C1699"/>
  <c r="C1698"/>
  <c r="C1697"/>
  <c r="C1696"/>
  <c r="C1693"/>
  <c r="C1691"/>
  <c r="C1690"/>
  <c r="C1682"/>
  <c r="C1681"/>
  <c r="C1680"/>
  <c r="C1676"/>
  <c r="C1674"/>
  <c r="C1673"/>
  <c r="C1672"/>
  <c r="C1670"/>
  <c r="C1668"/>
  <c r="C1667"/>
  <c r="C1666"/>
  <c r="C1651"/>
  <c r="C1650"/>
  <c r="C1649"/>
  <c r="C1648"/>
  <c r="C1647"/>
  <c r="C1646"/>
  <c r="C1645"/>
  <c r="C1644"/>
  <c r="C1643"/>
  <c r="C1642"/>
  <c r="C1641"/>
  <c r="C1639"/>
  <c r="C1638"/>
  <c r="C1637"/>
  <c r="C1636"/>
  <c r="C1635"/>
  <c r="C1634"/>
  <c r="C1633"/>
  <c r="C1632"/>
  <c r="C1631"/>
  <c r="C1630"/>
  <c r="C1629"/>
  <c r="C1628"/>
  <c r="C1627"/>
  <c r="C1626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8"/>
  <c r="C1587"/>
  <c r="C1586"/>
  <c r="C1585"/>
  <c r="C1584"/>
  <c r="C1583"/>
  <c r="C1582"/>
  <c r="C1581"/>
  <c r="C1580"/>
  <c r="C1578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7"/>
  <c r="C1516"/>
  <c r="C1513"/>
  <c r="C1512"/>
  <c r="C1511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4"/>
  <c r="C1483"/>
  <c r="C1482"/>
  <c r="C1481"/>
  <c r="C1480"/>
  <c r="C1479"/>
  <c r="C1477"/>
  <c r="C1476"/>
  <c r="C1473"/>
  <c r="C1472"/>
  <c r="C1471"/>
  <c r="C1469"/>
  <c r="C1468"/>
  <c r="C1465"/>
  <c r="C1464"/>
  <c r="C1463"/>
  <c r="C1462"/>
  <c r="C1461"/>
  <c r="C1460"/>
  <c r="C1457"/>
  <c r="C1454"/>
  <c r="C1453"/>
  <c r="C1452"/>
  <c r="C1445"/>
  <c r="C1444"/>
  <c r="C1443"/>
  <c r="C1442"/>
  <c r="C1441"/>
  <c r="C1440"/>
  <c r="C1439"/>
  <c r="C1438"/>
  <c r="C1437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5"/>
  <c r="C1414"/>
  <c r="C1413"/>
  <c r="C1412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0"/>
  <c r="C1379"/>
  <c r="C1378"/>
  <c r="C1376"/>
  <c r="C1373"/>
  <c r="C1372"/>
  <c r="C1371"/>
  <c r="C1370"/>
  <c r="C1369"/>
  <c r="C1368"/>
  <c r="C1367"/>
  <c r="C1364"/>
  <c r="C1363"/>
  <c r="C1362"/>
  <c r="C1361"/>
  <c r="C1360"/>
  <c r="C1358"/>
  <c r="C1357"/>
  <c r="C1356"/>
  <c r="C1354"/>
  <c r="C1353" s="1"/>
  <c r="C1352"/>
  <c r="C1349"/>
  <c r="C1348"/>
  <c r="C1347"/>
  <c r="C1345"/>
  <c r="C1342"/>
  <c r="C1341"/>
  <c r="C1340"/>
  <c r="C1339"/>
  <c r="C1337"/>
  <c r="C1336"/>
  <c r="C1335"/>
  <c r="C1334"/>
  <c r="C1333"/>
  <c r="C1332"/>
  <c r="C1331"/>
  <c r="C1326"/>
  <c r="C1321"/>
  <c r="C1320"/>
  <c r="C1317"/>
  <c r="C1316"/>
  <c r="C1315"/>
  <c r="C1314"/>
  <c r="C1313"/>
  <c r="C1312"/>
  <c r="C1311"/>
  <c r="C1310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1"/>
  <c r="C1280"/>
  <c r="C1278"/>
  <c r="C1277"/>
  <c r="C1276"/>
  <c r="C1265"/>
  <c r="C1264"/>
  <c r="C1263"/>
  <c r="C1262"/>
  <c r="C1260"/>
  <c r="C1258"/>
  <c r="C1257"/>
  <c r="C1255"/>
  <c r="C1254"/>
  <c r="C1253"/>
  <c r="C1252"/>
  <c r="C1251"/>
  <c r="C1249"/>
  <c r="C1248"/>
  <c r="C1247"/>
  <c r="C1246"/>
  <c r="C1245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09"/>
  <c r="C1112"/>
  <c r="C1111"/>
  <c r="C1110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2"/>
  <c r="C931"/>
  <c r="C930"/>
  <c r="C929"/>
  <c r="C928"/>
  <c r="C926"/>
  <c r="C925"/>
  <c r="C924"/>
  <c r="C923"/>
  <c r="C922"/>
  <c r="C921"/>
  <c r="C920"/>
  <c r="C919"/>
  <c r="C918"/>
  <c r="C917"/>
  <c r="C916"/>
  <c r="C915"/>
  <c r="C914"/>
  <c r="C913"/>
  <c r="C912"/>
  <c r="C911"/>
  <c r="C906"/>
  <c r="C905"/>
  <c r="C904"/>
  <c r="C903"/>
  <c r="C902"/>
  <c r="C901"/>
  <c r="C900"/>
  <c r="C899"/>
  <c r="C898"/>
  <c r="C897"/>
  <c r="C896"/>
  <c r="C895"/>
  <c r="C894"/>
  <c r="C893"/>
  <c r="C891"/>
  <c r="C890"/>
  <c r="C889"/>
  <c r="C888"/>
  <c r="C886"/>
  <c r="C885"/>
  <c r="C884"/>
  <c r="C883"/>
  <c r="C882"/>
  <c r="C881"/>
  <c r="C879"/>
  <c r="C878"/>
  <c r="C877"/>
  <c r="C876"/>
  <c r="C875"/>
  <c r="C873"/>
  <c r="C872"/>
  <c r="C871"/>
  <c r="C870"/>
  <c r="C869"/>
  <c r="C868"/>
  <c r="C867"/>
  <c r="C866"/>
  <c r="C865"/>
  <c r="C864"/>
  <c r="C863"/>
  <c r="C862"/>
  <c r="C860"/>
  <c r="C859"/>
  <c r="C857"/>
  <c r="C856"/>
  <c r="C855"/>
  <c r="C854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2"/>
  <c r="C781"/>
  <c r="C780"/>
  <c r="C779"/>
  <c r="C778"/>
  <c r="C777"/>
  <c r="C776"/>
  <c r="C775"/>
  <c r="C774"/>
  <c r="C772"/>
  <c r="C771"/>
  <c r="C770"/>
  <c r="C769"/>
  <c r="C768"/>
  <c r="C767"/>
  <c r="C766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1375"/>
  <c r="C1374"/>
  <c r="C737"/>
  <c r="C735"/>
  <c r="C734"/>
  <c r="C733"/>
  <c r="C732"/>
  <c r="C731"/>
  <c r="C730"/>
  <c r="C728"/>
  <c r="C726"/>
  <c r="C724"/>
  <c r="C723"/>
  <c r="C722"/>
  <c r="C721"/>
  <c r="C720"/>
  <c r="C719"/>
  <c r="C718"/>
  <c r="C716"/>
  <c r="C715"/>
  <c r="C714"/>
  <c r="C713"/>
  <c r="C712"/>
  <c r="C711"/>
  <c r="C710"/>
  <c r="C709"/>
  <c r="C708"/>
  <c r="C707"/>
  <c r="C706"/>
  <c r="C705"/>
  <c r="C703"/>
  <c r="C702"/>
  <c r="C701"/>
  <c r="C700"/>
  <c r="C699"/>
  <c r="C698"/>
  <c r="C697"/>
  <c r="C696"/>
  <c r="C693"/>
  <c r="C692"/>
  <c r="C691"/>
  <c r="C690"/>
  <c r="C689"/>
  <c r="C688"/>
  <c r="C687"/>
  <c r="C686"/>
  <c r="C685"/>
  <c r="C684"/>
  <c r="C683"/>
  <c r="C682"/>
  <c r="C681"/>
  <c r="C680"/>
  <c r="C246"/>
  <c r="C245"/>
  <c r="C244"/>
  <c r="C243"/>
  <c r="C242"/>
  <c r="C241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19"/>
  <c r="C218"/>
  <c r="C217"/>
  <c r="C216"/>
  <c r="C215"/>
  <c r="C214"/>
  <c r="C213"/>
  <c r="C212"/>
  <c r="C211"/>
  <c r="C210"/>
  <c r="C209"/>
  <c r="C208"/>
  <c r="C207"/>
  <c r="C206"/>
  <c r="C205"/>
  <c r="C204"/>
  <c r="C202"/>
  <c r="C201"/>
  <c r="C200"/>
  <c r="C199"/>
  <c r="C198"/>
  <c r="C196"/>
  <c r="C195"/>
  <c r="C194"/>
  <c r="C192"/>
  <c r="C191"/>
  <c r="C190"/>
  <c r="C189"/>
  <c r="C188"/>
  <c r="C187"/>
  <c r="C186"/>
  <c r="C185"/>
  <c r="C184"/>
  <c r="C181"/>
  <c r="C180"/>
  <c r="C179"/>
  <c r="C178"/>
  <c r="C177"/>
  <c r="C176"/>
  <c r="C17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3"/>
  <c r="C92"/>
  <c r="C91"/>
  <c r="C90"/>
  <c r="C89"/>
  <c r="C88"/>
  <c r="C86"/>
  <c r="C85"/>
  <c r="C84"/>
  <c r="C82"/>
  <c r="C81"/>
  <c r="C80"/>
  <c r="C79"/>
  <c r="C78"/>
  <c r="C77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3"/>
  <c r="C1474" l="1"/>
  <c r="C1675"/>
  <c r="C1309"/>
  <c r="C1325"/>
  <c r="C1451"/>
  <c r="C1470"/>
  <c r="C1694"/>
  <c r="C1279"/>
  <c r="C1456"/>
  <c r="C1355"/>
  <c r="C1665"/>
  <c r="C1671"/>
  <c r="C1678"/>
  <c r="C1261"/>
  <c r="C1282"/>
  <c r="C1346"/>
  <c r="C1359"/>
  <c r="C1510"/>
  <c r="C94"/>
  <c r="C174"/>
  <c r="C1478"/>
  <c r="C12"/>
  <c r="C1692"/>
  <c r="C933"/>
  <c r="C193"/>
  <c r="C717"/>
  <c r="C679"/>
  <c r="C704"/>
  <c r="C729"/>
  <c r="C203"/>
  <c r="C725"/>
  <c r="C1244"/>
  <c r="C1250"/>
  <c r="C87"/>
  <c r="C927"/>
  <c r="C55"/>
  <c r="C14"/>
  <c r="C83"/>
  <c r="C887"/>
  <c r="C874"/>
  <c r="C240"/>
  <c r="C853"/>
  <c r="C183"/>
  <c r="C1256"/>
  <c r="C76"/>
  <c r="C197"/>
  <c r="C880"/>
  <c r="C861"/>
  <c r="C11" l="1"/>
  <c r="C787" l="1"/>
  <c r="C736" l="1"/>
  <c r="C678" l="1"/>
  <c r="C1652"/>
  <c r="C1518" l="1"/>
  <c r="C1308" l="1"/>
  <c r="C10" l="1"/>
</calcChain>
</file>

<file path=xl/sharedStrings.xml><?xml version="1.0" encoding="utf-8"?>
<sst xmlns="http://schemas.openxmlformats.org/spreadsheetml/2006/main" count="7290" uniqueCount="1162">
  <si>
    <t>9</t>
  </si>
  <si>
    <t>5</t>
  </si>
  <si>
    <t>Таблица 2</t>
  </si>
  <si>
    <t xml:space="preserve">Адресный перечень и характеристика многоквартирных домов, в отношении которых в 2017-2019 годах планируется проведение </t>
  </si>
  <si>
    <t>капитального ремонта общего имущества по видам работ</t>
  </si>
  <si>
    <t>№ п/п</t>
  </si>
  <si>
    <t>Адрес МКД</t>
  </si>
  <si>
    <t>Стоимость капитального ремонта,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</si>
  <si>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</si>
  <si>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</si>
  <si>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</si>
  <si>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</si>
  <si>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</si>
  <si>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</si>
  <si>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</si>
  <si>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</si>
  <si>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 xml:space="preserve">утепление фасада </t>
  </si>
  <si>
    <r>
      <t>проведение энергетического обследования многоквартирного дома</t>
    </r>
    <r>
      <rPr>
        <b/>
        <sz val="10"/>
        <color theme="1"/>
        <rFont val="Times New Roman"/>
        <family val="1"/>
        <charset val="204"/>
      </rPr>
      <t xml:space="preserve"> </t>
    </r>
  </si>
  <si>
    <t xml:space="preserve">разработка проектной документации для капитального ремонта, в случае, если подготовка проектной документации необходима в соответствии с законодательством о градостроительной деятельности </t>
  </si>
  <si>
    <t>услуги по строительному контролю</t>
  </si>
  <si>
    <t>теплоснабжения</t>
  </si>
  <si>
    <t>холодного водоснабжения</t>
  </si>
  <si>
    <t>горячего водоснабжения</t>
  </si>
  <si>
    <t>водоотведения</t>
  </si>
  <si>
    <t>электроснабжения</t>
  </si>
  <si>
    <t>газоснабжения</t>
  </si>
  <si>
    <t>руб.</t>
  </si>
  <si>
    <t>ед.</t>
  </si>
  <si>
    <t>кв.м.</t>
  </si>
  <si>
    <t>куб.м.</t>
  </si>
  <si>
    <t>Итого по Липецкой области на 2017-2019 годы:</t>
  </si>
  <si>
    <t>X</t>
  </si>
  <si>
    <t>Итого по Липецкой области на 2018 год:</t>
  </si>
  <si>
    <t>Итого по Воловский муниципальный район:</t>
  </si>
  <si>
    <t>Итого по Грязинскому муниципальному району:</t>
  </si>
  <si>
    <t>городское поселение г. Грязи, ул. Осипенко, д. 38</t>
  </si>
  <si>
    <t>городское поселение г. Грязи, ул. Осипенко, д. 40</t>
  </si>
  <si>
    <t>городское поселение г. Грязи, ул. 40 лет Октября, д. 17</t>
  </si>
  <si>
    <t>городское поселение г. Грязи, ул. 40 лет Октября, д. 19</t>
  </si>
  <si>
    <t>городское поселение г. Грязи, ул. 40 лет Октября, д. 23</t>
  </si>
  <si>
    <t>городское поселение г. Грязи, ул. 40 лет Октября, д. 25</t>
  </si>
  <si>
    <t>городское поселение г. Грязи, ул. Дубовая Роща, д. 1</t>
  </si>
  <si>
    <t>городское поселение г. Грязи, ул. Ленинская, д. 46</t>
  </si>
  <si>
    <t>городское поселение г. Грязи, ул. Советская, д. 98</t>
  </si>
  <si>
    <t>городское поселение г. Грязи, ул. Хлебозаводская, д. 120</t>
  </si>
  <si>
    <t>городское поселение г. Грязи, ул. Чернышевского, д. 27</t>
  </si>
  <si>
    <t>Грязинский сельсовет, п.Волгоэлектросетьстрой,                                                         ул. Дзержинского, д. 13</t>
  </si>
  <si>
    <t>Итого по Данковскому муниципальному району:</t>
  </si>
  <si>
    <t>городское поселение г. Данков, ул. Карла Маркса, д. 13</t>
  </si>
  <si>
    <t>городское поселение г. Данков, ул. Карла Маркса, д. 29</t>
  </si>
  <si>
    <t>городское поселение г. Данков, ул. Карла Маркса, д. 31</t>
  </si>
  <si>
    <t>городское поселение г. Данков, ул. Карла Маркса, д. 52</t>
  </si>
  <si>
    <t>городское поселение г. Данков, ул. Льва Толстого, д. 15</t>
  </si>
  <si>
    <t>городское поселение г. Данков, ул. Льва Толстого, д. 21</t>
  </si>
  <si>
    <t>городское поселение г. Данков, ул. Льва Толстого, д. 23</t>
  </si>
  <si>
    <t>городское поселение г. Данков, ул. Октябрьская, д. 1а</t>
  </si>
  <si>
    <t>городское поселение г. Данков, ул. Семеновского, д. 10</t>
  </si>
  <si>
    <t>городское поселение г. Данков, ул. Строителей, д. 13</t>
  </si>
  <si>
    <t>городское поселение г. Данков, ул. Строителей, д. 7</t>
  </si>
  <si>
    <t>городское поселение г. Данков, ул. Строителей, д. 9</t>
  </si>
  <si>
    <t>Итого по Добринскому муниципальному району:</t>
  </si>
  <si>
    <t>Добринский сельсовет, п. Добринка, ул. 50 лет Октября, д. 4</t>
  </si>
  <si>
    <t>Добринский сельсовет, п. Добринка, ул. Комсомольская, д. 1</t>
  </si>
  <si>
    <t>Итого по Добровскому муниципальному району:</t>
  </si>
  <si>
    <t>Трубетчинский сельсовет, с. Трубетчино, ул. Садовая, д. 13</t>
  </si>
  <si>
    <t>Итого по Долгоруковскому муниципальному району:</t>
  </si>
  <si>
    <t>Доглоруковский сельсовет, с. Долгоруково, ул. Советская, д. 34</t>
  </si>
  <si>
    <t>Доглоруковский сельсовет, с. Долгоруково, ул. 50 лет Советской Власти, д. 4</t>
  </si>
  <si>
    <t>Доглоруковский сельсовет, с. Долгоруково, ул. 50 лет Советской Власти, д. 8</t>
  </si>
  <si>
    <t>Итого по городу Ельцу:</t>
  </si>
  <si>
    <t>городской округ город Елец, пос. ТЭЦ, д. 11</t>
  </si>
  <si>
    <t>городской округ город Елец, ул. Коммунаров, д. 129</t>
  </si>
  <si>
    <t>городской округ город Елец, ул. Коммунаров, д. 141а</t>
  </si>
  <si>
    <t>городской округ город Елец, ул. Коммунаров, д. 143</t>
  </si>
  <si>
    <t>городской округ город Елец, ул. Коммунаров, д. 143а</t>
  </si>
  <si>
    <t>городской округ город Елец, ул. Орджоникидзе, д. 2а</t>
  </si>
  <si>
    <t>городской округ город Елец, ул. Орджоникидзе, д. 6а</t>
  </si>
  <si>
    <t>городской округ город Елец, ул. Пушкина, д. 28</t>
  </si>
  <si>
    <t>городской округ город Елец, ул. Спутников, д. 2</t>
  </si>
  <si>
    <t>городской округ город Елец, ул. Черокманова, д. 17</t>
  </si>
  <si>
    <t>городской округ город Елец, ул. Черокманова, д. 1б</t>
  </si>
  <si>
    <t>городской округ город Елец, ул. Черокманова, д. 21а</t>
  </si>
  <si>
    <t>городской округ город Елец, п. ТЭЦ, д. 4</t>
  </si>
  <si>
    <t>городской округ город Елец, п. ТЭЦ, д. 5</t>
  </si>
  <si>
    <t>городской округ город Елец, п. ТЭЦ, д. 6</t>
  </si>
  <si>
    <t>городской округ город Елец, пер. Мельничный, д. 11</t>
  </si>
  <si>
    <t>городской округ город Елец, ул. В. Кротевича, д. 19</t>
  </si>
  <si>
    <t>городской округ город Елец, ул. В. Кротевича, д. 28</t>
  </si>
  <si>
    <t>городской округ город Елец, ул. В. Кротевича, д. 5</t>
  </si>
  <si>
    <t>городской округ город Елец, ул. Карла Маркса, д. 11</t>
  </si>
  <si>
    <t>городской округ город Елец, ул. Клары Цеткин, д. 21</t>
  </si>
  <si>
    <t>городской округ город Елец, ул. Клары Цеткин, д. 23</t>
  </si>
  <si>
    <t>городской округ город Елец, ул. Коммунаров, д. 51</t>
  </si>
  <si>
    <t>городской округ город Елец, ул. Красноармейская, д. 41</t>
  </si>
  <si>
    <t>городской округ город Елец, ул. Льва Толстого, д. 13</t>
  </si>
  <si>
    <t>городской округ город Елец, ул. Льва Толстого, д. 21</t>
  </si>
  <si>
    <t>городской округ город Елец, ул. Максима Горького, д. 100</t>
  </si>
  <si>
    <t>городской округ город Елец, ул. Максима Горького, д. 92</t>
  </si>
  <si>
    <t>городской округ город Елец, ул. Мира, д. 105</t>
  </si>
  <si>
    <t>городской округ город Елец, ул. Мира, д. 108а</t>
  </si>
  <si>
    <t>городской округ город Елец, ул. Мира, д. 129</t>
  </si>
  <si>
    <t>городской округ город Елец, ул. Октябрьская, д. 112</t>
  </si>
  <si>
    <t>городской округ город Елец, ул. Октябрьская, д. 141</t>
  </si>
  <si>
    <t>городской округ город Елец, ул. Октябрьская, д. 64</t>
  </si>
  <si>
    <t>городской округ город Елец, ул. Октябрьская, д. 90</t>
  </si>
  <si>
    <t>городской округ город Елец, ул. Орджоникидзе, д. 29</t>
  </si>
  <si>
    <t>городской округ город Елец, ул. Орджоникидзе, д. 39</t>
  </si>
  <si>
    <t>городской округ город Елец, ул. Пушкина, д. 125</t>
  </si>
  <si>
    <t>городской округ город Елец, ул. Пушкина, д. 127</t>
  </si>
  <si>
    <t>городской округ город Елец, ул. Свердлова, д. 27</t>
  </si>
  <si>
    <t>городской округ город Елец, ул. Свердлова, д. 28</t>
  </si>
  <si>
    <t>городской округ город Елец, ул. Советская, д. 73</t>
  </si>
  <si>
    <t>городской округ город Елец, ул. Советская, д. 75</t>
  </si>
  <si>
    <t>городской округ город Елец, ул. Советская, д. 77</t>
  </si>
  <si>
    <t>городской округ город Елец, ул. Советская, д. 83</t>
  </si>
  <si>
    <t>городской округ город Елец, ул. Советская, д. 89</t>
  </si>
  <si>
    <t>городской округ город Елец, ул. Советская, д. 92</t>
  </si>
  <si>
    <t>Итого по Елецкому муниципальному району:</t>
  </si>
  <si>
    <t>Елецкий сельсовет, п. Елецкий, ул. Школьная, д. 10</t>
  </si>
  <si>
    <t>Елецкий сельсовет, п. Елецкий, ул. Школьная, д. 2</t>
  </si>
  <si>
    <t>Елецкий сельсовет, п. Елецкий, ул. Школьная, д. 4</t>
  </si>
  <si>
    <t>Елецкий сельсовет, п. Елецкий, ул. Школьная, д. 6</t>
  </si>
  <si>
    <t>Итого по Задонскому муниципальному району:</t>
  </si>
  <si>
    <t>городское поселение, г. Задонск, ул. Коммуны, д. 22</t>
  </si>
  <si>
    <t>городское поселение, г. Задонск, ул. Крупской, д. 53</t>
  </si>
  <si>
    <t>Верхнестуденецкий сельсовет, с. Верхний Студенец,                                                     ул. Центральная, д. 32</t>
  </si>
  <si>
    <t>Донской сельсовет, п. Донской Рудник, ул. Октябрьская, д. 10</t>
  </si>
  <si>
    <t>Донской сельсовет, п. Лукошкинский, ул. Березовая, д. 1</t>
  </si>
  <si>
    <t>Донской сельсовет, п. Лукошкинский, ул. Березовая, д. 3</t>
  </si>
  <si>
    <t>Итого по Измалковскому муниципальному району:</t>
  </si>
  <si>
    <t>Измалковский сельсовет, с. Измалково, ул. 8 Марта, д. 6</t>
  </si>
  <si>
    <t>Измалковский сельсовет, с. Измалково, ул. Ленина, д. 35</t>
  </si>
  <si>
    <t>Итого по Краснинскому муниципальному району:</t>
  </si>
  <si>
    <t>Александровский сельсовет, п. Краснинский ,                                                                         ул. Социалистическая , д. 46</t>
  </si>
  <si>
    <t>Александровский сельсовет, п. Краснинский ,                                                                            ул. Социалистическая, д. 47</t>
  </si>
  <si>
    <t>Александровский сельсовет, п. Краснинский,                                                                              ул. Социалистическая, д. 43</t>
  </si>
  <si>
    <t>Александровский сельсовет, п. Краснинский,                                                                                                    ул. Социалистическая, д. 45</t>
  </si>
  <si>
    <t>Итого по Лебедянскому муниципальному району:</t>
  </si>
  <si>
    <t>городское поселение г. Лебедянь, ул. Воронежская, д. 30а</t>
  </si>
  <si>
    <t>городское поселение г. Лебедянь, ул. Ленина, д. 44</t>
  </si>
  <si>
    <t>городское поселение г. Лебедянь, ул. Новая, д. 14</t>
  </si>
  <si>
    <t>городское поселение г. Лебедянь, ул. Советская, д. 80</t>
  </si>
  <si>
    <t>городское поселение г. Лебедянь, ул. Свердлова, д. 80</t>
  </si>
  <si>
    <t>городское поселение г. Лебедянь, ул. Спортивная, д. 4а</t>
  </si>
  <si>
    <t>городское поселение г. Лебедянь, ул. Тульская, д. 12</t>
  </si>
  <si>
    <t>Агрономовский сельсовет, п. свх Агроном, ул. Васильевская, д. 17</t>
  </si>
  <si>
    <t>Агрономовский сельсовет, п. свх Агроном, ул. Мичурина, д. 28</t>
  </si>
  <si>
    <t>Агрономовский сельсовет, п. свх Агроном, ул. Мичурина, д. 29</t>
  </si>
  <si>
    <t>Агрономовский сельсовет, п. свх Агроном, ул. Школьная, д. 9</t>
  </si>
  <si>
    <t>Большепоповский сельсовет, п.Сахарного Завода, ул. В.Космакова, д. 23</t>
  </si>
  <si>
    <t>Большепоповский сельсовет, п.Сахарного Завода, ул. Октябрьская, д. 2</t>
  </si>
  <si>
    <t>Большепоповский сельсовет, п.Сахарного Завода, ул. Октябрьская, д. 3</t>
  </si>
  <si>
    <t>Куйманский сельсовет, с.Куймань, ул. Садовая, д. 4</t>
  </si>
  <si>
    <t>Троекуровский сельсовет, с.Троекурово, ул. Комсомольская, д. 3</t>
  </si>
  <si>
    <t>Троекуровский сельсовет, с.Троекурово, ул. Комсомольская, д. 4</t>
  </si>
  <si>
    <t>Троекуровский сельсовет, с.Троекурово, ул. Комсомольская, д. 5</t>
  </si>
  <si>
    <t>Итого по Лев-Толстовскому муниципальному району:</t>
  </si>
  <si>
    <t>Лев-Толстовский сельсовет, п. Лев Толстой, ул. Садовая 1-я, д. 29</t>
  </si>
  <si>
    <t>Лев-Толстовский сельсовет, п. Лев Толстой, ул. Садовая 1-я, д. 31</t>
  </si>
  <si>
    <t>Лев-Толстовский сельсовет, п. Лев Толстой, ул. Садовая 2-я, д. 6</t>
  </si>
  <si>
    <t>Итого по городу Липецку:</t>
  </si>
  <si>
    <t>городской округ, г. Липецк, мкр. 15-й, д. 1/2</t>
  </si>
  <si>
    <t>городской округ, г. Липецк, мкр. 15-й, д. 1/3</t>
  </si>
  <si>
    <t>городской округ, г. Липецк, мкр. 15-й, д. 25</t>
  </si>
  <si>
    <t>городской округ, г. Липецк, мкр. 15-й, д. 27</t>
  </si>
  <si>
    <t>городской округ, г. Липецк, мкр. 15-й, д. 8</t>
  </si>
  <si>
    <t>городской округ, г. Липецк, мкр. 9-й, д. 12</t>
  </si>
  <si>
    <t>городской округ, г. Липецк, мкр. 9-й, д. 21а</t>
  </si>
  <si>
    <t>городской округ, г. Липецк, пл. Победы, д. 3а</t>
  </si>
  <si>
    <t>городской округ, г. Липецк, ул. 8 Марта, д. 24/4</t>
  </si>
  <si>
    <t>городской округ, г. Липецк, ул. 8 Марта, д. 28</t>
  </si>
  <si>
    <t>городской округ, г. Липецк, ул. Звездная, д. 4/2</t>
  </si>
  <si>
    <t>городской округ, г. Липецк, ул. Им. Мичурина, д. 28</t>
  </si>
  <si>
    <t>городской округ, г. Липецк, ул. Космонавтов, д. 37/4</t>
  </si>
  <si>
    <t>городской округ, г. Липецк, ул. Космонавтов, д. 5/2</t>
  </si>
  <si>
    <t>городской округ, г. Липецк, ул. Л.Толстого, д. 28</t>
  </si>
  <si>
    <t>городской округ, г. Липецк, ул. Максима Горького, д. 11</t>
  </si>
  <si>
    <t>городской округ, г. Липецк, ул. Московская, д. 45</t>
  </si>
  <si>
    <t>городской округ, г. Липецк, ул. Циолковского, д. 19</t>
  </si>
  <si>
    <t>городской округ, г. Липецк, ул. Циолковского, д. 40</t>
  </si>
  <si>
    <t>городской округ, г. Липецк, пер. Больничный, д. 1</t>
  </si>
  <si>
    <t>городской округ, г. Липецк, пер. Больничный, д. 4</t>
  </si>
  <si>
    <t>городской округ, г. Липецк, пл. Ленина-Соборная, д. 3</t>
  </si>
  <si>
    <t>городской округ, г. Липецк, пл. Мира, д. 3</t>
  </si>
  <si>
    <t>городской округ, г. Липецк, пл. Мира, д. 5</t>
  </si>
  <si>
    <t>городской округ, г. Липецк, пр-кт Мира, д. 15</t>
  </si>
  <si>
    <t>городской округ, г. Липецк, пр-кт Мира, д. 16</t>
  </si>
  <si>
    <t>городской округ, г. Липецк, пр-кт Мира, д. 31</t>
  </si>
  <si>
    <t>городской округ, г. Липецк, пр-кт Мира, д. 33</t>
  </si>
  <si>
    <t>городской округ, г. Липецк, пр-кт Мира, д. 35</t>
  </si>
  <si>
    <t>городской округ, г. Липецк, пр-кт Мира, д. 38</t>
  </si>
  <si>
    <t>городской округ, г. Липецк, пр-кт Мира, д. 4</t>
  </si>
  <si>
    <t>городской округ, г. Липецк, пр-кт Мира, д. 5</t>
  </si>
  <si>
    <t>городской округ, г. Липецк, ул. 40 лет Октября, д. 6</t>
  </si>
  <si>
    <t>городской округ, г. Липецк, ул. 6-й Гвардейской Дивизии, д. 25</t>
  </si>
  <si>
    <t>городской округ, г. Липецк, ул. 6-й Гвардейской Дивизии, д. 26</t>
  </si>
  <si>
    <t>городской округ, г. Липецк, ул. 9-го Мая, д. 2</t>
  </si>
  <si>
    <t>городской округ, г. Липецк, ул. Авиационная, д. 38</t>
  </si>
  <si>
    <t>городской округ, г. Липецк, ул. Адмирала Лазарева, д. 12</t>
  </si>
  <si>
    <t>городской округ, г. Липецк, ул. Адмирала Макарова, д. 12</t>
  </si>
  <si>
    <t>городской округ, г. Липецк, ул. Адмирала Макарова, д. 14</t>
  </si>
  <si>
    <t>городской округ, г. Липецк, ул. Адмирала Макарова, д. 14а</t>
  </si>
  <si>
    <t>городской округ, г. Липецк, ул. Адмирала Макарова, д. 24</t>
  </si>
  <si>
    <t>городской округ, г. Липецк, ул. Адмирала Макарова, д. 28а</t>
  </si>
  <si>
    <t>городской округ, г. Липецк, ул. Адмирала Макарова, д. 30а</t>
  </si>
  <si>
    <t>городской округ, г. Липецк, ул. Архангельская, д. 2</t>
  </si>
  <si>
    <t>городской округ, г. Липецк, ул. Архангельская, д. 9</t>
  </si>
  <si>
    <t>городской округ, г. Липецк, ул. Валентины Терешковой, д. 1/3</t>
  </si>
  <si>
    <t>городской округ, г. Липецк, ул. Гагарина, д. 1</t>
  </si>
  <si>
    <t>городской округ, г. Липецк, ул. Гагарина, д. 100</t>
  </si>
  <si>
    <t>городской округ, г. Липецк, ул. Гагарина, д. 151-153</t>
  </si>
  <si>
    <t>городской округ, г. Липецк, ул. Гагарина, д. 155</t>
  </si>
  <si>
    <t>городской округ, г. Липецк, ул. Гагарина, д. 157/1</t>
  </si>
  <si>
    <t>городской округ, г. Липецк, ул. Гагарина, д. 157/2</t>
  </si>
  <si>
    <t>городской округ, г. Липецк, ул. Гагарина, д. 19</t>
  </si>
  <si>
    <t>городской округ, г. Липецк, ул. Гагарина, д. 6</t>
  </si>
  <si>
    <t>городской округ, г. Липецк, ул. Гагарина, д. 65</t>
  </si>
  <si>
    <t>городской округ, г. Липецк, ул. Гагарина, д. 67</t>
  </si>
  <si>
    <t>городской округ, г. Липецк, ул. Гагарина, д. 82</t>
  </si>
  <si>
    <t>городской округ, г. Липецк, ул. Гагарина, д. 92</t>
  </si>
  <si>
    <t>городской округ, г. Липецк, ул. Гагарина, д. 94</t>
  </si>
  <si>
    <t>городской округ, г. Липецк, ул. Гагарина, д. 95</t>
  </si>
  <si>
    <t>городской округ, г. Липецк, ул. Гагарина, д. 96</t>
  </si>
  <si>
    <t>городской округ, г. Липецк, ул. Гагарина, д. 98</t>
  </si>
  <si>
    <t>городской округ, г. Липецк, ул. Дзержинского, д. 13</t>
  </si>
  <si>
    <t>городской округ, г. Липецк, ул. Дзержинского, д. 27</t>
  </si>
  <si>
    <t>городской округ, г. Липецк, ул. З.Космодемьянской, д. 1</t>
  </si>
  <si>
    <t>городской округ, г. Липецк, ул. З.Космодемьянской, д. 3</t>
  </si>
  <si>
    <t>городской округ, г. Липецк, ул. З.Космодемьянской, д. 4</t>
  </si>
  <si>
    <t>городской округ, г. Липецк, ул. Зегеля, д. 1</t>
  </si>
  <si>
    <t>городской округ, г. Липецк, ул. Зегеля, д. 44</t>
  </si>
  <si>
    <t>городской округ, г. Липецк, ул. И.Г. Гришина, д. 4</t>
  </si>
  <si>
    <t>городской округ, г. Липецк, ул. Интернациональная, д. 12а</t>
  </si>
  <si>
    <t>городской округ, г. Липецк, ул. Интернациональная, д. 69</t>
  </si>
  <si>
    <t>городской округ, г. Липецк, ул. Краснозаводская, д. 2</t>
  </si>
  <si>
    <t>городской округ, г. Липецк, ул. Краснознаменная, д. 11</t>
  </si>
  <si>
    <t>городской округ, г. Липецк, ул. Краснознаменная, д. 13</t>
  </si>
  <si>
    <t>городской округ, г. Липецк, ул. Крупской, д. 12</t>
  </si>
  <si>
    <t>городской округ, г. Липецк, ул. Крупской, д. 14</t>
  </si>
  <si>
    <t>городской округ, г. Липецк, ул. Крупской, д. 16</t>
  </si>
  <si>
    <t>городской округ, г. Липецк, ул. Крупской, д. 3</t>
  </si>
  <si>
    <t>городской округ, г. Липецк, ул. Крупской, д. 4</t>
  </si>
  <si>
    <t>городской округ, г. Липецк, ул. Крупской, д. 5</t>
  </si>
  <si>
    <t>городской округ, г. Липецк, ул. Крупской, д. 6</t>
  </si>
  <si>
    <t>городской округ, г. Липецк, ул. Крупской, д. 7</t>
  </si>
  <si>
    <t>городской округ, г. Липецк, ул. Ленина, д. 33</t>
  </si>
  <si>
    <t>городской округ, г. Липецк, ул. Липецк-2, д. 14</t>
  </si>
  <si>
    <t>городской округ, г. Липецк, ул. Липецк-2, д. 163</t>
  </si>
  <si>
    <t>городской округ, г. Липецк, ул. Липецк-2, д. 186</t>
  </si>
  <si>
    <t>городской округ, г. Липецк, ул. М.Расковой, д. 13а</t>
  </si>
  <si>
    <t>городской округ, г. Липецк, ул. М.Расковой, д. 15</t>
  </si>
  <si>
    <t>городской округ, г. Липецк, ул. М.Расковой, д. 16</t>
  </si>
  <si>
    <t>городской округ, г. Липецк, ул. М.Расковой, д. 17</t>
  </si>
  <si>
    <t>городской округ, г. Липецк, ул. Невского, д. 1</t>
  </si>
  <si>
    <t>городской округ, г. Липецк, ул. Невского, д. 11</t>
  </si>
  <si>
    <t>городской округ, г. Липецк, ул. Невского, д. 12</t>
  </si>
  <si>
    <t>городской округ, г. Липецк, ул. Невского, д. 1а</t>
  </si>
  <si>
    <t>городской округ, г. Липецк, ул. Невского, д. 26</t>
  </si>
  <si>
    <t>городской округ, г. Липецк, ул. Невского, д. 28</t>
  </si>
  <si>
    <t>городской округ, г. Липецк, ул. Невского, д. 3а</t>
  </si>
  <si>
    <t>городской округ, г. Липецк, ул. Невского, д. 7</t>
  </si>
  <si>
    <t>городской округ, г. Липецк, ул. Осипенко, д. 13</t>
  </si>
  <si>
    <t>городской округ, г. Липецк, ул. Парковая, д. 4</t>
  </si>
  <si>
    <t>городской округ, г. Липецк, ул. Парковая, д. 6</t>
  </si>
  <si>
    <t>городской округ, г. Липецк, ул. Парковая, д. 7</t>
  </si>
  <si>
    <t>городской округ, г. Липецк, ул. Парковая, д. 9</t>
  </si>
  <si>
    <t>городской округ, г. Липецк, ул. Первомайская, д. 77в</t>
  </si>
  <si>
    <t>городской округ, г. Липецк, ул. Писарева Д.., д. 35</t>
  </si>
  <si>
    <t>городской округ, г. Липецк, ул. Писарева Д.., д. 4</t>
  </si>
  <si>
    <t>городской округ, г. Липецк, ул. Плеханова, д. 10</t>
  </si>
  <si>
    <t>городской округ, г. Липецк, ул. Плеханова, д. 8</t>
  </si>
  <si>
    <t>городской округ, г. Липецк, ул. Прокатная, д. 11а</t>
  </si>
  <si>
    <t>городской округ, г. Липецк, ул. Прокатная, д. 27</t>
  </si>
  <si>
    <t>городской округ, г. Липецк, ул. Прокатная, д. 9</t>
  </si>
  <si>
    <t>городской округ, г. Липецк, ул. С.Кондарева, д. 1</t>
  </si>
  <si>
    <t>городской округ, г. Липецк, ул. С.Кондарева, д. 11</t>
  </si>
  <si>
    <t>городской округ, г. Липецк, ул. С.Кондарева, д. 13</t>
  </si>
  <si>
    <t>городской округ, г. Липецк, ул. С.Кондарева, д. 15</t>
  </si>
  <si>
    <t>городской округ, г. Липецк, ул. С.Кондарева, д. 17</t>
  </si>
  <si>
    <t>городской округ, г. Липецк, ул. С.Кондарева, д. 19</t>
  </si>
  <si>
    <t>городской округ, г. Липецк, ул. С.Кондарева, д. 3</t>
  </si>
  <si>
    <t>городской округ, г. Липецк, ул. С.Кондарева, д. 3а</t>
  </si>
  <si>
    <t>городской округ, г. Липецк, ул. С.Кондарева, д. 5</t>
  </si>
  <si>
    <t>городской округ, г. Липецк, ул. С.Кондарева, д. 7</t>
  </si>
  <si>
    <t>городской округ, г. Липецк, ул. Советская, д. 63</t>
  </si>
  <si>
    <t>городской округ, г. Липецк, ул. Советская, д. 73</t>
  </si>
  <si>
    <t>городской округ, г. Липецк, ул. Студеновская, д. 15</t>
  </si>
  <si>
    <t>городской округ, г. Липецк, ул. Суворова, д. 1</t>
  </si>
  <si>
    <t>городской округ, г. Липецк, ул. Суворова, д. 18</t>
  </si>
  <si>
    <t>городской округ, г. Липецк, ул. Суворова, д. 20</t>
  </si>
  <si>
    <t>городской округ, г. Липецк, ул. Фестивальная, д. 1</t>
  </si>
  <si>
    <t>городской округ, г. Липецк, ул. Фестивальная, д. 2</t>
  </si>
  <si>
    <t>городской округ, г. Липецк, ул. Фестивальная, д. 4</t>
  </si>
  <si>
    <t>городской округ, г. Липецк, ул. Фрунзе, д. 2</t>
  </si>
  <si>
    <t>городской округ, г. Липецк, ул. Вермишева, д. 13</t>
  </si>
  <si>
    <t>городской округ, г. Липецк, ул. Вермишева, д. 15</t>
  </si>
  <si>
    <t>городской округ, г. Липецк, ул. Вермишева, д. 4</t>
  </si>
  <si>
    <t>городской округ, г. Липецк, ул. Вермишева, д. 6</t>
  </si>
  <si>
    <t>городской округ, г. Липецк, ул. Вермишева, д. 22</t>
  </si>
  <si>
    <t>городской округ, г. Липецк, ул. Вермишева, д. 23</t>
  </si>
  <si>
    <t>городской округ, г. Липецк, ул. Вермишева, д. 24</t>
  </si>
  <si>
    <t>городской округ, г. Липецк, ул. Вермишева, д. 25</t>
  </si>
  <si>
    <t>городской округ, г. Липецк, ул. Вермишева, д. 26</t>
  </si>
  <si>
    <t>городской округ, г. Липецк, ул. Вермишева, д. 5а</t>
  </si>
  <si>
    <t>городской округ, г. Липецк, ул. Вермишева, д. 27</t>
  </si>
  <si>
    <t>городской округ, г. Липецк, ул. Вермишева, д. 28</t>
  </si>
  <si>
    <t>городской округ, г. Липецк, ул. Вермишева, д. 29</t>
  </si>
  <si>
    <t>городской округ, г. Липецк, ул. Вермишева, д. 9</t>
  </si>
  <si>
    <t>городской округ, г. Липецк, ул. Детская, д. 15</t>
  </si>
  <si>
    <t>городской округ, г. Липецк, ул. Детская, д. 17</t>
  </si>
  <si>
    <t>городской округ, г. Липецк, пер. Рудный, д. 4</t>
  </si>
  <si>
    <t>городской округ, г. Липецк, пер. Рудный, д. 11</t>
  </si>
  <si>
    <t>городской округ, г. Липецк, мкр. 9-й, д. 45</t>
  </si>
  <si>
    <t>городской округ, г. Липецк, пр-кт Мира, д. 3</t>
  </si>
  <si>
    <t>городской округ, г. Липецк, ул. Московская, д. 87</t>
  </si>
  <si>
    <t>Итого по Липецкому муниципальному району:</t>
  </si>
  <si>
    <t>Косыревский сельсовет, д. Кулешовка, ул. Народная, д. 16а</t>
  </si>
  <si>
    <t>Частодубравский сельсовет, с. Частая Дубрава, ул. Московская, д. 7</t>
  </si>
  <si>
    <t>Итого по Становлянскому муниципальному району:</t>
  </si>
  <si>
    <t>Становлянский сельсовет, п. Дружба, д. 1</t>
  </si>
  <si>
    <t>Становлянский сельсовет, п. Дружба, д. 3</t>
  </si>
  <si>
    <t>Становлянский сельсовет, с. Становое, ул. Мира, д. 7</t>
  </si>
  <si>
    <t>Итого по Тербунскому муниципальному району:</t>
  </si>
  <si>
    <t>Тербунский сельсовет, с. Тербуны, ул. Колхозная, д. 1</t>
  </si>
  <si>
    <t>Тербунский сельсовет, с. Тербуны, ул. Колхозная, д. 2</t>
  </si>
  <si>
    <t>Итого по Усманскому муниципальному району:</t>
  </si>
  <si>
    <t>городское поселение г. Усмань, ул. Котова, д. 2</t>
  </si>
  <si>
    <t>городское поселение г. Усмань, ул. К.Маркса, д. 24</t>
  </si>
  <si>
    <t>городское поселение г. Усмань, ул. Ленина, д. 42</t>
  </si>
  <si>
    <t>Завальновский сельсовет, с. Завальное, ул. 50 лет Октября, д. 2</t>
  </si>
  <si>
    <t>Завальновский сельсовет, с. Завальное, ул. 50 лет Октября, д. 4</t>
  </si>
  <si>
    <t>Дрязгинский сельсовет, ж/д ст. Дрязги, ул. Центральная, д. 4</t>
  </si>
  <si>
    <t>Дрязгинский сельсовет, ж/д ст. Дрязги, ул. Центральная, д. 7</t>
  </si>
  <si>
    <t>Итого по Хлевенскому муниципальному району:</t>
  </si>
  <si>
    <t>Хлевенский сельсовет, с. Хлевное, ул. Свободы, д. 2</t>
  </si>
  <si>
    <t>Итого по Чаплыгинскому муниципальному району:</t>
  </si>
  <si>
    <t>городское поселение, г. Чаплыгин, ул. Дружбы, д. 1а</t>
  </si>
  <si>
    <t>городское поселение, г. Чаплыгин, ул. Индустриальная, д. 37</t>
  </si>
  <si>
    <t>городское поселение, г. Чаплыгин, ул. Мира, д. 2а</t>
  </si>
  <si>
    <t>городское поселение, г. Чаплыгин, ул. Полевая, д. 6</t>
  </si>
  <si>
    <t>городское поселение, г. Чаплыгин, ул. С.Тюленина, д. 13</t>
  </si>
  <si>
    <t>городское поселение, г. Чаплыгин, ул. Советская, д. 2б</t>
  </si>
  <si>
    <t>Троекуровский сельсовет, с.Троекурово, ул. Новая, д. 4</t>
  </si>
  <si>
    <t>городское поселение, г. Чаплыгин, пл. Советская, д. 15</t>
  </si>
  <si>
    <t>Итого по Липецкой области на 2019 год:</t>
  </si>
  <si>
    <t>городское поселение г. Грязи, ул. Осипенко, д. 43</t>
  </si>
  <si>
    <t>городское поселение г. Грязи, ул. 30 лет Победы, д. 54</t>
  </si>
  <si>
    <t>городское поселение г. Грязи, ул. 30 лет Победы, д. 58</t>
  </si>
  <si>
    <t>городское поселение г. Грязи, ул. 40 лет Октября, д. 1</t>
  </si>
  <si>
    <t>городское поселение г. Грязи, ул. Крайняя, д. 7</t>
  </si>
  <si>
    <t>городское поселение г. Грязи, ул. Пионерская, д. 3</t>
  </si>
  <si>
    <t>городское поселение г. Грязи, ул. Правды, д. 31</t>
  </si>
  <si>
    <t>городское поселение г. Грязи, ул. Правды, д. 33</t>
  </si>
  <si>
    <t>городское поселение г. Грязи, ул. Правды, д. 35</t>
  </si>
  <si>
    <t>городское поселение г. Грязи, ул. Правды, д. 50</t>
  </si>
  <si>
    <t>городское поселение г. Грязи, ул. Правды, д. 56</t>
  </si>
  <si>
    <t>городское поселение г. Грязи, ул. СХТ, д. 1</t>
  </si>
  <si>
    <t>городское поселение г. Данков, ул. Карла Маркса, д. 4</t>
  </si>
  <si>
    <t>городское поселение г. Данков, ул. Ленина, д. 10</t>
  </si>
  <si>
    <t>городское поселение г. Данков, ул. Ленина, д. 12</t>
  </si>
  <si>
    <t>городское поселение г. Данков, ул. Ленина, д. 14</t>
  </si>
  <si>
    <t>городское поселение г. Данков, ул. Ленина, д. 16</t>
  </si>
  <si>
    <t>городское поселение г. Данков, ул. Ленина, д. 20</t>
  </si>
  <si>
    <t>городское поселение г. Данков, ул. Льва Толстого, д. 12</t>
  </si>
  <si>
    <t>городское поселение г. Данков, ул. Льва Толстого, д. 14</t>
  </si>
  <si>
    <t>городское поселение г. Данков, ул. Льва Толстого, д. 26</t>
  </si>
  <si>
    <t>городское поселение г. Данков, ул. Льва Толстого, д. 28</t>
  </si>
  <si>
    <t>городское поселение г. Данков, ул. Льва Толстого, д. 30</t>
  </si>
  <si>
    <t>городское поселение г. Данков, ул. Льва Толстого, д. 32</t>
  </si>
  <si>
    <t>городское поселение г. Данков, ул. Строителей, д. 11</t>
  </si>
  <si>
    <t>Добринский сельсовет, п. Добринка, ул. Винницкая, д. 1</t>
  </si>
  <si>
    <t>Добринский сельсовет, п. Добринка, ул. Винницкая, д. 2</t>
  </si>
  <si>
    <t>Добринский сельсовет, п. Добринка, ул. Пролетарская, д. 3</t>
  </si>
  <si>
    <t>Добринский сельсовет, п. Добринка, ул.Корнева, д. 12</t>
  </si>
  <si>
    <t>Трубетчинский сельсовет, с. Трубетчино, ул. Почтовая, д. 10</t>
  </si>
  <si>
    <t>Доглоруковский сельсовет, п. Полевой, д. 11</t>
  </si>
  <si>
    <t>Доглоруковский сельсовет, п. Полевой, д. 13</t>
  </si>
  <si>
    <t>Доглоруковский сельсовет, с. Красное, ул. 2-я Красное, д. 14</t>
  </si>
  <si>
    <t>городской округ город Елец, ул. Клубная, д. 1</t>
  </si>
  <si>
    <t>городской округ город Елец, п. Кирпичного завода, д. 5</t>
  </si>
  <si>
    <t>городской округ город Елец, п. Кирпичного завода, д. 6</t>
  </si>
  <si>
    <t>городской округ город Елец, п. ТЭЦ, д. 1</t>
  </si>
  <si>
    <t>городской округ город Елец, п. ТЭЦ, д. 2</t>
  </si>
  <si>
    <t>городской округ город Елец, п. ТЭЦ, д. 3</t>
  </si>
  <si>
    <t>городской округ город Елец, пер. Мельничный, д. 20</t>
  </si>
  <si>
    <t>городской округ город Елец, пос. Известкового завода, д. 1</t>
  </si>
  <si>
    <t>городской округ город Елец, пос. Известкового завода, д. 11</t>
  </si>
  <si>
    <t>городской округ город Елец, пос. Известкового завода, д. 12</t>
  </si>
  <si>
    <t>городской округ город Елец, пос. Известкового завода, д. 2</t>
  </si>
  <si>
    <t>городской округ город Елец, пос. Известкового завода, д. 3</t>
  </si>
  <si>
    <t>городской округ город Елец, ул. 9 Декабря, д. 36</t>
  </si>
  <si>
    <t>городской округ город Елец, ул. Ани Гайтеровой, д. 15</t>
  </si>
  <si>
    <t>городской округ город Елец, ул. Карла Маркса, д. 18</t>
  </si>
  <si>
    <t>городской округ город Елец, ул. Карла Маркса, д. 25</t>
  </si>
  <si>
    <t>городской округ город Елец, ул. Карла Маркса, д. 26</t>
  </si>
  <si>
    <t>городской округ город Елец, ул. Клубная, д. 12</t>
  </si>
  <si>
    <t>городской округ город Елец, ул. Клубная, д. 14</t>
  </si>
  <si>
    <t>городской округ город Елец, ул. Коммунаров, д. 47</t>
  </si>
  <si>
    <t>городской округ город Елец, ул. Коммунаров, д. 49</t>
  </si>
  <si>
    <t>городской округ город Елец, ул. Коммунаров, д. 56</t>
  </si>
  <si>
    <t>городской округ город Елец, ул. Коммунаров, д. 58</t>
  </si>
  <si>
    <t>городской округ город Елец, ул. Коммунаров, д. 60</t>
  </si>
  <si>
    <t>городской округ город Елец, ул. Коммунаров, д. 62</t>
  </si>
  <si>
    <t>городской округ город Елец, ул. Комсомольская, д. 44</t>
  </si>
  <si>
    <t>городской округ город Елец, ул. Комсомольская, д. 56</t>
  </si>
  <si>
    <t>городской округ город Елец, ул. Кооперативная, д. 5</t>
  </si>
  <si>
    <t>городской округ город Елец, ул. Ленина, д. 110</t>
  </si>
  <si>
    <t>городской округ город Елец, ул. Ленина, д. 154</t>
  </si>
  <si>
    <t>городской округ город Елец, ул. Лермонтова, д. 5</t>
  </si>
  <si>
    <t>городской округ город Елец, ул. Льва Толстого, д. 28</t>
  </si>
  <si>
    <t>городской округ город Елец, ул. Льва Толстого, д. 30</t>
  </si>
  <si>
    <t>городской округ город Елец, ул. Максима Горького, д. 119</t>
  </si>
  <si>
    <t>городской округ город Елец, ул. Максима Горького, д. 123</t>
  </si>
  <si>
    <t>городской округ город Елец, ул. Максима Горького, д. 79</t>
  </si>
  <si>
    <t>городской округ город Елец, ул. Маяковского, д. 1</t>
  </si>
  <si>
    <t>городской округ город Елец, ул. Маяковского, д. 3</t>
  </si>
  <si>
    <t>городской округ город Елец, ул. Маяковского, д. 9</t>
  </si>
  <si>
    <t>городской округ город Елец, ул. Мешкова, д. 24</t>
  </si>
  <si>
    <t>городской округ город Елец, ул. Мира, д. 108</t>
  </si>
  <si>
    <t>городской округ город Елец, ул. Мира, д. 110</t>
  </si>
  <si>
    <t>городской округ город Елец, ул. Мира, д. 123</t>
  </si>
  <si>
    <t>городской округ город Елец, ул. Мира, д. 126</t>
  </si>
  <si>
    <t>городской округ город Елец, ул. Мира, д. 137</t>
  </si>
  <si>
    <t>городской округ город Елец, ул. Мира, д. 139</t>
  </si>
  <si>
    <t>городской округ город Елец, ул. Мира, д. 73</t>
  </si>
  <si>
    <t>городской округ город Елец, ул. Мира, д. 95</t>
  </si>
  <si>
    <t>городской округ город Елец, ул. Новолипецкая, д. 13</t>
  </si>
  <si>
    <t>городской округ город Елец, ул. Новолипецкая, д. 15</t>
  </si>
  <si>
    <t>городской округ город Елец, ул. Новолипецкая, д. 17</t>
  </si>
  <si>
    <t>городской округ город Елец, ул. Октябрьская, д. 117</t>
  </si>
  <si>
    <t>городской округ город Елец, ул. Октябрьская, д. 118</t>
  </si>
  <si>
    <t>городской округ город Елец, ул. Октябрьская, д. 122</t>
  </si>
  <si>
    <t>городской округ город Елец, ул. Октябрьская, д. 129</t>
  </si>
  <si>
    <t>городской округ город Елец, ул. Октябрьская, д. 151</t>
  </si>
  <si>
    <t>городской округ город Елец, ул. Октябрьская, д. 167</t>
  </si>
  <si>
    <t>городской округ город Елец, ул. Октябрьская, д. 33</t>
  </si>
  <si>
    <t>городской округ город Елец, ул. Октябрьская, д. 99</t>
  </si>
  <si>
    <t xml:space="preserve">городской округ город Елец, ул. Орджоникидзе, д. 2 </t>
  </si>
  <si>
    <t>городской округ город Елец, ул. Пирогова, д. 67</t>
  </si>
  <si>
    <t>городской округ город Елец, ул. Пирогова, д. 69</t>
  </si>
  <si>
    <t>городской округ город Елец, ул. Пушкина, д. 110</t>
  </si>
  <si>
    <t>городской округ город Елец, ул. Пушкина, д. 13</t>
  </si>
  <si>
    <t>городской округ город Елец, ул. Пушкина, д. 138</t>
  </si>
  <si>
    <t>городской округ город Елец, ул. Пушкина, д. 146</t>
  </si>
  <si>
    <t>городской округ город Елец, ул. Пушкина, д. 79</t>
  </si>
  <si>
    <t>городской округ город Елец, ул. Свердлова, д. 3</t>
  </si>
  <si>
    <t>городской округ город Елец, ул. Свердлова, д. 30</t>
  </si>
  <si>
    <t>городской округ город Елец, ул. Свердлова, д. 39</t>
  </si>
  <si>
    <t>городской округ город Елец, ул. Советская, д. 102</t>
  </si>
  <si>
    <t>городской округ город Елец, ул. Советская, д. 42</t>
  </si>
  <si>
    <t>городской округ город Елец, ул. Советская, д. 46</t>
  </si>
  <si>
    <t>городской округ город Елец, ул. Советская, д. 93</t>
  </si>
  <si>
    <t>городской округ город Елец, ул. Советская, д. 96</t>
  </si>
  <si>
    <t>городской округ город Елец, ул. Советская, д. 97</t>
  </si>
  <si>
    <t>Нижневоргольский сельсовет, п. Газопровод, ул. Советская, д. 1</t>
  </si>
  <si>
    <t>Нижневоргольский сельсовет, п. Газопровод, ул. Советская, д. 2</t>
  </si>
  <si>
    <t>Нижневоргольский сельсовет, п. Газопровод, ул. Советская, д. 3</t>
  </si>
  <si>
    <t>городское поселение, г. Задонск, ул. Советская, д. 31</t>
  </si>
  <si>
    <t>Донской сельсовет, ж/д ст. Дон, ул. Привокзальная, д. 10</t>
  </si>
  <si>
    <t>Донской сельсовет, ж/д ст. Патриаршая, ул. Дачная, д. 110</t>
  </si>
  <si>
    <t>Донской сельсовет, п. Донской Рудник, ул. Октябрьская, д. 11</t>
  </si>
  <si>
    <t>Донской сельсовет, п. Донской Рудник, ул. Октябрьская, д. 12</t>
  </si>
  <si>
    <t>Донской сельсовет, п. Донской Рудник, ул. Октябрьская, д. 4</t>
  </si>
  <si>
    <t>Донской сельсовет, п. Донской Рудник, ул. Октябрьская, д. 8</t>
  </si>
  <si>
    <t>Тимирязевский сельсовет, ж/д ст. Улусарка, ул. Железнодорожная, д. 8</t>
  </si>
  <si>
    <t>Измалковский сельсовет, с. Измалково, ул. Ленина, д. 13</t>
  </si>
  <si>
    <t>Измалковский сельсовет, с. Измалково, ул. Ленина, д. 15</t>
  </si>
  <si>
    <t>Измалковский сельсовет, с. Измалково, ул. Ленина, д. 19</t>
  </si>
  <si>
    <t>Краснинский сельсовет, с. Красное, ул. Октябрьская, д. 19</t>
  </si>
  <si>
    <t>Краснинский сельсовет, с. Красное, ул. Привокзальная, д. 2</t>
  </si>
  <si>
    <t>Краснинский сельсовет, с. Красное, ул. Садовая, д. 38</t>
  </si>
  <si>
    <t>городское поселение г. Лебедянь, ул. Антонова, д. 16</t>
  </si>
  <si>
    <t>городское поселение г. Лебедянь, ул. Заводская, д. 7</t>
  </si>
  <si>
    <t>городское поселение г. Лебедянь, ул. К.Маркса, д. 1</t>
  </si>
  <si>
    <t>городское поселение г. Лебедянь, ул. Ленина, д. 52</t>
  </si>
  <si>
    <t>городское поселение г. Лебедянь, ул. Мира, д. 6</t>
  </si>
  <si>
    <t>городское поселение г. Лебедянь, ул. Трудовая, д. 10</t>
  </si>
  <si>
    <t>Агрономовский сельсовет, п. свх Агроном, ул. Лебедянская, д. 17</t>
  </si>
  <si>
    <t>Агрономовский сельсовет, п. свх Агроном, ул. Лебедянская, д. 19</t>
  </si>
  <si>
    <t>Большепоповский сельсовет, п.Сахарного Завода, ул. Октябрьская, д. 4</t>
  </si>
  <si>
    <t>Большепоповский сельсовет, п.Сахарного Завода, ул. Октябрьская, д. 5</t>
  </si>
  <si>
    <t>Большепоповский сельсовет, п.Сахарного Завода, ул. Октябрьская, д. 6</t>
  </si>
  <si>
    <t>Покрово-Казацкий сельсовет, сл.Покрово-Казацкая,                                                               ул. 1-е Пушкари, д. 43</t>
  </si>
  <si>
    <t>Покрово-Казацкий сельсовет, сл.Покрово-Казацкая,                                                             ул. 1-е Пушкари, д. 46</t>
  </si>
  <si>
    <t>Троекуровский сельсовет, с.Троекурово, ул. Ленина, д. 1</t>
  </si>
  <si>
    <t>Троекуровский сельсовет, с.Троекурово, ул. Ленина, д. 3</t>
  </si>
  <si>
    <t>Троекуровский сельсовет, с.Троекурово, ул. Ленина, д. 5</t>
  </si>
  <si>
    <t>Троекуровский сельсовет, с.Троекурово, ул. Ленина, д. 6</t>
  </si>
  <si>
    <t>Троекуровский сельсовет, с.Троекурово, ул. Ленина, д. 8</t>
  </si>
  <si>
    <t>Троекуровский сельсовет, с.Троекурово, ул. Ленина, д. 9</t>
  </si>
  <si>
    <t>Лев-Толстовский сельсовет, п. Лев Толстой, ул. Привокзальная, д. 19</t>
  </si>
  <si>
    <t>Лев-Толстовский сельсовет, п. Лев Толстой, ул. Привокзальная, д. 23</t>
  </si>
  <si>
    <t>Лев-Толстовский сельсовет, п. Лев Толстой, ул. Привокзальная, д. 7</t>
  </si>
  <si>
    <t>Лев-Толстовский сельсовет, п. Лев Толстой, ул. Садовая 2-я, д. 9</t>
  </si>
  <si>
    <t>Октябрьский сельсовет, п. cовхоз им Льва Толстого,                                                                          ул. Центральная, д. 1</t>
  </si>
  <si>
    <t>городской округ, г. Липецк, мкр. 15-й, д. 9</t>
  </si>
  <si>
    <t>городской округ, г. Липецк, пр-кт Победы, д. 11</t>
  </si>
  <si>
    <t>городской округ, г. Липецк, пр-кт Победы, д. 5</t>
  </si>
  <si>
    <t>городской округ, г. Липецк, ул. 8 Марта, д. 30</t>
  </si>
  <si>
    <t>городской округ, г. Липецк, ул. Валентины Терешковой, д. 26</t>
  </si>
  <si>
    <t>городской округ, г. Липецк, ул. Валентины Терешковой, д. 42</t>
  </si>
  <si>
    <t>городской округ, г. Липецк, ул. Им. Мичурина, д. 26</t>
  </si>
  <si>
    <t>городской округ, г. Липецк, ул. Московская, д. 91</t>
  </si>
  <si>
    <t>городской округ, г. Липецк, ул. Неделина, д. 19</t>
  </si>
  <si>
    <t>городской округ, г. Липецк, ул. Неделина, д. 27</t>
  </si>
  <si>
    <t>городской округ, г. Липецк, ул. Неделина, д. 29</t>
  </si>
  <si>
    <t>городской округ, г. Липецк, ул. Неделина, д. 31</t>
  </si>
  <si>
    <t>городской округ, г. Липецк, ул. Неделина, д. 53</t>
  </si>
  <si>
    <t>городской округ, г. Липецк, ул. Первомайская, д. 65</t>
  </si>
  <si>
    <t>городской округ, г. Липецк, ул. Первомайская, д. 79</t>
  </si>
  <si>
    <t>городской округ, г. Липецк, ул. Первомайская, д. 81</t>
  </si>
  <si>
    <t>городской округ, г. Липецк, ул. Первомайская, д. 83</t>
  </si>
  <si>
    <t>городской округ, г. Липецк, ул. Первомайская, д. 85</t>
  </si>
  <si>
    <t>городской округ, г. Липецк, ул. Филипченко, д. 7/3</t>
  </si>
  <si>
    <t>городской округ, г. Липецк, ул. Филипченко, д. 7/4</t>
  </si>
  <si>
    <t>городской округ, г. Липецк, мкр. 15-й, д. 33</t>
  </si>
  <si>
    <t>городской округ, г. Липецк, пер. Попова, д. 1</t>
  </si>
  <si>
    <t>городской округ, г. Липецк, пр-кт Мира, д. 13б</t>
  </si>
  <si>
    <t>городской округ, г. Липецк, пр-кт Мира, д. 5а</t>
  </si>
  <si>
    <t>городской округ, г. Липецк, пр-кт Победы, д. 59а</t>
  </si>
  <si>
    <t>городской округ, г. Липецк, пр-кт Победы, д. 61б</t>
  </si>
  <si>
    <t>городской округ, г. Липецк, пр-кт Победы, д. 63а</t>
  </si>
  <si>
    <t>городской округ, г. Липецк, пр-кт Победы, д. 65а</t>
  </si>
  <si>
    <t>городской округ, г. Липецк, пр-кт Победы, д. 88</t>
  </si>
  <si>
    <t>городской округ, г. Липецк, пр-кт Победы, д. 94</t>
  </si>
  <si>
    <t>городской округ, г. Липецк, пр-кт Победы, д. 98</t>
  </si>
  <si>
    <t>городской округ, г. Липецк, проезд Осенний, д. 1</t>
  </si>
  <si>
    <t>городской округ, г. Липецк, проезд Осенний, д. 2</t>
  </si>
  <si>
    <t>городской округ, г. Липецк, проезд Осенний, д. 3</t>
  </si>
  <si>
    <t>городской округ, г. Липецк, проезд Осенний, д. 5</t>
  </si>
  <si>
    <t>городской округ, г. Липецк, проезд Осенний, д. 7</t>
  </si>
  <si>
    <t>городской округ, г. Липецк, ул. 40 лет Октября, д. 13</t>
  </si>
  <si>
    <t>городской округ, г. Липецк, ул. 40 лет Октября, д. 33а</t>
  </si>
  <si>
    <t>городской округ, г. Липецк, ул. 40 лет Октября, д. 35</t>
  </si>
  <si>
    <t>городской округ, г. Липецк, ул. 8 Марта, д. 21</t>
  </si>
  <si>
    <t>городской округ, г. Липецк, ул. Адмирала Макарова, д. 2</t>
  </si>
  <si>
    <t>городской округ, г. Липецк, ул. Архангельская, д. 13</t>
  </si>
  <si>
    <t>городской округ, г. Липецк, ул. Архангельская, д. 6</t>
  </si>
  <si>
    <t>городской округ, г. Липецк, ул. Архангельская, д. 7</t>
  </si>
  <si>
    <t>городской округ, г. Липецк, ул. Б.Хмельницкого, д. 2</t>
  </si>
  <si>
    <t>городской округ, г. Липецк, ул. Б.Хмельницкого, д. 4</t>
  </si>
  <si>
    <t>городской округ, г. Липецк, ул. Валентины Терешковой, д. 1/1</t>
  </si>
  <si>
    <t>городской округ, г. Липецк, ул. Валентины Терешковой, д. 10/2</t>
  </si>
  <si>
    <t>городской округ, г. Липецк, ул. Валентины Терешковой, д. 3/1</t>
  </si>
  <si>
    <t>городской округ, г. Липецк, ул. Валентины Терешковой, д. 4</t>
  </si>
  <si>
    <t>городской округ, г. Липецк, ул. Гагарина, д. 107/1</t>
  </si>
  <si>
    <t>городской округ, г. Липецк, ул. Гагарина, д. 111/1</t>
  </si>
  <si>
    <t>городской округ, г. Липецк, ул. Гагарина, д. 115/1</t>
  </si>
  <si>
    <t>городской округ, г. Липецк, ул. Гагарина, д. 119/1</t>
  </si>
  <si>
    <t>городской округ, г. Липецк, ул. Гагарина, д. 119/2</t>
  </si>
  <si>
    <t>городской округ, г. Липецк, ул. Гагарина, д. 125/2</t>
  </si>
  <si>
    <t>городской округ, г. Липецк, ул. Гагарина, д. 129</t>
  </si>
  <si>
    <t>городской округ, г. Липецк, ул. Гагарина, д. 151/2</t>
  </si>
  <si>
    <t>городской округ, г. Липецк, ул. Гагарина, д. 28</t>
  </si>
  <si>
    <t>городской округ, г. Липецк, ул. Гагарина, д. 3</t>
  </si>
  <si>
    <t>городской округ, г. Липецк, ул. Гагарина, д. 33</t>
  </si>
  <si>
    <t>городской округ, г. Липецк, ул. Гагарина, д. 35</t>
  </si>
  <si>
    <t>городской округ, г. Липецк, ул. Гагарина, д. 7</t>
  </si>
  <si>
    <t>городской округ, г. Липецк, ул. Гагарина, д. 79</t>
  </si>
  <si>
    <t>городской округ, г. Липецк, ул. Гагарина, д. 81</t>
  </si>
  <si>
    <t>городской округ, г. Липецк, ул. Гагарина, д. 85</t>
  </si>
  <si>
    <t>городской округ, г. Липецк, ул. Елецкая, д. 10</t>
  </si>
  <si>
    <t>2</t>
  </si>
  <si>
    <t>городской округ, г. Липецк, ул. Желябова, д. 28а</t>
  </si>
  <si>
    <t>городской округ, г. Липецк, ул. Зегеля, д. 2</t>
  </si>
  <si>
    <t>городской округ, г. Липецк, ул. Зегеля, д. 28</t>
  </si>
  <si>
    <t>городской округ, г. Липецк, ул. Интернациональная, д. 34</t>
  </si>
  <si>
    <t>городской округ, г. Липецк, ул. Коммунальная, д. 4</t>
  </si>
  <si>
    <t>городской округ, г. Липецк, ул. Космонавтов, д. 26</t>
  </si>
  <si>
    <t>городской округ, г. Липецк, ул. Космонавтов, д. 3</t>
  </si>
  <si>
    <t>городской округ, г. Липецк, ул. Космонавтов, д. 34/2</t>
  </si>
  <si>
    <t>городской округ, г. Липецк, ул. Космонавтов, д. 37/7</t>
  </si>
  <si>
    <t>городской округ, г. Липецк, ул. Космонавтов, д. 46/2</t>
  </si>
  <si>
    <t>городской округ, г. Липецк, ул. Космонавтов, д. 48/2</t>
  </si>
  <si>
    <t>городской округ, г. Липецк, ул. Космонавтов, д. 62/1</t>
  </si>
  <si>
    <t>городской округ, г. Липецк, ул. Краснознаменная, д. 17</t>
  </si>
  <si>
    <t>городской округ, г. Липецк, ул. Ленина, д. 27</t>
  </si>
  <si>
    <t>городской округ, г. Липецк, ул. Ленина, д. 27а</t>
  </si>
  <si>
    <t>городской округ, г. Липецк, ул. Ленинградская, д. 10</t>
  </si>
  <si>
    <t>городской округ, г. Липецк, ул. Максима Горького, д. 6</t>
  </si>
  <si>
    <t>городской округ, г. Липецк, ул. Малые Ключи, д. 1</t>
  </si>
  <si>
    <t>городской округ, г. Липецк, ул. Механизаторов, д. 19б</t>
  </si>
  <si>
    <t>городской округ, г. Липецк, ул. Механизаторов, д. 3</t>
  </si>
  <si>
    <t>городской округ, г. Липецк, ул. Механизаторов, д. 9</t>
  </si>
  <si>
    <t>городской округ, г. Липецк, ул. МПС, д. 6</t>
  </si>
  <si>
    <t>городской округ, г. Липецк, ул. Мусоргского, д. 1</t>
  </si>
  <si>
    <t>городской округ, г. Липецк, ул. Мусоргского, д. 2</t>
  </si>
  <si>
    <t>городской округ, г. Липецк, ул. Мусоргского, д. 5</t>
  </si>
  <si>
    <t>городской округ, г. Липецк, ул. Мусоргского, д. 6</t>
  </si>
  <si>
    <t>городской округ, г. Липецк, ул. Мусоргского, д. 7</t>
  </si>
  <si>
    <t>городской округ, г. Липецк, ул. Мусоргского, д. 8</t>
  </si>
  <si>
    <t>городской округ, г. Липецк, ул. Нагорная, д. 4</t>
  </si>
  <si>
    <t>городской округ, г. Липецк, ул. Нестерова, д. 5</t>
  </si>
  <si>
    <t>городской округ, г. Липецк, ул. Нестерова, д. 7</t>
  </si>
  <si>
    <t>городской округ, г. Липецк, ул. Островского, д. 13</t>
  </si>
  <si>
    <t>городской округ, г. Липецк, ул. Островского, д. 15</t>
  </si>
  <si>
    <t>городской округ, г. Липецк, ул. Папина, д. 21</t>
  </si>
  <si>
    <t>городской округ, г. Липецк, ул. Парковая, д. 10</t>
  </si>
  <si>
    <t>городской округ, г. Липецк, ул. Парковая, д. 11а</t>
  </si>
  <si>
    <t>городской округ, г. Липецк, ул. Парковая, д. 2</t>
  </si>
  <si>
    <t>городской округ, г. Липецк, ул. Плеханова, д. 78</t>
  </si>
  <si>
    <t>городской округ, г. Липецк, ул. Прокатная, д. 16</t>
  </si>
  <si>
    <t>городской округ, г. Липецк, ул. Прокатная, д. 18</t>
  </si>
  <si>
    <t>городской округ, г. Липецк, ул. Прокатная, д. 22</t>
  </si>
  <si>
    <t>городской округ, г. Липецк, ул. Прокатная, д. 24</t>
  </si>
  <si>
    <t>городской округ, г. Липецк, ул. Пушкина, д. 13</t>
  </si>
  <si>
    <t>городской округ, г. Липецк, ул. Пушкина, д. 14</t>
  </si>
  <si>
    <t>городской округ, г. Липецк, ул. Студеновская, д. 17</t>
  </si>
  <si>
    <t>городской округ, г. Липецк, ул. Студеновская, д. 19</t>
  </si>
  <si>
    <t>городской округ, г. Липецк, ул. Студеновская, д. 21</t>
  </si>
  <si>
    <t>городской округ, г. Липецк, ул. Студеновская, д. 23</t>
  </si>
  <si>
    <t>городской округ, г. Липецк, ул. Студеновская, д. 29</t>
  </si>
  <si>
    <t>городской округ, г. Липецк, ул. Студеновская, д. 3</t>
  </si>
  <si>
    <t>городской округ, г. Липецк, ул. Студеновская, д. 5</t>
  </si>
  <si>
    <t>городской округ, г. Липецк, ул. Студеновская, д. 9</t>
  </si>
  <si>
    <t>городской округ, г. Липецк, ул. Суворова, д. 16</t>
  </si>
  <si>
    <t>городской округ, г. Липецк, ул. Суворова, д. 22</t>
  </si>
  <si>
    <t>городской округ, г. Липецк, ул. Титова, д. 2/143</t>
  </si>
  <si>
    <t>городской округ, г. Липецк, ул. Титова, д. 7/4</t>
  </si>
  <si>
    <t>городской округ, г. Липецк, ул. Титова, д. 7/5</t>
  </si>
  <si>
    <t>городской округ, г. Липецк, ул. Трубная, д. 43</t>
  </si>
  <si>
    <t>городской округ, г. Липецк, ул. Ударников, д. 91</t>
  </si>
  <si>
    <t>городской округ, г. Липецк, ул. Фурманова, д. 23/3</t>
  </si>
  <si>
    <t>городской округ, г. Липецк, ул. Центральная, д. 6</t>
  </si>
  <si>
    <t>городской округ, г. Липецк, ул. Центральная, д. 7</t>
  </si>
  <si>
    <t>городской округ, г. Липецк, ул. Геологическая, д. 2</t>
  </si>
  <si>
    <t>городской округ, г. Липецк, ул. Интернациональная, д. 40</t>
  </si>
  <si>
    <t>городской округ, г. Липецк, ул. Интернациональная, д. 38</t>
  </si>
  <si>
    <t>Частодубравский сельсовет, с. Частая Дубрава, ул. Московская, д. 9</t>
  </si>
  <si>
    <t>Частодубравский сельсовет, с. Частая Дубрава, ул. Московская, д. 11</t>
  </si>
  <si>
    <t>Частодубравский сельсовет, с. Частая Дубрава, ул. Московская, д. 13</t>
  </si>
  <si>
    <t>Становлянский сельсовет, п. Дружба, д. 2</t>
  </si>
  <si>
    <t>Становлянский сельсовет, п. Дружба, д. 4</t>
  </si>
  <si>
    <t>Становлянский сельсовет, с. Становое, ул. Советская, д. 43</t>
  </si>
  <si>
    <t>Тербунский сельсовет, с. Тербуны, ул. Ленина, д. 107</t>
  </si>
  <si>
    <t>городское поселение г. Усмань, ул. Пролетарская, д. 6</t>
  </si>
  <si>
    <t>городское поселение г. Усмань, ул. Советская, д. 4</t>
  </si>
  <si>
    <t>городское поселение г. Усмань, ул. Школьная, д. 5</t>
  </si>
  <si>
    <t>Дрязгинский сельсовет, ж/д ст. Дрязги, ул. Центральная, д. 15</t>
  </si>
  <si>
    <t>Октябрьский сельсовет, с. Октябрьское, пр-кт Революции, д. 105</t>
  </si>
  <si>
    <t>Хлевенский сельсовет, с.Хлевное, ул. Юбилейная, д. 5</t>
  </si>
  <si>
    <t xml:space="preserve">городское поселение, г. Чаплыгин, пл. Советская, д. 16 </t>
  </si>
  <si>
    <t xml:space="preserve">городское поселение, г. Чаплыгин, пл. Хлебная, д. 10                                                                   </t>
  </si>
  <si>
    <t xml:space="preserve">городское поселение, г. Чаплыгин, пл. Хлебная, д. 4                                                                    </t>
  </si>
  <si>
    <t>городское поселение, г. Чаплыгин, ул. Вокзальная, д. 19</t>
  </si>
  <si>
    <t>городское поселение, г. Чаплыгин, ул. Володарского, д. 10</t>
  </si>
  <si>
    <t>городское поселение, г. Чаплыгин, ул. Володарского, д. 45</t>
  </si>
  <si>
    <t>городское поселение, г. Чаплыгин, ул. Володарского, д. 47</t>
  </si>
  <si>
    <t>городское поселение, г. Чаплыгин, ул. Володарского, д. 5</t>
  </si>
  <si>
    <t>городское поселение, г. Чаплыгин, ул. К.Маркса, д. 17</t>
  </si>
  <si>
    <t>городское поселение, г. Чаплыгин, ул. Крупской, д. 26</t>
  </si>
  <si>
    <t>городское поселение, г. Чаплыгин, ул. Крупской, д. 34</t>
  </si>
  <si>
    <t>городское поселение, г. Чаплыгин, ул. М.Горького, д. 13</t>
  </si>
  <si>
    <t>городское поселение, г. Чаплыгин, ул. М.Горького, д. 40</t>
  </si>
  <si>
    <t>городское поселение, г. Чаплыгин, ул. М.Горького, д. 6</t>
  </si>
  <si>
    <t>городское поселение, г. Чаплыгин, ул. Московская, д. 11</t>
  </si>
  <si>
    <t>городское поселение, г. Чаплыгин, ул. Московская, д. 7</t>
  </si>
  <si>
    <t>городское поселение, г. Чаплыгин, ул. Московская, д. 9</t>
  </si>
  <si>
    <t>городское поселение, г. Чаплыгин, ул. Полевая, д. 8</t>
  </si>
  <si>
    <t>городское поселение, г. Чаплыгин, ул. Свердлова, д. 11</t>
  </si>
  <si>
    <t>городское поселение, г. Чаплыгин, ул. Советская, д. 68</t>
  </si>
  <si>
    <t>городское поселение, г. Чаплыгин, ул. Ф.Энгельса, д. 8</t>
  </si>
  <si>
    <t>Глава администрации Липецкой области</t>
  </si>
  <si>
    <t>О.П. Королёв</t>
  </si>
  <si>
    <t>В.В. Кущенко</t>
  </si>
  <si>
    <t>22-20-61</t>
  </si>
  <si>
    <t>Количество этажей</t>
  </si>
  <si>
    <t>Количество подъездов</t>
  </si>
  <si>
    <t>каменные, кирпичные</t>
  </si>
  <si>
    <t>городское поселение г. Грязи, ул. Правды, д. 35 литера а</t>
  </si>
  <si>
    <t>Дубовской сельсовет, с.Дубовое, ул. Лермонтова, д. 44</t>
  </si>
  <si>
    <t>Елецкий сельсовет, п.Елецкий, ул. Школьная, д. 10</t>
  </si>
  <si>
    <t>городское поселение, г.Задонск, ул. Запрудная, д. 1В</t>
  </si>
  <si>
    <t>городское поселение г. Лебедянь, ул. Дзержинского, д. 3</t>
  </si>
  <si>
    <t>городское поселение г. Лебедянь, ул. Трудовая, д. 6</t>
  </si>
  <si>
    <t>городское поселение г. Лебедянь, проезд Шоссейный, д. 3</t>
  </si>
  <si>
    <t>городской округ, г. Липецк, ул. Невского, д. 5</t>
  </si>
  <si>
    <t>Покрово-Казацкий сельсовет, сл.Покрово-Казацкая, ул. 1-е Пушкари, д.43а</t>
  </si>
  <si>
    <t>Боринский сельсовет, с.Боринское, ул. С.Щедрина, д.34</t>
  </si>
  <si>
    <t>Девицкий сельсовет, с. Новоуглянка, ул. Дзержинского, д. 14</t>
  </si>
  <si>
    <t>Девицкий сельсовет, с. Новоуглянка, ул. Дзержинского, д. 15</t>
  </si>
  <si>
    <t>Девицкий сельсовет, с. Новоуглянка, ул. Дзержинского, д. 16</t>
  </si>
  <si>
    <t>Девицкий сельсовет, с. Новоуглянка, ул. Дзержинского, д. 21</t>
  </si>
  <si>
    <t>городское поселение г. Усмань, ул.Советская, д. 4</t>
  </si>
  <si>
    <t>Завальновский сельсовет, с.Завальное, ул. 50 лет Октября, д. 2</t>
  </si>
  <si>
    <t>Завальновский сельсовет, с.Завальное, ул. 50 лет Октября, д. 4</t>
  </si>
  <si>
    <t>Васильевский сельсовет, с. Васильевка, ул. Парковая, д. 8</t>
  </si>
  <si>
    <t>Долгоруковский сельсовет, с.Долгоруково, ул. Мичурина, д. 9</t>
  </si>
  <si>
    <t>городской округ, г. Липецк, ул. Гагарина, д. 15</t>
  </si>
  <si>
    <t>городской округ, г. Липецк, ул. Гагарина, д. 17</t>
  </si>
  <si>
    <t>городской округ, г. Липецк, ул. Гагарина, д. 21</t>
  </si>
  <si>
    <t>городской округ, г. Липецк, ул. Гагарина, д. 31</t>
  </si>
  <si>
    <t>городской округ, г. Липецк, ул. Ленинградская, д. 8</t>
  </si>
  <si>
    <t>городской округ, г. Липецк, ул. Ушинского, д. 6</t>
  </si>
  <si>
    <t>городской округ, г. Липецк, ул. Гагарина, д. 109</t>
  </si>
  <si>
    <t>городской округ, г. Липецк, ул. Гагарина, д. 111/2</t>
  </si>
  <si>
    <t>городской округ, г. Липецк, ул. Гагарина, д. 115/2</t>
  </si>
  <si>
    <t>городской округ, г. Липецк, ул. Титова, д. 7/2</t>
  </si>
  <si>
    <t>городской округ, г. Липецк, ул. Аносова, д. 2</t>
  </si>
  <si>
    <t>городской округ, г. Липецк, ул. Аносова, д. 4</t>
  </si>
  <si>
    <t>городской округ, г. Липецк, проезд Осенний, д. 6</t>
  </si>
  <si>
    <t>городской округ, г. Липецк, пр-кт Мира, д. 11</t>
  </si>
  <si>
    <t>городской округ, г. Липецк, ул. Гагарина, д. 121/1</t>
  </si>
  <si>
    <t>городской округ, г. Липецк, ул. Гагарина, д. 121/2</t>
  </si>
  <si>
    <t>городской округ, г. Липецк, ул. Гагарина, д. 71</t>
  </si>
  <si>
    <t>городской округ, г. Липецк, ул. Гагарина, д. 75</t>
  </si>
  <si>
    <t>городское поселение г. Грязи, ул. 40 лет Октября, д. 27</t>
  </si>
  <si>
    <t>городское поселение г. Грязи, ул. Коммунальная, д. 2</t>
  </si>
  <si>
    <t>городское поселение г. Грязи, ул. Коммунальная, д. 3</t>
  </si>
  <si>
    <t>городское поселение г. Грязи, ул. Красная Площадь, д. 1а</t>
  </si>
  <si>
    <t>городское поселение г. Грязи, ул. Правды, д. 37</t>
  </si>
  <si>
    <t>городское поселение г. Грязи, ул. Чайковского, д. 13/6</t>
  </si>
  <si>
    <t>городское поселение г. Грязи, ул. Челюскина, д. 21</t>
  </si>
  <si>
    <t>городское поселение г. Грязи, ул. Челюскина, д. 24</t>
  </si>
  <si>
    <t>городское поселение г. Грязи, ул. Челюскина, д. 25</t>
  </si>
  <si>
    <t>городское поселение г. Грязи, ул. Чернышевского, д. 1</t>
  </si>
  <si>
    <t>городское поселение г. Грязи, ул. Чернышевского, д. 3</t>
  </si>
  <si>
    <t>городское поселение г. Грязи, ул. Чернышевского, д. 16</t>
  </si>
  <si>
    <t>городское поселение г. Грязи, ул. Чернышевского, д. 17</t>
  </si>
  <si>
    <t>городское поселение г. Грязи, ул. Чернышевского, д. 18</t>
  </si>
  <si>
    <t>городское поселение г. Грязи, ул. Чернышевского, д. 19</t>
  </si>
  <si>
    <t>городское поселение г. Грязи, ул. Чернышевского, д. 20</t>
  </si>
  <si>
    <t>городское поселение г. Грязи, ул. Чернышевского, д. 25</t>
  </si>
  <si>
    <t>Петровский сельсовет, п. Свх Петровский, ул. Парковая, д.4</t>
  </si>
  <si>
    <t>Трубетчинский сельсовет, с.Трубетчино, ул. Почтовая, д. 12</t>
  </si>
  <si>
    <t>городское поселение г.Чаплыгин, ул. Вокзальная, д. 15</t>
  </si>
  <si>
    <t>городское поселение г.Чаплыгин, ул. Ломоносова, д. 27</t>
  </si>
  <si>
    <t>городское поселение г.Чаплыгин, ул. Московская, д. 7</t>
  </si>
  <si>
    <t>городское поселение г.Чаплыгин, ул. Московская, д. 9</t>
  </si>
  <si>
    <t>городское поселение г.Чаплыгин, ул. Московская, д. 11</t>
  </si>
  <si>
    <t>Троекуровский сельсовет, с.Троекурово, ул. Никольская, д. 1</t>
  </si>
  <si>
    <t>городской округ, г. Липецк, ул. Детская, д. 4</t>
  </si>
  <si>
    <t>городской округ город Елец, ул. Мира, д. 34</t>
  </si>
  <si>
    <t>городской округ город Елец, ул. Свердлова, д. 15</t>
  </si>
  <si>
    <t>городской округ город Елец, ул. Свердлова, д. 17</t>
  </si>
  <si>
    <t>городское поселение, г.Задонск, ул. Советская, д. 34</t>
  </si>
  <si>
    <t>городской округ, г. Липецк, ул. Пролетарская, д. 12</t>
  </si>
  <si>
    <t>городской округ, г. Липецк, ул. Гагарина, д. 117</t>
  </si>
  <si>
    <t>городской округ, г. Липецк, ул. Гагарина, д. 123</t>
  </si>
  <si>
    <t>городской округ, г. Липецк, ул. Гагарина, д. 107/2</t>
  </si>
  <si>
    <t>городской округ, г. Липецк, ул. Пролетарская, д. 13</t>
  </si>
  <si>
    <t>городской округ, г. Липецк, ул. Детская, д. 6</t>
  </si>
  <si>
    <t>городской округ, г. Липецк, ул. Детская, д. 8</t>
  </si>
  <si>
    <t>городской округ, г. Липецк, ул. Детская, д. 11</t>
  </si>
  <si>
    <t>городской округ, г. Липецк, ул. Гагарина, д. 26</t>
  </si>
  <si>
    <t>городской округ, г. Липецк, ул. Гагарина, д. 51/3</t>
  </si>
  <si>
    <t>городской округ, г. Липецк, ул. Гагарина, д. 37</t>
  </si>
  <si>
    <t>городской округ, г. Липецк, ул. Интернациональная, д. 5б</t>
  </si>
  <si>
    <t>городской округ, г. Липецк, ул. Интернациональная, д. 11</t>
  </si>
  <si>
    <t>городской округ, г. Липецк, ул. 40 Лет Октября, д. 37</t>
  </si>
  <si>
    <t>городской округ, г. Липецк, ул. 40 Лет Октября, д. 21</t>
  </si>
  <si>
    <t>городской округ, г. Липецк, ул. 40 Лет Октября, д. 25</t>
  </si>
  <si>
    <t>городской округ, г. Липецк, ул. 40 Лет Октября, д. 29</t>
  </si>
  <si>
    <t>городской округ, г. Липецк, ул. 40 Лет Октября, д. 31</t>
  </si>
  <si>
    <t>городской округ, г. Липецк, ул. 40 Лет Октября, д. 33</t>
  </si>
  <si>
    <t>городской округ, г. Липецк, ул. Ильича, д.16</t>
  </si>
  <si>
    <t>городской округ, г. Липецк, ул. Волгоградская, 7</t>
  </si>
  <si>
    <t>городской округ, г. Липецк, пл. Плеханова, д. 1б</t>
  </si>
  <si>
    <t>городской округ, г. Липецк, ул. 30 лет Октября, д. 6</t>
  </si>
  <si>
    <t>городской округ, г. Липецк, ул. 30 лет Октября, д. 8</t>
  </si>
  <si>
    <t>городской округ, г. Липецк, ул. 4-я Пятилетка, д. 10</t>
  </si>
  <si>
    <t>городской округ, г. Липецк, ул. Липовская, д. 1</t>
  </si>
  <si>
    <t>городской округ, г. Липецк, ул. Липовская, д. 10</t>
  </si>
  <si>
    <t>городской округ, г. Липецк, ул. Липовская, д. 12</t>
  </si>
  <si>
    <t>городской округ, г. Липецк, ул. Валентины Терешковой, д. 17</t>
  </si>
  <si>
    <t>городской округ, г. Липецк, ул. Валентины Терешковой, д. 25</t>
  </si>
  <si>
    <t>городской округ, г. Липецк, ул. Валентины Терешковой, д. 27</t>
  </si>
  <si>
    <t>городской округ, г. Липецк, ул. Валентины Терешковой, д. 29</t>
  </si>
  <si>
    <t>городской округ, г. Липецк, ул. Гагарина, д. 77а</t>
  </si>
  <si>
    <t>городской округ, г. Липецк, ул. Зегеля, д. 13</t>
  </si>
  <si>
    <t>городской округ, г. Липецк, ул. Им. Семашко, д. 18</t>
  </si>
  <si>
    <t>городской округ, г. Липецк, ул. Качалова, д. 5</t>
  </si>
  <si>
    <t>городской округ, г. Липецк, ул. Ленина, д. 3</t>
  </si>
  <si>
    <t>городской округ, г. Липецк, ул. Неделина, д. 20</t>
  </si>
  <si>
    <t>городской округ, г. Липецк, ул. Плеханова, д. 3</t>
  </si>
  <si>
    <t>городской округ, г. Липецк, ул. Титова, д. 9/4</t>
  </si>
  <si>
    <t>городской округ, г. Липецк, ул. Шевченко, д. 1</t>
  </si>
  <si>
    <t>городской округ, г. Липецк, ул. Шевченко, д. 5</t>
  </si>
  <si>
    <t>городской округ, г. Липецк, ул. Ушинского, д. 12</t>
  </si>
  <si>
    <t>Итого по Липецкой области на 2017 год:</t>
  </si>
  <si>
    <t>городское поселение г. Грязи, ул. Привокзальная, д. 18</t>
  </si>
  <si>
    <t>городское поселение г. Грязи, ул. Элеваторская 1-я, д. 18</t>
  </si>
  <si>
    <t>Добринский сельсовет, п. Добринка, ул. Октябрьская, д. 39</t>
  </si>
  <si>
    <t>Добринский сельсовет, п. Добринка, ул. Кооперативная, д. 9</t>
  </si>
  <si>
    <t>городское поселение г. Усмань, ул. Терешковой, д. 7</t>
  </si>
  <si>
    <t>городское поселение г. Усмань, ул. Котова, д. 24</t>
  </si>
  <si>
    <t>городское поселение г. Усмань, ул. Революционная, д. 16а</t>
  </si>
  <si>
    <t>городское поселение г. Усмань, ул. Гоголя, д. 19</t>
  </si>
  <si>
    <t>городское поселение г. Усмань, ул. Гоголя, д. 21</t>
  </si>
  <si>
    <t>Девицкий сельсовет, с. Новоуглянка, ул. Дзержинского, д. 1</t>
  </si>
  <si>
    <t xml:space="preserve">Девицкий сельсовет, с. Новоуглянка, ул. Дзержинского, д. 13 </t>
  </si>
  <si>
    <t>Сторожевский сельсовет, п. Свх Ударник, ул. Молодежная, д. 1</t>
  </si>
  <si>
    <t>Пригородный сельсовет, с. Пригородка, ул. Юбилейная, д. 6</t>
  </si>
  <si>
    <t>городской округ, г. Липецк, ул. Гагарина, д. 89</t>
  </si>
  <si>
    <t>городской округ, г. Липецк, ул. Гагарина, д. 47</t>
  </si>
  <si>
    <t>городской округ, г. Липецк, ул. Валентины Терешковой, д. 10/1</t>
  </si>
  <si>
    <t>городской округ, г. Липецк, ул. Гагарина, д. 49</t>
  </si>
  <si>
    <t>городской округ, г. Липецк, ул. Гагарина, д. 39</t>
  </si>
  <si>
    <t>городской округ, г. Липецк, ул. Гагарина, д. 41</t>
  </si>
  <si>
    <t>городской округ, г. Липецк, ул. Гагарина, д. 43</t>
  </si>
  <si>
    <t>городской округ, г. Липецк, ул. Гагарина, д. 45</t>
  </si>
  <si>
    <t>городское поселение г. Данков, ул. Фомичевой, д. 2</t>
  </si>
  <si>
    <t>Лев-Толстовский сельсовет, п. Лев Толстой, ул. Привокзальная, д. 17</t>
  </si>
  <si>
    <t>Лев-Толстовский сельсовет, п. Лев Толстой, ул. Привокзальная, д. 27</t>
  </si>
  <si>
    <t>Лев-Толстовский сельсовет, п. Лев Толстой, ул. Привокзальная, д. 33</t>
  </si>
  <si>
    <t>городской округ, г. Липецк, ул. Адмирала Макарова, д. 20а</t>
  </si>
  <si>
    <t>городской округ, г. Липецк, пр-кт Мира, д. 18</t>
  </si>
  <si>
    <t>городской округ, г. Липецк, пр-кт Мира, д. 11а</t>
  </si>
  <si>
    <t>городской округ, г. Липецк, пр-кт Мира, д. 9а</t>
  </si>
  <si>
    <t>городской округ, г. Липецк, проезд Боевой, д. 34</t>
  </si>
  <si>
    <t>городской округ, г. Липецк, пр-кт Мира, д.29</t>
  </si>
  <si>
    <t>городской округ, г. Липецк, ул. 6-й Гвардейской Дивизии, д.5</t>
  </si>
  <si>
    <t>городской округ, г. Липецк, ул. Адмирала Макарова, д.26</t>
  </si>
  <si>
    <t>городской округ, г. Липецк, ул. Парковая, д.1</t>
  </si>
  <si>
    <t>городской округ, г. Липецк, ул. Гагарина, д. 101</t>
  </si>
  <si>
    <t>Добровский сельсовет, с.Доброе, пер. Ленина, д. 3</t>
  </si>
  <si>
    <t>городское поселение, г. Чаплыгин, ул. Советская, д. 5</t>
  </si>
  <si>
    <t>городское поселение, г. Чаплыгин, ул. Тельмана, д. 6</t>
  </si>
  <si>
    <t>городское поселение, г. Чаплыгин, ул. Индустриальная, д. 11</t>
  </si>
  <si>
    <t>городское поселение, г. Чаплыгин, ул. М. Горького, д. 13</t>
  </si>
  <si>
    <t>Новодеревенский сельсовет, д. Новая Деревня, ул. Первомайская, д. 4</t>
  </si>
  <si>
    <t>Новодеревенский сельсовет, д. Новая Деревня, ул. Первомайская, д. 5</t>
  </si>
  <si>
    <t>Кузьмино-Отвержский сельсовет, д. Копцевы Хутора,                                               ул. Котовского, д. 5</t>
  </si>
  <si>
    <t>Кузьмино-Отвержский сельсовет, д. Копцевы Хутора,                                                        ул. Котовского, д. 7</t>
  </si>
  <si>
    <t>городское поселение, г. Задонск, ул. Крупской, д. 13А</t>
  </si>
  <si>
    <t>Ольшанский сельсовет, п. Освобождение, ул. Заводская, д. 35</t>
  </si>
  <si>
    <t>Ольшанский сельсовет, п. Освобождение, ул. Заводская, д. 37</t>
  </si>
  <si>
    <t>городское поселение г. Лебедянь, ул. Воронежская, д. 30 а</t>
  </si>
  <si>
    <t>городское поселение г. Лебедянь, ул. Советская, д. 82</t>
  </si>
  <si>
    <t>городское поселение г. Лебедянь, ул. Советской Армии, д. 1</t>
  </si>
  <si>
    <t>Троекуровский сельсовет, с. Троекурово, ул. Ленина, д. 4</t>
  </si>
  <si>
    <t>Агрономовский сельсовет, п.свх. Агроном , ул. Мичурина, д. 23</t>
  </si>
  <si>
    <t>Троекуровский сельсовет, с. Троекурово, ул. Ленина, д. 7</t>
  </si>
  <si>
    <t>Большепоповский сельсовет, п. Сахарный завод, ул. Октябрьская , д. 1</t>
  </si>
  <si>
    <t>Большепоповский сельсовет, с. Большое Попово, ул. Центральная усадьба, д. 31</t>
  </si>
  <si>
    <t>Покровоказацкий  сельсовет, сл. Покрово-Казацкая, ул. Юбилейная, д. 3</t>
  </si>
  <si>
    <t>Троекуровский сельсовет, с. Троекурово, ул. Комсомольская, д. 1</t>
  </si>
  <si>
    <t>городской округ город Елец, пос. Строитель, д. 10</t>
  </si>
  <si>
    <t>городской округ город Елец, пос. Строитель, д. 11</t>
  </si>
  <si>
    <t>городской округ город Елец, пос. Строитель, д. 12</t>
  </si>
  <si>
    <t>городской округ город Елец, пос. Строитель, д. 23</t>
  </si>
  <si>
    <t>городской округ город Елец, пос. Строитель, д. 9</t>
  </si>
  <si>
    <t>городской округ город Елец, ул. Клары Цеткин, д. 19</t>
  </si>
  <si>
    <t>городской округ город Елец, ул. Клубная, д. 2</t>
  </si>
  <si>
    <t>городской округ город Елец, ул. Королева, д. 5</t>
  </si>
  <si>
    <t>городской округ город Елец, ул. В. Кротевича, д. 19а</t>
  </si>
  <si>
    <t>городской округ город Елец, ул. Новолипецкая, д. 16</t>
  </si>
  <si>
    <t>городской округ город Елец, ул. Орджоникидзе, д. 1</t>
  </si>
  <si>
    <t>городской округ город Елец, ул. Орджоникидзе, д. 10а</t>
  </si>
  <si>
    <t>городской округ город Елец, ул. Свердлова, д. 9</t>
  </si>
  <si>
    <t>городской округ город Елец, ул. Черокманова, д. 3</t>
  </si>
  <si>
    <t>городской округ город Елец, ул. Яна Фабрициуса, д. 2</t>
  </si>
  <si>
    <t>городской округ город Елец, ул. Яна Фабрициуса, д. 4</t>
  </si>
  <si>
    <t>городской округ город Елец, ул. Яна Фабрициуса, д. 6</t>
  </si>
  <si>
    <t>городской округ город Елец, ул. Октябрьская, д. 137</t>
  </si>
  <si>
    <t>городской округ город Елец, ул. Октябрьская, д. 110</t>
  </si>
  <si>
    <t>городской округ город Елец, ул. Октябрьская, д. 121</t>
  </si>
  <si>
    <t>Нижневоргольский сельсовет, п. Ключ Жизни, ул. Советская, д. 11</t>
  </si>
  <si>
    <t>Нижневоргольский сельсовет, п. Газопровод, ул. Советская, д. 5</t>
  </si>
  <si>
    <t>Нижневоргольский сельсовет, п. Газопровод, ул. Советская, д. 7</t>
  </si>
  <si>
    <t>городской округ, г. Липецк, ул. Титова, д. 4</t>
  </si>
  <si>
    <t>городской округ, г. Липецк, ул. Титова, д. 7/1</t>
  </si>
  <si>
    <t>Долгоруковский сельсовет, с. Долгоруково, ул. Тимирязева, д. 27</t>
  </si>
  <si>
    <t>Долгоруковский сельсовет, с. Долгоруково, ул. Терешковой, д. 16</t>
  </si>
  <si>
    <t>Измалковский сельсовет, с. Измалково, ул. Ленина, д. 27</t>
  </si>
  <si>
    <t>Александровский сельсовет, п. Краснинский,                                                                                 ул. Социалистическая, д. 46</t>
  </si>
  <si>
    <t>Становлянский сельсовет, с. Становое, ул. Советская, д. 22</t>
  </si>
  <si>
    <t>Становлянский сельсовет, с. Становое, ул. Механизаторов, д. 13</t>
  </si>
  <si>
    <t>Тербунский сельсовет, с. Тербуны, ул. Коммунальная, д. 20</t>
  </si>
  <si>
    <t>Тербунский сельсовет, с. Тербуны, ул. Колхозная, д. 3</t>
  </si>
  <si>
    <t>Тербунский сельсовет, с. Тербуны, ул. Колхозная, д. 5</t>
  </si>
  <si>
    <t>Тербунский сельсовет, с. Тербуны, ул. Красноармейская, д. 5</t>
  </si>
  <si>
    <t>Тербунский сельсовет, с. Тербуны, ул. Красноармейская, д. 3</t>
  </si>
  <si>
    <t>Конь-Колодезский сельсовет, с. Конь-Колодезь,                                                                       ул. Березовая аллея, д. 13</t>
  </si>
  <si>
    <t>Хлевенский сельсовет, с. Хлевное, ул. 50 лет Октября,  д. 20</t>
  </si>
  <si>
    <t>Синдякинский сельсовет, с. Синдякино, ул. Речная, д. 2</t>
  </si>
  <si>
    <t>городской округ, г. Липецк, ул. Интернациональная, д. 35б</t>
  </si>
  <si>
    <t>городской округ, г. Липецк, ул. Интернациональная, д. 57</t>
  </si>
  <si>
    <t>городской округ, г. Липецк, ул. Коммунистическая, д. 21</t>
  </si>
  <si>
    <t>городской округ, г. Липецк, ул. Ильича, д.12</t>
  </si>
  <si>
    <t>городской округ, г. Липецк, ул. Волгоградская, 5</t>
  </si>
  <si>
    <t>городской округ, г. Липецк, ул. Володи Бачурина, 17</t>
  </si>
  <si>
    <t>городской округ, г. Липецк, ул. Гагарина, д. 97</t>
  </si>
  <si>
    <t>городской округ, г. Липецк, ул. Гагарина, д. 99</t>
  </si>
  <si>
    <t>городское поселение г. Грязи, ул. Правды, д. 19</t>
  </si>
  <si>
    <t>городское поселение г. Грязи, проезд Моторный, д. 5а</t>
  </si>
  <si>
    <t>городское поселение г. Грязи, ул. Правды, д. 22</t>
  </si>
  <si>
    <t>городской округ город Елец, ул. Пушкина, д. 18</t>
  </si>
  <si>
    <t>городской округ город Елец, ул. Пушкина, д. 24</t>
  </si>
  <si>
    <t>городской округ город Елец, ул. Пушкина, д. 26</t>
  </si>
  <si>
    <t>городской округ город Елец, ул. Пушкина, д. 5</t>
  </si>
  <si>
    <t>городской округ город Елец, ул. Юности, д. 25</t>
  </si>
  <si>
    <t>городской округ город Елец, пер. Мельничный, д. 12</t>
  </si>
  <si>
    <t>Александровский сельсовет, п. Краснинский,                                                                                          ул. Социалистическая, д. 43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</si>
  <si>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</si>
  <si>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</si>
  <si>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</si>
  <si>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</si>
  <si>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</si>
  <si>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</si>
  <si>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</si>
  <si>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</si>
  <si>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</si>
  <si>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</si>
  <si>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</si>
  <si>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</si>
  <si>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</si>
  <si>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</si>
  <si>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городское поселение г.Лебедянь, ул. Тульская, д.2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</si>
  <si>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</si>
  <si>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</si>
  <si>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</si>
  <si>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</si>
  <si>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</si>
  <si>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</si>
  <si>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</si>
  <si>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</si>
  <si>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</si>
  <si>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</si>
  <si>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</si>
  <si>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</si>
  <si>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</si>
  <si>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</si>
  <si>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</si>
  <si>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</si>
  <si>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</si>
  <si>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</si>
  <si>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</si>
  <si>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</si>
  <si>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</si>
  <si>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</si>
  <si>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городской округ, г. Липецк, ул. Липовская, д. 7/2</t>
  </si>
  <si>
    <t>городской округ, г. Липецк, ул. Звездная, д. 11</t>
  </si>
  <si>
    <t>городской округ, г. Липецк, ул. Неделина, д. 16</t>
  </si>
  <si>
    <t>городской округ, г. Липецк, ул. Неделина, д. 18</t>
  </si>
  <si>
    <t>городской округ, г. Липецк, ул. Космонавтов, д. 37/2</t>
  </si>
  <si>
    <t>городской округ, г. Липецк, ул. Космонавтов, д. 37/3</t>
  </si>
  <si>
    <t>городской округ, г. Липецк, мкр. 9-й, д. 1</t>
  </si>
  <si>
    <t>городской округ, г. Липецк, ул. Циолковского, д. 13</t>
  </si>
  <si>
    <t>городской округ, г. Липецк, ул. Циолковского, д. 26</t>
  </si>
  <si>
    <t>городской округ, г. Липецк, ул. Циолковского, д. 27</t>
  </si>
  <si>
    <t>городской округ, г. Липецк, ул. Циолковского, д. 29</t>
  </si>
  <si>
    <t>городской округ, г. Липецк, ул. Валентины Терешковой, д. 20</t>
  </si>
  <si>
    <t>городской округ, г. Липецк, ул. Звездная, д. 13/2</t>
  </si>
  <si>
    <t>городской округ, г. Липецк, ул. Звездная, д. 13</t>
  </si>
  <si>
    <t>городской округ, г. Липецк, ул. Московская, д. 137</t>
  </si>
  <si>
    <t>городской округ, г. Липецк, ул. Московская, д. 143</t>
  </si>
  <si>
    <t>городской округ, г. Липецк, ул. Первомайская, д. 38</t>
  </si>
  <si>
    <t>городской округ, г. Липецк, ул. Опытная, д. 19б</t>
  </si>
  <si>
    <t>городской округ, г. Липецк, ул. 6-й Гвардейской Дивизии, д.3</t>
  </si>
  <si>
    <t>городской округ, г. Липецк, пр-кт Мира, д. 27</t>
  </si>
  <si>
    <t>городской округ, г. Липецк, пр-кт Мира, д. 9</t>
  </si>
  <si>
    <t>городской округ, г. Липецк, пер. Рудный, д. 1</t>
  </si>
  <si>
    <t>городской округ, г. Липецк, пер. Рудный, д. 3</t>
  </si>
  <si>
    <t>городской округ, г. Липецк, пер. Рудный, д. 5</t>
  </si>
  <si>
    <t>городской округ, г. Липецк, пр-кт Мира, д. 6</t>
  </si>
  <si>
    <t>городской округ, г. Липецк, пр-кт Мира, д. 24</t>
  </si>
  <si>
    <t>городской округ, г. Липецк, пр-кт Мира, д. 25а</t>
  </si>
  <si>
    <t>городской округ, г. Липецк, пр-кт Победы, д. 92</t>
  </si>
  <si>
    <t>городской округ, г. Липецк, пр-кт Победы, д. 92а</t>
  </si>
  <si>
    <t>городской округ, г. Липецк, ул. Адмирала Макарова, д. 16</t>
  </si>
  <si>
    <t>городской округ, г. Липецк, ул. Волгоградская, д. 2</t>
  </si>
  <si>
    <t>городской округ, г. Липецк, ул. Гагарина, д. 2</t>
  </si>
  <si>
    <t>городской округ, г. Липецк, ул. Гагарина, д. 4</t>
  </si>
  <si>
    <t>городской округ, г. Липецк, ул. Гагарина, д. 23</t>
  </si>
  <si>
    <t>городской округ, г. Липецк, ул. Гагарина, д. 25</t>
  </si>
  <si>
    <t>городской округ, г. Липецк, ул. Гагарина, д. 29</t>
  </si>
  <si>
    <t>городской округ, г. Липецк, ул. Гагарина, д. 30</t>
  </si>
  <si>
    <t>городской округ, г. Липецк, ул. Коммунистическая, д. 11</t>
  </si>
  <si>
    <t>городской округ, г. Липецк, ул. Ленинградская, д. 1а</t>
  </si>
  <si>
    <t>городской округ, г. Липецк, ул. Ленинградская, д. 2</t>
  </si>
  <si>
    <t>городской округ, г. Липецк, ул. Липецк-2, д. 20</t>
  </si>
  <si>
    <t>городской округ, г. Липецк, ул. Липовская, д. 1А</t>
  </si>
  <si>
    <t>городской округ, г. Липецк, ул. Папина, д. 21/2</t>
  </si>
  <si>
    <t>городской округ, г. Липецк, ул. Пришвина, д. 16</t>
  </si>
  <si>
    <t>городской округ, г. Липецк, ул. Суворова, д. 3</t>
  </si>
  <si>
    <t>городской округ, г. Липецк, ул. Ушинского, д. 16</t>
  </si>
  <si>
    <t>городской округ, г. Липецк, ул. Московская, д. 89</t>
  </si>
  <si>
    <t>городской округ, г. Липецк, пр-кт Имени 60-летия СССР, д. 2</t>
  </si>
  <si>
    <t>городской округ, г. Липецк, пр-кт Имени 60-летия СССР, д. 6</t>
  </si>
  <si>
    <t>городской округ, г. Липецк, пр-кт Победы, д. 112</t>
  </si>
  <si>
    <t>городской округ, г. Липецк, пр-кт Победы, д. 25</t>
  </si>
  <si>
    <t>городской округ, г. Липецк, пр-кт Победы, д. 27</t>
  </si>
  <si>
    <t>городской округ, г. Липецк, проезд Сержанта Кувшинова, д. 1</t>
  </si>
  <si>
    <t>городской округ, г. Липецк, проезд Сиреневый, д. 2</t>
  </si>
  <si>
    <t>городской округ, г. Липецк, проезд Сиреневый, д. 3</t>
  </si>
  <si>
    <t>городской округ, г. Липецк, проезд Сиреневый, д. 5</t>
  </si>
  <si>
    <t>городской округ, г. Липецк, проезд Сиреневый, д. 6</t>
  </si>
  <si>
    <t>городской округ, г. Липецк, ул. Валентины Терешковой, д. 31</t>
  </si>
  <si>
    <t>городской округ, г. Липецк, ул. Депутатская, д. 81</t>
  </si>
  <si>
    <t>городской округ, г. Липецк, ул. Им. Мичурина, д. 34</t>
  </si>
  <si>
    <t>городской округ, г. Липецк, ул. Им. Мичурина, д. 36</t>
  </si>
  <si>
    <t>городской округ, г. Липецк, ул. Им. Мичурина, д. 38</t>
  </si>
  <si>
    <t>городской округ, г. Липецк, ул. им.Генерала Меркулова, д. 13</t>
  </si>
  <si>
    <t>городской округ, г. Липецк, ул. им.Генерала Меркулова, д. 3</t>
  </si>
  <si>
    <t>городской округ, г. Липецк, ул. им.Генерала Меркулова, д. 31</t>
  </si>
  <si>
    <t>городской округ, г. Липецк, ул. им.Генерала Меркулова, д. 33</t>
  </si>
  <si>
    <t>городской округ, г. Липецк, ул. Ленина, д. 41</t>
  </si>
  <si>
    <t>городской округ, г. Липецк, ул. Московская, д. 111</t>
  </si>
  <si>
    <t>городской округ, г. Липецк, ул. Московская, д. 121</t>
  </si>
  <si>
    <t>городской округ, г. Липецк, ул. Московская, д. 139</t>
  </si>
  <si>
    <t>городской округ, г. Липецк, ул. Московская, д. 141</t>
  </si>
  <si>
    <t>городской округ, г. Липецк, ул. Неделина, д. 15</t>
  </si>
  <si>
    <t>городской округ, г. Липецк, ул. Неделина, д. 49</t>
  </si>
  <si>
    <t>городской округ, г. Липецк, ул. Неделина, д. 55</t>
  </si>
  <si>
    <t>городской округ, г. Липецк, ул. Папина, д. 37</t>
  </si>
  <si>
    <t>городской округ, г. Липецк, ул. Полиграфическая, д. 10</t>
  </si>
  <si>
    <t>городской округ, г. Липецк, пр-кт Победы, д. 104</t>
  </si>
  <si>
    <t>городской округ, г. Липецк,. б-р Сергея Есенина, д. 5</t>
  </si>
  <si>
    <t>городской округ, г. Липецк, ул. Гагарина, д. 27</t>
  </si>
  <si>
    <t>городской округ, г. Липецк, ул. Зегеля, д. 11</t>
  </si>
  <si>
    <t xml:space="preserve">городской округ, г. Липецк, ул. Зегеля, д. 23 </t>
  </si>
  <si>
    <t xml:space="preserve">городской округ, г. Липецк, ул. Зегеля, д. 23а </t>
  </si>
  <si>
    <t xml:space="preserve">городской округ, г. Липецк, ул. Зегеля, д. 27/1 </t>
  </si>
  <si>
    <t>городской округ, г. Липецк, ул. Зегеля, д. 27/2</t>
  </si>
  <si>
    <t>городской округ, г. Липецк, ул. Желябова, д. 31а</t>
  </si>
  <si>
    <t>Новодеревенский сельсовет, д.Новая Деревня, ул. Механизаторов, д.1</t>
  </si>
  <si>
    <t>Новодмитриевский сельсовет, с. Новодмитриевка, ул. Советская, д. 109</t>
  </si>
  <si>
    <t>Тербунский сельсовет, с.Тербуны, ул. Ленина, д.109</t>
  </si>
  <si>
    <t>городской округ город Елец, ул. Ани Гайтеровой, д. 3</t>
  </si>
  <si>
    <t>городской округ город Елец, ул. Ани Гайтеровой, д. 5</t>
  </si>
  <si>
    <t>городской округ город Елец, ул. Городская, д. 184</t>
  </si>
  <si>
    <t>городской округ, г. Липецк, ул. Плеханова, д. 35а</t>
  </si>
  <si>
    <t>городской округ, г. Липецк, ул. Агрономическая, д. 7</t>
  </si>
  <si>
    <t>городской округ, г. Липецк, ул. Космонавтов, д. 58/2</t>
  </si>
  <si>
    <t>городской округ, г. Липецк, ул. Валентины Терешковой, д. 19</t>
  </si>
  <si>
    <t>городской округ, г. Липецк, ул. Парковая, д. 1</t>
  </si>
  <si>
    <t xml:space="preserve">городской округ, г. Липецк, ул. Валентины Терешковой, д. 19           </t>
  </si>
  <si>
    <t>Приложение</t>
  </si>
  <si>
    <t>к постановлению</t>
  </si>
  <si>
    <t>администрации Липецкой области</t>
  </si>
  <si>
    <t>«Об утверждении краткосрочного</t>
  </si>
  <si>
    <t>плана реализации областной</t>
  </si>
  <si>
    <t>программы капитального ремонта</t>
  </si>
  <si>
    <t xml:space="preserve">общего имущества в многоквартирных </t>
  </si>
  <si>
    <t>домах на 2017-2019 годы»</t>
  </si>
  <si>
    <t>КРАТКОСРОЧНЫЙ ПЛАН</t>
  </si>
  <si>
    <t>РЕАЛИЗАЦИИ ОБЛАСТНОЙ ПРОГРАММЫ КАПИТАЛЬНОГО РЕМОНТА</t>
  </si>
  <si>
    <t>ОБЩЕГО ИМУЩЕСТВА В МНОГОКВАРТИРНЫХ ДОМАХ НА 2017-2019 ГОДЫ</t>
  </si>
  <si>
    <t>Таблица 1</t>
  </si>
  <si>
    <t xml:space="preserve">Адресный перечень и характеристика многоквартирных домов, </t>
  </si>
  <si>
    <t xml:space="preserve">в отношении которых в 2017-2019 годах планируется проведение </t>
  </si>
  <si>
    <t>капитального ремонта общего имущества</t>
  </si>
  <si>
    <t>Год</t>
  </si>
  <si>
    <t>Материал стен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</si>
  <si>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</si>
  <si>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</si>
  <si>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</si>
  <si>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</si>
  <si>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</si>
  <si>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</si>
  <si>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</si>
  <si>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</si>
  <si>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</si>
  <si>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</si>
  <si>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</si>
  <si>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</si>
  <si>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</si>
  <si>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</si>
  <si>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</si>
  <si>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</si>
  <si>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Х</t>
  </si>
  <si>
    <t>Каменные, кирпичные</t>
  </si>
  <si>
    <t>12.2017</t>
  </si>
  <si>
    <t>Панельные</t>
  </si>
  <si>
    <t>Деревянные</t>
  </si>
  <si>
    <t>Блочные</t>
  </si>
  <si>
    <t>3-4</t>
  </si>
  <si>
    <t>Смешанные</t>
  </si>
  <si>
    <t>9-15</t>
  </si>
  <si>
    <t>12.2018</t>
  </si>
  <si>
    <t>12.2019</t>
  </si>
  <si>
    <t>2-3</t>
  </si>
  <si>
    <t>1-3</t>
  </si>
  <si>
    <t>городское поселение г. Грязи, ул. Пионерская, д. 9/10</t>
  </si>
  <si>
    <t>городской округ город Елец, ул. Королева, д. 9</t>
  </si>
  <si>
    <t>городской округ город Елец, ул. Пушкина, д. 10</t>
  </si>
  <si>
    <t>городской округ город Елец, ул. Радиотехническая, д. 14</t>
  </si>
  <si>
    <t>городской округ город Елец, ул. Юбилейная, д. 29</t>
  </si>
  <si>
    <t>городской округ город Елец, пер. Мельничный, д. 12А</t>
  </si>
  <si>
    <t>городской округ, г. Липецк, б-р. Имени Павла Шубина, д. 9</t>
  </si>
  <si>
    <t>городской округ, г. Липецк, ул. Депутатская, д. 78</t>
  </si>
  <si>
    <t>городской округ, г. Липецк, ул. Катукова, д. 34</t>
  </si>
  <si>
    <t>городской округ, г. Липецк, ул. П.И. Смородина, д. 6</t>
  </si>
  <si>
    <t>городской округ, г. Липецк, пр-кт. Победы, д. 91а</t>
  </si>
  <si>
    <t>городской округ, г. Липецк, пр-кт. Победы, д. 120</t>
  </si>
  <si>
    <t>городской округ, г. Липецк, б-р. Имени Павла Шубина, д. 10</t>
  </si>
  <si>
    <t>городской округ, г. Липецк, ул. Им. Мичурина, д. 22а</t>
  </si>
  <si>
    <t>городской округ, г. Липецк, б-р. Имени Павла Шубина, д. 5</t>
  </si>
  <si>
    <t>городской округ, г. Липецк, пр-кт. Имени 60-летия СССР, д. 24</t>
  </si>
  <si>
    <t>Казацкий сельсовет, с.Казаки, ул.Заводская, д. 66</t>
  </si>
  <si>
    <t>городской округ город Елец, ул. Спутников, д. 6</t>
  </si>
  <si>
    <t>городской округ город Елец, ул. Спутников, д. 13</t>
  </si>
  <si>
    <t>городской округ город Елец, ул. Ани Гайтеровой, д. 9</t>
  </si>
  <si>
    <t>городской округ город Елец, ул. Коммунаров, д. 143А</t>
  </si>
  <si>
    <t>городской округ, г. Липецк, ул. Космонавтов, д. 2</t>
  </si>
  <si>
    <t>городской округ, г. Липецк, ул. Катукова, д. 28</t>
  </si>
  <si>
    <t>городской округ, г. Липецк, ул. Бунина, д. 11</t>
  </si>
  <si>
    <t>городской округ, г. Липецк, ул. Советская, д. 69</t>
  </si>
  <si>
    <t>городской округ, г. Липецк, ул. Ушинского, д. 17/1</t>
  </si>
  <si>
    <t>городской округ, г. Липецк, ул. Коммунальная, д. 14</t>
  </si>
  <si>
    <t>городской округ, г. Липецк, ул. Зегеля, д. 30</t>
  </si>
  <si>
    <t>городской округ, г. Липецк, пр-кт Победы, д. 100</t>
  </si>
  <si>
    <t>городской округ, г. Липецк, пр-кт Победы, д. 102</t>
  </si>
  <si>
    <t>городской округ, г. Липецк, ул.Октябрьская, д.70</t>
  </si>
  <si>
    <t>городской округ, г. Липецк, ул. Адмирала Макарова, д.20</t>
  </si>
  <si>
    <t>городской округ, г. Липецк, ул. Адмирала Макарова, д.28а</t>
  </si>
  <si>
    <t>городской округ, г. Липецк, ул. Баумана, д. 333/2</t>
  </si>
  <si>
    <t>городское поселение г. Лебедянь, ул. Заводская, д. 2а</t>
  </si>
  <si>
    <t>городской округ, г. Липецк, мкр. 9-й, д. 8</t>
  </si>
  <si>
    <t>городской округ, г. Липецк, мкр. 9-й, д. 18</t>
  </si>
  <si>
    <t>городской округ, г. Липецк, ул. Московская, д. 63</t>
  </si>
  <si>
    <t>городской округ, г. Липецк, ул. Московская, д. 51</t>
  </si>
  <si>
    <t>городской округ, г. Липецк, ул. Московская, д. 135</t>
  </si>
  <si>
    <t>городской округ, г. Липецк, ул. Ангарская, д. 3</t>
  </si>
  <si>
    <t>городской округ, г. Липецк, проезд Строителей, д. 16</t>
  </si>
  <si>
    <t>городской округ город Елец, ул. Яна Фабрициуса, д. 1а</t>
  </si>
  <si>
    <t>городской округ город Елец, ул. Черокманова, д. 3а</t>
  </si>
  <si>
    <t>панельные</t>
  </si>
  <si>
    <t>Федоровский сельсовет, с.Каменское, ул. Октябрьская, д. 29</t>
  </si>
  <si>
    <t>городское поселение г. Лебедянь, проезд Шоссейный, д. 1</t>
  </si>
  <si>
    <t>городское поселение г. Лебедянь, ул. Антонова, д. 7</t>
  </si>
  <si>
    <t>городское поселение г. Лебедянь, ул. Трудовая, д. 2</t>
  </si>
  <si>
    <t>Агрономовский сельсовет, п. свх Агроном, ул. Советская, д. 6</t>
  </si>
  <si>
    <t>городское поселение г. Лебедянь, проезд Шоссейный, д. 5а</t>
  </si>
  <si>
    <t>городское поселение г. Лебедянь, проезд Шоссейный, д. 7</t>
  </si>
  <si>
    <t>городской округ, г. Липецк, ул. Астраханская, д. 15</t>
  </si>
  <si>
    <t xml:space="preserve">городской округ, г. Липецк, мкр. 15-й, д. 3 </t>
  </si>
  <si>
    <t>городской округ, г. Липецк, мкр. 9-й, д. 15</t>
  </si>
  <si>
    <t>городской округ, г. Липецк, ул. Гагарина, д. 104</t>
  </si>
  <si>
    <t xml:space="preserve">городской округ, г. Липецк, ул. Опытная, д. 15 </t>
  </si>
  <si>
    <t>городской округ, г. Липецк, ул. Пришвина, д. 15</t>
  </si>
  <si>
    <t>городской округ, г. Липецк, ул. Филипченко, д. 5/3</t>
  </si>
  <si>
    <t>городской округ, г. Липецк, ул. Циолковского, д. 8/1</t>
  </si>
  <si>
    <t>городской округ, г. Липецк, ул. Энергостроителей, д. 7</t>
  </si>
  <si>
    <t>монолитные</t>
  </si>
  <si>
    <t>городской округ, г. Липецк, ул. Яна Берзина, д. 2</t>
  </si>
  <si>
    <t>Тербунский сельсовет, с. Тербуны, ул. Энергетиков, д. 10</t>
  </si>
  <si>
    <t>городской округ, г. Липецк, ул. Звездная, д. 3/4</t>
  </si>
  <si>
    <t>городской округ город Елец, ул. Городская, д. 182а</t>
  </si>
  <si>
    <t>городской округ город Елец, ул. Ленина, д. 80</t>
  </si>
  <si>
    <t>городской округ, г. Липецк, ул. Звездная, д. 16/2</t>
  </si>
  <si>
    <t>городской округ, г. Липецк, ул. Металлистов, д. 4</t>
  </si>
  <si>
    <t>городской округ, г. Липецк, ул. Филипченко, д. 4/1</t>
  </si>
  <si>
    <t>городской округ, г. Липецк, ул. Октябрьская, д. 1</t>
  </si>
  <si>
    <t>городской округ, г. Липецк, проезд Боевой, д. 35</t>
  </si>
  <si>
    <t>городской округ, г. Липецк, ул. Опытная, д. 13</t>
  </si>
  <si>
    <t>209</t>
  </si>
  <si>
    <t>210</t>
  </si>
  <si>
    <t>211</t>
  </si>
  <si>
    <t>212</t>
  </si>
  <si>
    <t>213</t>
  </si>
  <si>
    <t>214</t>
  </si>
  <si>
    <t>215</t>
  </si>
  <si>
    <t>216</t>
  </si>
  <si>
    <t>Общая площадь МКД, всего</t>
  </si>
  <si>
    <t>Площадь помещений МКД:</t>
  </si>
  <si>
    <t>в том числе жилых помещений, находящихся в собственности граждан</t>
  </si>
  <si>
    <t>Добринский сельсовет, п. Добринка,  ул.Корнева, д. 12</t>
  </si>
  <si>
    <t>городское поселение г. Грязи, ул. Чайковского, д. 13\6</t>
  </si>
  <si>
    <t>Дубовской сельсовет, с. Дубовое, ул. Лермонтова, д. 44</t>
  </si>
  <si>
    <t>157</t>
  </si>
</sst>
</file>

<file path=xl/styles.xml><?xml version="1.0" encoding="utf-8"?>
<styleSheet xmlns="http://schemas.openxmlformats.org/spreadsheetml/2006/main">
  <numFmts count="5">
    <numFmt numFmtId="43" formatCode="_-* #,##0.00_₽_-;\-* #,##0.00_₽_-;_-* &quot;-&quot;??_₽_-;_-@_-"/>
    <numFmt numFmtId="164" formatCode="###\ ###\ ###\ ##0"/>
    <numFmt numFmtId="165" formatCode="###\ ###\ ###\ ##0.00"/>
    <numFmt numFmtId="166" formatCode="#,##0.00_ ;\-#,##0.00\ "/>
    <numFmt numFmtId="167" formatCode="0.00000000"/>
  </numFmts>
  <fonts count="2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2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/>
    <xf numFmtId="43" fontId="13" fillId="0" borderId="0" applyFont="0" applyFill="0" applyBorder="0" applyAlignment="0" applyProtection="0"/>
    <xf numFmtId="0" fontId="20" fillId="0" borderId="0"/>
  </cellStyleXfs>
  <cellXfs count="262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/>
    </xf>
    <xf numFmtId="4" fontId="7" fillId="0" borderId="0" xfId="0" applyNumberFormat="1" applyFont="1" applyFill="1"/>
    <xf numFmtId="1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1" fillId="0" borderId="1" xfId="3" applyFont="1" applyFill="1" applyBorder="1" applyAlignment="1">
      <alignment horizontal="center" vertical="top" wrapText="1"/>
    </xf>
    <xf numFmtId="4" fontId="1" fillId="0" borderId="1" xfId="3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1" fillId="0" borderId="0" xfId="0" applyFont="1" applyFill="1" applyAlignment="1"/>
    <xf numFmtId="0" fontId="0" fillId="0" borderId="0" xfId="0" applyFill="1" applyAlignment="1"/>
    <xf numFmtId="0" fontId="7" fillId="0" borderId="0" xfId="0" applyFont="1" applyFill="1" applyBorder="1"/>
    <xf numFmtId="165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166" fontId="2" fillId="0" borderId="1" xfId="4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6" fillId="0" borderId="0" xfId="0" applyFont="1" applyFill="1" applyAlignment="1"/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4" fontId="2" fillId="0" borderId="1" xfId="4" applyNumberFormat="1" applyFont="1" applyFill="1" applyBorder="1" applyAlignment="1">
      <alignment horizontal="center" vertical="top" wrapText="1"/>
    </xf>
    <xf numFmtId="4" fontId="1" fillId="0" borderId="1" xfId="4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 applyFill="1"/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right" wrapText="1"/>
    </xf>
    <xf numFmtId="0" fontId="17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4" applyNumberFormat="1" applyFont="1" applyFill="1" applyAlignment="1">
      <alignment horizontal="center"/>
    </xf>
    <xf numFmtId="4" fontId="18" fillId="0" borderId="0" xfId="4" applyNumberFormat="1" applyFont="1" applyFill="1" applyAlignment="1">
      <alignment horizontal="center"/>
    </xf>
    <xf numFmtId="4" fontId="18" fillId="0" borderId="0" xfId="0" applyNumberFormat="1" applyFont="1" applyFill="1" applyAlignment="1"/>
    <xf numFmtId="49" fontId="18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>
      <alignment horizontal="center"/>
    </xf>
    <xf numFmtId="1" fontId="7" fillId="0" borderId="0" xfId="0" applyNumberFormat="1" applyFont="1" applyFill="1"/>
    <xf numFmtId="49" fontId="8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16" fillId="0" borderId="1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4" fontId="3" fillId="0" borderId="1" xfId="5" applyNumberFormat="1" applyFont="1" applyFill="1" applyBorder="1" applyAlignment="1">
      <alignment horizontal="center" vertical="top" wrapText="1"/>
    </xf>
    <xf numFmtId="1" fontId="2" fillId="0" borderId="1" xfId="5" applyNumberFormat="1" applyFont="1" applyFill="1" applyBorder="1" applyAlignment="1">
      <alignment horizontal="center" vertical="top" wrapText="1"/>
    </xf>
    <xf numFmtId="0" fontId="2" fillId="0" borderId="0" xfId="0" applyFont="1" applyFill="1"/>
    <xf numFmtId="1" fontId="2" fillId="0" borderId="1" xfId="0" applyNumberFormat="1" applyFont="1" applyFill="1" applyBorder="1" applyAlignment="1" applyProtection="1">
      <alignment horizontal="center" vertical="top" wrapText="1"/>
    </xf>
    <xf numFmtId="1" fontId="1" fillId="0" borderId="1" xfId="2" applyNumberFormat="1" applyFont="1" applyFill="1" applyBorder="1" applyAlignment="1" applyProtection="1">
      <alignment horizontal="center" vertical="top" wrapText="1"/>
    </xf>
    <xf numFmtId="4" fontId="1" fillId="0" borderId="1" xfId="2" applyNumberFormat="1" applyFont="1" applyFill="1" applyBorder="1" applyAlignment="1" applyProtection="1">
      <alignment horizontal="center" vertical="top" wrapText="1"/>
    </xf>
    <xf numFmtId="3" fontId="1" fillId="0" borderId="1" xfId="2" applyNumberFormat="1" applyFont="1" applyFill="1" applyBorder="1" applyAlignment="1" applyProtection="1">
      <alignment horizontal="center" vertical="top" wrapText="1"/>
    </xf>
    <xf numFmtId="49" fontId="2" fillId="0" borderId="1" xfId="4" applyNumberFormat="1" applyFont="1" applyFill="1" applyBorder="1" applyAlignment="1">
      <alignment horizontal="center" vertical="top" wrapText="1"/>
    </xf>
    <xf numFmtId="3" fontId="2" fillId="0" borderId="1" xfId="4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4" fontId="3" fillId="0" borderId="1" xfId="0" applyNumberFormat="1" applyFont="1" applyFill="1" applyBorder="1" applyAlignment="1">
      <alignment horizontal="center" vertical="top" wrapText="1" shrinkToFit="1"/>
    </xf>
    <xf numFmtId="3" fontId="3" fillId="0" borderId="1" xfId="0" applyNumberFormat="1" applyFont="1" applyFill="1" applyBorder="1" applyAlignment="1">
      <alignment horizontal="center"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/>
    </xf>
    <xf numFmtId="1" fontId="2" fillId="0" borderId="1" xfId="5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4" fontId="7" fillId="0" borderId="0" xfId="4" applyNumberFormat="1" applyFont="1" applyFill="1" applyAlignment="1">
      <alignment horizontal="center"/>
    </xf>
    <xf numFmtId="49" fontId="7" fillId="0" borderId="0" xfId="0" applyNumberFormat="1" applyFont="1" applyFill="1"/>
    <xf numFmtId="0" fontId="7" fillId="0" borderId="0" xfId="0" applyFont="1" applyFill="1" applyAlignment="1"/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vertical="top" wrapText="1"/>
    </xf>
    <xf numFmtId="4" fontId="1" fillId="0" borderId="1" xfId="5" applyNumberFormat="1" applyFont="1" applyFill="1" applyBorder="1" applyAlignment="1">
      <alignment horizontal="center" vertical="top" wrapText="1"/>
    </xf>
    <xf numFmtId="4" fontId="3" fillId="0" borderId="1" xfId="2" applyNumberFormat="1" applyFont="1" applyFill="1" applyBorder="1" applyAlignment="1">
      <alignment horizontal="center" vertical="top" wrapText="1"/>
    </xf>
    <xf numFmtId="0" fontId="7" fillId="0" borderId="1" xfId="0" applyFont="1" applyFill="1" applyBorder="1"/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166" fontId="2" fillId="0" borderId="1" xfId="4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top"/>
    </xf>
    <xf numFmtId="0" fontId="1" fillId="0" borderId="1" xfId="2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4" fontId="2" fillId="0" borderId="5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center" vertical="top"/>
    </xf>
    <xf numFmtId="3" fontId="2" fillId="0" borderId="2" xfId="0" applyNumberFormat="1" applyFont="1" applyFill="1" applyBorder="1" applyAlignment="1">
      <alignment horizontal="center" vertical="top"/>
    </xf>
    <xf numFmtId="4" fontId="2" fillId="0" borderId="2" xfId="4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vertical="top" wrapText="1"/>
    </xf>
    <xf numFmtId="1" fontId="1" fillId="0" borderId="1" xfId="2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" fontId="1" fillId="0" borderId="1" xfId="5" applyNumberFormat="1" applyFont="1" applyFill="1" applyBorder="1" applyAlignment="1">
      <alignment horizontal="center" vertical="top"/>
    </xf>
    <xf numFmtId="4" fontId="1" fillId="0" borderId="1" xfId="2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4" fontId="1" fillId="0" borderId="1" xfId="3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2" fillId="0" borderId="0" xfId="0" applyFont="1" applyFill="1" applyAlignment="1"/>
    <xf numFmtId="0" fontId="2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wrapText="1"/>
    </xf>
    <xf numFmtId="1" fontId="18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4" fontId="18" fillId="0" borderId="0" xfId="4" applyNumberFormat="1" applyFont="1" applyFill="1" applyAlignment="1">
      <alignment horizontal="center" wrapText="1"/>
    </xf>
    <xf numFmtId="4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3" fontId="16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4" fontId="16" fillId="0" borderId="0" xfId="4" applyNumberFormat="1" applyFont="1" applyFill="1" applyAlignment="1">
      <alignment horizontal="center" wrapText="1"/>
    </xf>
    <xf numFmtId="167" fontId="7" fillId="0" borderId="0" xfId="0" applyNumberFormat="1" applyFont="1" applyFill="1"/>
    <xf numFmtId="167" fontId="7" fillId="0" borderId="0" xfId="0" applyNumberFormat="1" applyFont="1" applyFill="1" applyAlignment="1">
      <alignment vertical="top"/>
    </xf>
    <xf numFmtId="167" fontId="7" fillId="0" borderId="1" xfId="0" applyNumberFormat="1" applyFont="1" applyFill="1" applyBorder="1"/>
    <xf numFmtId="167" fontId="7" fillId="0" borderId="0" xfId="0" applyNumberFormat="1" applyFont="1" applyFill="1" applyBorder="1"/>
    <xf numFmtId="2" fontId="8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1" fillId="0" borderId="1" xfId="2" applyNumberFormat="1" applyFont="1" applyFill="1" applyBorder="1" applyAlignment="1">
      <alignment horizontal="left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4" fontId="2" fillId="0" borderId="1" xfId="4" applyNumberFormat="1" applyFont="1" applyFill="1" applyBorder="1" applyAlignment="1">
      <alignment horizontal="center" vertical="center" textRotation="90" wrapText="1"/>
    </xf>
    <xf numFmtId="4" fontId="2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/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5" fillId="0" borderId="0" xfId="4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4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3"/>
    <cellStyle name="Обычный 3" xfId="5"/>
    <cellStyle name="Обычный 4" xfId="1"/>
    <cellStyle name="Обычный_Лист1" xfId="2"/>
    <cellStyle name="Финансовый" xfId="4" builtinId="3"/>
  </cellStyles>
  <dxfs count="0"/>
  <tableStyles count="0" defaultTableStyle="TableStyleMedium2" defaultPivotStyle="PivotStyleLight16"/>
  <colors>
    <mruColors>
      <color rgb="FF9933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sheryakova_lv\Desktop\&#1088;&#1072;&#1073;&#1086;&#1095;&#1080;&#1081;%20&#1092;&#1072;&#1081;&#1083;%2025.10.2017%20&#1084;&#1086;&#1085;&#1080;&#1090;&#1086;&#1088;&#1080;&#1085;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 28.12.2017 №537"/>
      <sheetName val="от 18.04.2017 № 179"/>
      <sheetName val="от 21.07.2017 № 344"/>
      <sheetName val="новый"/>
      <sheetName val="ОБЛАСТНАЯ!!!!!"/>
      <sheetName val="аварийка 11.2017"/>
      <sheetName val="включение 11.2017"/>
      <sheetName val="переименование 11.2017"/>
      <sheetName val="включение 408 от 21.09.2016"/>
      <sheetName val="аварийка 408 от 21.09.2016"/>
      <sheetName val="включение 2 от 09.01.2017"/>
      <sheetName val="аварийка 2 от 02.01.2017"/>
    </sheetNames>
    <sheetDataSet>
      <sheetData sheetId="0"/>
      <sheetData sheetId="1"/>
      <sheetData sheetId="2"/>
      <sheetData sheetId="3"/>
      <sheetData sheetId="4">
        <row r="2">
          <cell r="K2" t="str">
            <v>площадь помещений, кв. м</v>
          </cell>
          <cell r="AX2" t="str">
            <v>ID</v>
          </cell>
        </row>
        <row r="3">
          <cell r="K3">
            <v>407.1</v>
          </cell>
          <cell r="AX3">
            <v>41385</v>
          </cell>
        </row>
        <row r="4">
          <cell r="K4">
            <v>355.5</v>
          </cell>
          <cell r="AX4">
            <v>39714</v>
          </cell>
        </row>
        <row r="5">
          <cell r="K5">
            <v>174.2</v>
          </cell>
          <cell r="AX5">
            <v>39731</v>
          </cell>
        </row>
        <row r="6">
          <cell r="K6">
            <v>445</v>
          </cell>
          <cell r="AX6">
            <v>37616</v>
          </cell>
        </row>
        <row r="7">
          <cell r="K7">
            <v>388.7</v>
          </cell>
          <cell r="AX7">
            <v>39689</v>
          </cell>
        </row>
        <row r="8">
          <cell r="K8">
            <v>747.1</v>
          </cell>
          <cell r="AX8">
            <v>37857</v>
          </cell>
        </row>
        <row r="9">
          <cell r="K9">
            <v>386.5</v>
          </cell>
          <cell r="AX9">
            <v>37617</v>
          </cell>
        </row>
        <row r="10">
          <cell r="K10">
            <v>222.6</v>
          </cell>
          <cell r="AX10">
            <v>37618</v>
          </cell>
        </row>
        <row r="11">
          <cell r="K11">
            <v>939.1</v>
          </cell>
          <cell r="AX11">
            <v>39754</v>
          </cell>
        </row>
        <row r="12">
          <cell r="K12">
            <v>823.3</v>
          </cell>
          <cell r="AX12">
            <v>39925</v>
          </cell>
        </row>
        <row r="13">
          <cell r="K13">
            <v>754.5</v>
          </cell>
          <cell r="AX13">
            <v>39926</v>
          </cell>
        </row>
        <row r="14">
          <cell r="K14">
            <v>863</v>
          </cell>
          <cell r="AX14">
            <v>39927</v>
          </cell>
        </row>
        <row r="15">
          <cell r="K15">
            <v>851.3</v>
          </cell>
          <cell r="AX15">
            <v>39928</v>
          </cell>
        </row>
        <row r="16">
          <cell r="K16">
            <v>853.45</v>
          </cell>
          <cell r="AX16">
            <v>39929</v>
          </cell>
        </row>
        <row r="17">
          <cell r="K17">
            <v>362.7</v>
          </cell>
          <cell r="AX17">
            <v>39977</v>
          </cell>
        </row>
        <row r="18">
          <cell r="K18">
            <v>808.73</v>
          </cell>
          <cell r="AX18">
            <v>37619</v>
          </cell>
        </row>
        <row r="19">
          <cell r="K19">
            <v>487.5</v>
          </cell>
          <cell r="AX19">
            <v>37953</v>
          </cell>
        </row>
        <row r="20">
          <cell r="K20">
            <v>337.1</v>
          </cell>
          <cell r="AX20">
            <v>37621</v>
          </cell>
        </row>
        <row r="21">
          <cell r="K21">
            <v>336.7</v>
          </cell>
          <cell r="AX21">
            <v>37622</v>
          </cell>
        </row>
        <row r="22">
          <cell r="K22">
            <v>357</v>
          </cell>
          <cell r="AX22">
            <v>37623</v>
          </cell>
        </row>
        <row r="23">
          <cell r="K23">
            <v>933.66</v>
          </cell>
          <cell r="AX23">
            <v>39930</v>
          </cell>
        </row>
        <row r="24">
          <cell r="K24">
            <v>331.4</v>
          </cell>
          <cell r="AX24">
            <v>39931</v>
          </cell>
        </row>
        <row r="25">
          <cell r="K25">
            <v>159.4</v>
          </cell>
          <cell r="AX25">
            <v>37719</v>
          </cell>
        </row>
        <row r="26">
          <cell r="K26">
            <v>320</v>
          </cell>
          <cell r="AX26">
            <v>39440</v>
          </cell>
        </row>
        <row r="27">
          <cell r="K27">
            <v>209.1</v>
          </cell>
          <cell r="AX27">
            <v>37413</v>
          </cell>
        </row>
        <row r="28">
          <cell r="K28">
            <v>218.7</v>
          </cell>
          <cell r="AX28">
            <v>37414</v>
          </cell>
        </row>
        <row r="29">
          <cell r="K29">
            <v>204.7</v>
          </cell>
          <cell r="AX29">
            <v>37415</v>
          </cell>
        </row>
        <row r="30">
          <cell r="K30">
            <v>133</v>
          </cell>
          <cell r="AX30">
            <v>37416</v>
          </cell>
        </row>
        <row r="31">
          <cell r="K31">
            <v>193.2</v>
          </cell>
          <cell r="AX31">
            <v>40997</v>
          </cell>
        </row>
        <row r="32">
          <cell r="K32">
            <v>137.1</v>
          </cell>
          <cell r="AX32">
            <v>37479</v>
          </cell>
        </row>
        <row r="33">
          <cell r="K33">
            <v>407.3</v>
          </cell>
          <cell r="AX33">
            <v>37480</v>
          </cell>
        </row>
        <row r="34">
          <cell r="K34">
            <v>88.1</v>
          </cell>
          <cell r="AX34">
            <v>37481</v>
          </cell>
        </row>
        <row r="35">
          <cell r="K35">
            <v>144.69999999999999</v>
          </cell>
          <cell r="AX35">
            <v>37482</v>
          </cell>
        </row>
        <row r="36">
          <cell r="K36">
            <v>214.5</v>
          </cell>
          <cell r="AX36">
            <v>37483</v>
          </cell>
        </row>
        <row r="37">
          <cell r="K37">
            <v>173</v>
          </cell>
          <cell r="AX37">
            <v>37476</v>
          </cell>
        </row>
        <row r="38">
          <cell r="K38">
            <v>139.5</v>
          </cell>
          <cell r="AX38">
            <v>37477</v>
          </cell>
        </row>
        <row r="39">
          <cell r="K39">
            <v>280</v>
          </cell>
          <cell r="AX39">
            <v>37478</v>
          </cell>
        </row>
        <row r="40">
          <cell r="K40">
            <v>336.2</v>
          </cell>
          <cell r="AX40">
            <v>37624</v>
          </cell>
        </row>
        <row r="41">
          <cell r="K41">
            <v>240.4</v>
          </cell>
          <cell r="AX41">
            <v>39182</v>
          </cell>
        </row>
        <row r="42">
          <cell r="K42">
            <v>740.8</v>
          </cell>
          <cell r="AX42">
            <v>39183</v>
          </cell>
        </row>
        <row r="43">
          <cell r="K43">
            <v>235.7</v>
          </cell>
          <cell r="AX43">
            <v>39184</v>
          </cell>
        </row>
        <row r="44">
          <cell r="K44">
            <v>212.6</v>
          </cell>
          <cell r="AX44">
            <v>39193</v>
          </cell>
        </row>
        <row r="45">
          <cell r="K45">
            <v>192.9</v>
          </cell>
          <cell r="AX45">
            <v>42438</v>
          </cell>
        </row>
        <row r="46">
          <cell r="K46">
            <v>401.41</v>
          </cell>
          <cell r="AX46">
            <v>39223</v>
          </cell>
        </row>
        <row r="47">
          <cell r="K47">
            <v>274.38</v>
          </cell>
          <cell r="AX47">
            <v>37708</v>
          </cell>
        </row>
        <row r="48">
          <cell r="K48">
            <v>201.35</v>
          </cell>
          <cell r="AX48">
            <v>39236</v>
          </cell>
        </row>
        <row r="49">
          <cell r="K49">
            <v>217.5</v>
          </cell>
          <cell r="AX49">
            <v>39237</v>
          </cell>
        </row>
        <row r="50">
          <cell r="K50">
            <v>116.9</v>
          </cell>
          <cell r="AX50">
            <v>39239</v>
          </cell>
        </row>
        <row r="51">
          <cell r="K51">
            <v>136.4</v>
          </cell>
          <cell r="AX51">
            <v>39241</v>
          </cell>
        </row>
        <row r="52">
          <cell r="K52">
            <v>126.7</v>
          </cell>
          <cell r="AX52">
            <v>39243</v>
          </cell>
        </row>
        <row r="53">
          <cell r="K53">
            <v>1340.3</v>
          </cell>
          <cell r="AX53">
            <v>39234</v>
          </cell>
        </row>
        <row r="54">
          <cell r="K54">
            <v>109.1</v>
          </cell>
          <cell r="AX54">
            <v>39235</v>
          </cell>
        </row>
        <row r="55">
          <cell r="K55">
            <v>193</v>
          </cell>
          <cell r="AX55">
            <v>39250</v>
          </cell>
        </row>
        <row r="56">
          <cell r="K56">
            <v>271.2</v>
          </cell>
          <cell r="AX56">
            <v>39249</v>
          </cell>
        </row>
        <row r="57">
          <cell r="K57">
            <v>660.21</v>
          </cell>
          <cell r="AX57">
            <v>41080</v>
          </cell>
        </row>
        <row r="58">
          <cell r="K58">
            <v>84.71</v>
          </cell>
          <cell r="AX58">
            <v>41137</v>
          </cell>
        </row>
        <row r="59">
          <cell r="K59">
            <v>176.1</v>
          </cell>
          <cell r="AX59">
            <v>42367</v>
          </cell>
        </row>
        <row r="60">
          <cell r="K60">
            <v>164</v>
          </cell>
          <cell r="AX60">
            <v>41413</v>
          </cell>
        </row>
        <row r="61">
          <cell r="K61">
            <v>130</v>
          </cell>
          <cell r="AX61">
            <v>41415</v>
          </cell>
        </row>
        <row r="62">
          <cell r="K62">
            <v>172.6</v>
          </cell>
          <cell r="AX62">
            <v>41416</v>
          </cell>
        </row>
        <row r="63">
          <cell r="K63">
            <v>91.1</v>
          </cell>
          <cell r="AX63">
            <v>41417</v>
          </cell>
        </row>
        <row r="64">
          <cell r="K64">
            <v>248.2</v>
          </cell>
          <cell r="AX64">
            <v>41409</v>
          </cell>
        </row>
        <row r="65">
          <cell r="K65">
            <v>174.9</v>
          </cell>
          <cell r="AX65">
            <v>41411</v>
          </cell>
        </row>
        <row r="66">
          <cell r="K66">
            <v>57.5</v>
          </cell>
          <cell r="AX66">
            <v>41412</v>
          </cell>
        </row>
        <row r="67">
          <cell r="K67">
            <v>135.4</v>
          </cell>
          <cell r="AX67">
            <v>39260</v>
          </cell>
        </row>
        <row r="68">
          <cell r="K68">
            <v>160</v>
          </cell>
          <cell r="AX68">
            <v>39262</v>
          </cell>
        </row>
        <row r="69">
          <cell r="K69">
            <v>159.4</v>
          </cell>
          <cell r="AX69">
            <v>39263</v>
          </cell>
        </row>
        <row r="70">
          <cell r="K70">
            <v>74.400000000000006</v>
          </cell>
          <cell r="AX70">
            <v>39264</v>
          </cell>
        </row>
        <row r="71">
          <cell r="K71">
            <v>95.11</v>
          </cell>
          <cell r="AX71">
            <v>39265</v>
          </cell>
        </row>
        <row r="72">
          <cell r="K72">
            <v>159.1</v>
          </cell>
          <cell r="AX72">
            <v>39266</v>
          </cell>
        </row>
        <row r="73">
          <cell r="K73">
            <v>198.36</v>
          </cell>
          <cell r="AX73">
            <v>39267</v>
          </cell>
        </row>
        <row r="74">
          <cell r="K74">
            <v>225.4</v>
          </cell>
          <cell r="AX74">
            <v>39259</v>
          </cell>
        </row>
        <row r="75">
          <cell r="K75">
            <v>197.5</v>
          </cell>
          <cell r="AX75">
            <v>37721</v>
          </cell>
        </row>
        <row r="76">
          <cell r="K76">
            <v>560.16999999999996</v>
          </cell>
          <cell r="AX76">
            <v>37723</v>
          </cell>
        </row>
        <row r="77">
          <cell r="K77">
            <v>484.2</v>
          </cell>
          <cell r="AX77">
            <v>37724</v>
          </cell>
        </row>
        <row r="78">
          <cell r="K78">
            <v>445</v>
          </cell>
          <cell r="AX78">
            <v>37725</v>
          </cell>
        </row>
        <row r="79">
          <cell r="K79">
            <v>147.69999999999999</v>
          </cell>
          <cell r="AX79">
            <v>39275</v>
          </cell>
        </row>
        <row r="80">
          <cell r="K80">
            <v>480.6</v>
          </cell>
          <cell r="AX80">
            <v>37726</v>
          </cell>
        </row>
        <row r="81">
          <cell r="K81">
            <v>195.6</v>
          </cell>
          <cell r="AX81">
            <v>37727</v>
          </cell>
        </row>
        <row r="82">
          <cell r="K82">
            <v>210.9</v>
          </cell>
          <cell r="AX82">
            <v>37728</v>
          </cell>
        </row>
        <row r="83">
          <cell r="K83">
            <v>203.3</v>
          </cell>
          <cell r="AX83">
            <v>37729</v>
          </cell>
        </row>
        <row r="84">
          <cell r="K84">
            <v>102.51</v>
          </cell>
          <cell r="AX84">
            <v>37730</v>
          </cell>
        </row>
        <row r="85">
          <cell r="K85">
            <v>399.4</v>
          </cell>
          <cell r="AX85">
            <v>37731</v>
          </cell>
        </row>
        <row r="86">
          <cell r="K86">
            <v>344.6</v>
          </cell>
          <cell r="AX86">
            <v>37732</v>
          </cell>
        </row>
        <row r="87">
          <cell r="K87">
            <v>427.5</v>
          </cell>
          <cell r="AX87">
            <v>37733</v>
          </cell>
        </row>
        <row r="88">
          <cell r="K88">
            <v>728.51</v>
          </cell>
          <cell r="AX88">
            <v>37734</v>
          </cell>
        </row>
        <row r="89">
          <cell r="K89">
            <v>127.4</v>
          </cell>
          <cell r="AX89">
            <v>37735</v>
          </cell>
        </row>
        <row r="90">
          <cell r="K90">
            <v>449.7</v>
          </cell>
          <cell r="AX90">
            <v>37736</v>
          </cell>
        </row>
        <row r="91">
          <cell r="K91">
            <v>52.9</v>
          </cell>
          <cell r="AX91">
            <v>37720</v>
          </cell>
        </row>
        <row r="92">
          <cell r="K92">
            <v>233.4</v>
          </cell>
          <cell r="AX92">
            <v>37739</v>
          </cell>
        </row>
        <row r="93">
          <cell r="K93">
            <v>112.7</v>
          </cell>
          <cell r="AX93">
            <v>37740</v>
          </cell>
        </row>
        <row r="94">
          <cell r="K94">
            <v>204.9</v>
          </cell>
          <cell r="AX94">
            <v>37741</v>
          </cell>
        </row>
        <row r="95">
          <cell r="K95">
            <v>238.1</v>
          </cell>
          <cell r="AX95">
            <v>37742</v>
          </cell>
        </row>
        <row r="96">
          <cell r="K96">
            <v>209.1</v>
          </cell>
          <cell r="AX96">
            <v>37743</v>
          </cell>
        </row>
        <row r="97">
          <cell r="K97">
            <v>588.29999999999995</v>
          </cell>
          <cell r="AX97">
            <v>37744</v>
          </cell>
        </row>
        <row r="98">
          <cell r="K98">
            <v>296.39999999999998</v>
          </cell>
          <cell r="AX98">
            <v>37745</v>
          </cell>
        </row>
        <row r="99">
          <cell r="K99">
            <v>403.91</v>
          </cell>
          <cell r="AX99">
            <v>37746</v>
          </cell>
        </row>
        <row r="100">
          <cell r="K100">
            <v>491.4</v>
          </cell>
          <cell r="AX100">
            <v>37747</v>
          </cell>
        </row>
        <row r="101">
          <cell r="K101">
            <v>226.4</v>
          </cell>
          <cell r="AX101">
            <v>37748</v>
          </cell>
        </row>
        <row r="102">
          <cell r="K102">
            <v>185.1</v>
          </cell>
          <cell r="AX102">
            <v>37749</v>
          </cell>
        </row>
        <row r="103">
          <cell r="K103">
            <v>59.3</v>
          </cell>
          <cell r="AX103">
            <v>37750</v>
          </cell>
        </row>
        <row r="104">
          <cell r="K104">
            <v>242.3</v>
          </cell>
          <cell r="AX104">
            <v>39315</v>
          </cell>
        </row>
        <row r="105">
          <cell r="K105">
            <v>423.7</v>
          </cell>
          <cell r="AX105">
            <v>39316</v>
          </cell>
        </row>
        <row r="106">
          <cell r="K106">
            <v>566</v>
          </cell>
          <cell r="AX106">
            <v>39317</v>
          </cell>
        </row>
        <row r="107">
          <cell r="K107">
            <v>526.9</v>
          </cell>
          <cell r="AX107">
            <v>39318</v>
          </cell>
        </row>
        <row r="108">
          <cell r="K108">
            <v>234.9</v>
          </cell>
          <cell r="AX108">
            <v>39319</v>
          </cell>
        </row>
        <row r="109">
          <cell r="K109">
            <v>528.1</v>
          </cell>
          <cell r="AX109">
            <v>39320</v>
          </cell>
        </row>
        <row r="110">
          <cell r="K110">
            <v>358.7</v>
          </cell>
          <cell r="AX110">
            <v>39322</v>
          </cell>
        </row>
        <row r="111">
          <cell r="K111">
            <v>371.1</v>
          </cell>
          <cell r="AX111">
            <v>39323</v>
          </cell>
        </row>
        <row r="112">
          <cell r="K112">
            <v>407.95</v>
          </cell>
          <cell r="AX112">
            <v>39325</v>
          </cell>
        </row>
        <row r="113">
          <cell r="K113">
            <v>348.6</v>
          </cell>
          <cell r="AX113">
            <v>39326</v>
          </cell>
        </row>
        <row r="114">
          <cell r="K114">
            <v>195.4</v>
          </cell>
          <cell r="AX114">
            <v>39327</v>
          </cell>
        </row>
        <row r="115">
          <cell r="K115">
            <v>663.75</v>
          </cell>
          <cell r="AX115">
            <v>39328</v>
          </cell>
        </row>
        <row r="116">
          <cell r="K116">
            <v>648</v>
          </cell>
          <cell r="AX116">
            <v>39330</v>
          </cell>
        </row>
        <row r="117">
          <cell r="K117">
            <v>173.57</v>
          </cell>
          <cell r="AX117">
            <v>39331</v>
          </cell>
        </row>
        <row r="118">
          <cell r="K118">
            <v>885.3</v>
          </cell>
          <cell r="AX118">
            <v>39332</v>
          </cell>
        </row>
        <row r="119">
          <cell r="K119">
            <v>623.23</v>
          </cell>
          <cell r="AX119">
            <v>39334</v>
          </cell>
        </row>
        <row r="120">
          <cell r="K120">
            <v>617.45000000000005</v>
          </cell>
          <cell r="AX120">
            <v>37798</v>
          </cell>
        </row>
        <row r="121">
          <cell r="K121">
            <v>209.9</v>
          </cell>
          <cell r="AX121">
            <v>37800</v>
          </cell>
        </row>
        <row r="122">
          <cell r="K122">
            <v>276.3</v>
          </cell>
          <cell r="AX122">
            <v>37801</v>
          </cell>
        </row>
        <row r="123">
          <cell r="K123">
            <v>171.3</v>
          </cell>
          <cell r="AX123">
            <v>37802</v>
          </cell>
        </row>
        <row r="124">
          <cell r="K124">
            <v>296.3</v>
          </cell>
          <cell r="AX124">
            <v>37824</v>
          </cell>
        </row>
        <row r="125">
          <cell r="K125">
            <v>346.2</v>
          </cell>
          <cell r="AX125">
            <v>39432</v>
          </cell>
        </row>
        <row r="126">
          <cell r="K126">
            <v>318.60000000000002</v>
          </cell>
          <cell r="AX126">
            <v>39433</v>
          </cell>
        </row>
        <row r="127">
          <cell r="K127">
            <v>220.8</v>
          </cell>
          <cell r="AX127">
            <v>39434</v>
          </cell>
        </row>
        <row r="128">
          <cell r="K128">
            <v>687</v>
          </cell>
          <cell r="AX128">
            <v>39441</v>
          </cell>
        </row>
        <row r="129">
          <cell r="K129">
            <v>148.6</v>
          </cell>
          <cell r="AX129">
            <v>39442</v>
          </cell>
        </row>
        <row r="130">
          <cell r="K130">
            <v>347.9</v>
          </cell>
          <cell r="AX130">
            <v>39443</v>
          </cell>
        </row>
        <row r="131">
          <cell r="K131">
            <v>218.4</v>
          </cell>
          <cell r="AX131">
            <v>39444</v>
          </cell>
        </row>
        <row r="132">
          <cell r="K132">
            <v>211</v>
          </cell>
          <cell r="AX132">
            <v>39445</v>
          </cell>
        </row>
        <row r="133">
          <cell r="K133">
            <v>233.8</v>
          </cell>
          <cell r="AX133">
            <v>39446</v>
          </cell>
        </row>
        <row r="134">
          <cell r="K134">
            <v>359.3</v>
          </cell>
          <cell r="AX134">
            <v>39447</v>
          </cell>
        </row>
        <row r="135">
          <cell r="K135">
            <v>314.39999999999998</v>
          </cell>
          <cell r="AX135">
            <v>39448</v>
          </cell>
        </row>
        <row r="136">
          <cell r="K136">
            <v>175.83</v>
          </cell>
          <cell r="AX136">
            <v>39449</v>
          </cell>
        </row>
        <row r="137">
          <cell r="K137">
            <v>218.4</v>
          </cell>
          <cell r="AX137">
            <v>39450</v>
          </cell>
        </row>
        <row r="138">
          <cell r="K138">
            <v>157.58000000000001</v>
          </cell>
          <cell r="AX138">
            <v>39451</v>
          </cell>
        </row>
        <row r="139">
          <cell r="K139">
            <v>445.8</v>
          </cell>
          <cell r="AX139">
            <v>39452</v>
          </cell>
        </row>
        <row r="140">
          <cell r="K140">
            <v>100.9</v>
          </cell>
          <cell r="AX140">
            <v>39453</v>
          </cell>
        </row>
        <row r="141">
          <cell r="K141">
            <v>146</v>
          </cell>
          <cell r="AX141">
            <v>39454</v>
          </cell>
        </row>
        <row r="142">
          <cell r="K142">
            <v>140.5</v>
          </cell>
          <cell r="AX142">
            <v>39455</v>
          </cell>
        </row>
        <row r="143">
          <cell r="K143">
            <v>133.80000000000001</v>
          </cell>
          <cell r="AX143">
            <v>37901</v>
          </cell>
        </row>
        <row r="144">
          <cell r="K144">
            <v>576.29999999999995</v>
          </cell>
          <cell r="AX144">
            <v>37902</v>
          </cell>
        </row>
        <row r="145">
          <cell r="K145">
            <v>801.2</v>
          </cell>
          <cell r="AX145">
            <v>37903</v>
          </cell>
        </row>
        <row r="146">
          <cell r="K146">
            <v>300.39999999999998</v>
          </cell>
          <cell r="AX146">
            <v>37904</v>
          </cell>
        </row>
        <row r="147">
          <cell r="K147">
            <v>587.79999999999995</v>
          </cell>
          <cell r="AX147">
            <v>37905</v>
          </cell>
        </row>
        <row r="148">
          <cell r="K148">
            <v>156.9</v>
          </cell>
          <cell r="AX148">
            <v>37906</v>
          </cell>
        </row>
        <row r="149">
          <cell r="K149">
            <v>100.2</v>
          </cell>
          <cell r="AX149">
            <v>37907</v>
          </cell>
        </row>
        <row r="150">
          <cell r="K150">
            <v>212.9</v>
          </cell>
          <cell r="AX150">
            <v>39493</v>
          </cell>
        </row>
        <row r="151">
          <cell r="K151">
            <v>446.61</v>
          </cell>
          <cell r="AX151">
            <v>39494</v>
          </cell>
        </row>
        <row r="152">
          <cell r="K152">
            <v>465.6</v>
          </cell>
          <cell r="AX152">
            <v>39495</v>
          </cell>
        </row>
        <row r="153">
          <cell r="K153">
            <v>350.9</v>
          </cell>
          <cell r="AX153">
            <v>39496</v>
          </cell>
        </row>
        <row r="154">
          <cell r="K154">
            <v>372.7</v>
          </cell>
          <cell r="AX154">
            <v>39497</v>
          </cell>
        </row>
        <row r="155">
          <cell r="K155">
            <v>346.1</v>
          </cell>
          <cell r="AX155">
            <v>39498</v>
          </cell>
        </row>
        <row r="156">
          <cell r="K156">
            <v>255</v>
          </cell>
          <cell r="AX156">
            <v>39499</v>
          </cell>
        </row>
        <row r="157">
          <cell r="K157">
            <v>211.4</v>
          </cell>
          <cell r="AX157">
            <v>39502</v>
          </cell>
        </row>
        <row r="158">
          <cell r="K158">
            <v>139.69999999999999</v>
          </cell>
          <cell r="AX158">
            <v>39503</v>
          </cell>
        </row>
        <row r="159">
          <cell r="K159">
            <v>423.9</v>
          </cell>
          <cell r="AX159">
            <v>39504</v>
          </cell>
        </row>
        <row r="160">
          <cell r="K160">
            <v>365.2</v>
          </cell>
          <cell r="AX160">
            <v>39505</v>
          </cell>
        </row>
        <row r="161">
          <cell r="K161">
            <v>120.1</v>
          </cell>
          <cell r="AX161">
            <v>39506</v>
          </cell>
        </row>
        <row r="162">
          <cell r="K162">
            <v>399.16</v>
          </cell>
          <cell r="AX162">
            <v>39507</v>
          </cell>
        </row>
        <row r="163">
          <cell r="K163">
            <v>120.8</v>
          </cell>
          <cell r="AX163">
            <v>39508</v>
          </cell>
        </row>
        <row r="164">
          <cell r="K164">
            <v>168.1</v>
          </cell>
          <cell r="AX164">
            <v>39509</v>
          </cell>
        </row>
        <row r="165">
          <cell r="K165">
            <v>328.02</v>
          </cell>
          <cell r="AX165">
            <v>39510</v>
          </cell>
        </row>
        <row r="166">
          <cell r="K166">
            <v>205.5</v>
          </cell>
          <cell r="AX166">
            <v>39511</v>
          </cell>
        </row>
        <row r="167">
          <cell r="K167">
            <v>272.3</v>
          </cell>
          <cell r="AX167">
            <v>39512</v>
          </cell>
        </row>
        <row r="168">
          <cell r="K168">
            <v>245.1</v>
          </cell>
          <cell r="AX168">
            <v>39513</v>
          </cell>
        </row>
        <row r="169">
          <cell r="K169">
            <v>342.5</v>
          </cell>
          <cell r="AX169">
            <v>39514</v>
          </cell>
        </row>
        <row r="170">
          <cell r="K170">
            <v>466.2</v>
          </cell>
          <cell r="AX170">
            <v>38046</v>
          </cell>
        </row>
        <row r="171">
          <cell r="K171">
            <v>283.39999999999998</v>
          </cell>
          <cell r="AX171">
            <v>41013</v>
          </cell>
        </row>
        <row r="172">
          <cell r="K172">
            <v>341.7</v>
          </cell>
          <cell r="AX172">
            <v>39196</v>
          </cell>
        </row>
        <row r="173">
          <cell r="K173">
            <v>650.4</v>
          </cell>
          <cell r="AX173">
            <v>37921</v>
          </cell>
        </row>
        <row r="174">
          <cell r="K174">
            <v>415.4</v>
          </cell>
          <cell r="AX174">
            <v>37922</v>
          </cell>
        </row>
        <row r="175">
          <cell r="K175">
            <v>431.2</v>
          </cell>
          <cell r="AX175">
            <v>37923</v>
          </cell>
        </row>
        <row r="176">
          <cell r="K176">
            <v>620.37</v>
          </cell>
          <cell r="AX176">
            <v>37924</v>
          </cell>
        </row>
        <row r="177">
          <cell r="K177">
            <v>601.4</v>
          </cell>
          <cell r="AX177">
            <v>37925</v>
          </cell>
        </row>
        <row r="178">
          <cell r="K178">
            <v>619.4</v>
          </cell>
          <cell r="AX178">
            <v>37926</v>
          </cell>
        </row>
        <row r="179">
          <cell r="K179">
            <v>638</v>
          </cell>
          <cell r="AX179">
            <v>37927</v>
          </cell>
        </row>
        <row r="180">
          <cell r="K180">
            <v>651.64</v>
          </cell>
          <cell r="AX180">
            <v>37928</v>
          </cell>
        </row>
        <row r="181">
          <cell r="K181">
            <v>1438.7</v>
          </cell>
          <cell r="AX181">
            <v>37711</v>
          </cell>
        </row>
        <row r="182">
          <cell r="K182">
            <v>411.5</v>
          </cell>
          <cell r="AX182">
            <v>41163</v>
          </cell>
        </row>
        <row r="183">
          <cell r="K183">
            <v>477.11</v>
          </cell>
          <cell r="AX183">
            <v>41014</v>
          </cell>
        </row>
        <row r="184">
          <cell r="K184">
            <v>757.2</v>
          </cell>
          <cell r="AX184">
            <v>41169</v>
          </cell>
        </row>
        <row r="185">
          <cell r="K185">
            <v>4226.8</v>
          </cell>
          <cell r="AX185">
            <v>39113</v>
          </cell>
        </row>
        <row r="186">
          <cell r="K186">
            <v>426.8</v>
          </cell>
          <cell r="AX186">
            <v>37929</v>
          </cell>
        </row>
        <row r="187">
          <cell r="K187">
            <v>505.7</v>
          </cell>
          <cell r="AX187">
            <v>37931</v>
          </cell>
        </row>
        <row r="188">
          <cell r="K188">
            <v>504.8</v>
          </cell>
          <cell r="AX188">
            <v>37932</v>
          </cell>
        </row>
        <row r="189">
          <cell r="K189">
            <v>298.89999999999998</v>
          </cell>
          <cell r="AX189">
            <v>39271</v>
          </cell>
        </row>
        <row r="190">
          <cell r="K190">
            <v>4414.5</v>
          </cell>
          <cell r="AX190">
            <v>39475</v>
          </cell>
        </row>
        <row r="191">
          <cell r="K191">
            <v>709.6</v>
          </cell>
          <cell r="AX191">
            <v>41168</v>
          </cell>
        </row>
        <row r="192">
          <cell r="K192">
            <v>278.10000000000002</v>
          </cell>
          <cell r="AX192">
            <v>41049</v>
          </cell>
        </row>
        <row r="193">
          <cell r="K193">
            <v>2019.2</v>
          </cell>
          <cell r="AX193">
            <v>39337</v>
          </cell>
        </row>
        <row r="194">
          <cell r="K194">
            <v>347.61</v>
          </cell>
          <cell r="AX194">
            <v>39462</v>
          </cell>
        </row>
        <row r="195">
          <cell r="K195">
            <v>302.60000000000002</v>
          </cell>
          <cell r="AX195">
            <v>37914</v>
          </cell>
        </row>
        <row r="196">
          <cell r="K196">
            <v>514.9</v>
          </cell>
          <cell r="AX196">
            <v>39119</v>
          </cell>
        </row>
        <row r="197">
          <cell r="K197">
            <v>817.01</v>
          </cell>
          <cell r="AX197">
            <v>37665</v>
          </cell>
        </row>
        <row r="198">
          <cell r="K198">
            <v>809.5</v>
          </cell>
          <cell r="AX198">
            <v>37667</v>
          </cell>
        </row>
        <row r="199">
          <cell r="K199">
            <v>818.7</v>
          </cell>
          <cell r="AX199">
            <v>37671</v>
          </cell>
        </row>
        <row r="200">
          <cell r="K200">
            <v>214.5</v>
          </cell>
          <cell r="AX200">
            <v>37611</v>
          </cell>
        </row>
        <row r="201">
          <cell r="K201">
            <v>261.2</v>
          </cell>
          <cell r="AX201">
            <v>37614</v>
          </cell>
        </row>
        <row r="202">
          <cell r="K202">
            <v>836.2</v>
          </cell>
          <cell r="AX202">
            <v>39114</v>
          </cell>
        </row>
        <row r="203">
          <cell r="K203">
            <v>864.5</v>
          </cell>
          <cell r="AX203">
            <v>39116</v>
          </cell>
        </row>
        <row r="204">
          <cell r="K204">
            <v>538.79999999999995</v>
          </cell>
          <cell r="AX204">
            <v>37427</v>
          </cell>
        </row>
        <row r="205">
          <cell r="K205">
            <v>1361.4</v>
          </cell>
          <cell r="AX205">
            <v>39117</v>
          </cell>
        </row>
        <row r="206">
          <cell r="K206">
            <v>1372.1</v>
          </cell>
          <cell r="AX206">
            <v>39118</v>
          </cell>
        </row>
        <row r="207">
          <cell r="K207">
            <v>592.04999999999995</v>
          </cell>
          <cell r="AX207">
            <v>41021</v>
          </cell>
        </row>
        <row r="208">
          <cell r="K208">
            <v>188.3</v>
          </cell>
          <cell r="AX208">
            <v>37607</v>
          </cell>
        </row>
        <row r="209">
          <cell r="K209">
            <v>825.8</v>
          </cell>
          <cell r="AX209">
            <v>37664</v>
          </cell>
        </row>
        <row r="210">
          <cell r="K210">
            <v>838.1</v>
          </cell>
          <cell r="AX210">
            <v>37669</v>
          </cell>
        </row>
        <row r="211">
          <cell r="K211">
            <v>396</v>
          </cell>
          <cell r="AX211">
            <v>41053</v>
          </cell>
        </row>
        <row r="212">
          <cell r="K212">
            <v>2040.7</v>
          </cell>
          <cell r="AX212">
            <v>41164</v>
          </cell>
        </row>
        <row r="213">
          <cell r="K213">
            <v>230.2</v>
          </cell>
          <cell r="AX213">
            <v>39336</v>
          </cell>
        </row>
        <row r="214">
          <cell r="K214">
            <v>168.7</v>
          </cell>
          <cell r="AX214">
            <v>39437</v>
          </cell>
        </row>
        <row r="215">
          <cell r="K215">
            <v>803.36</v>
          </cell>
          <cell r="AX215">
            <v>37428</v>
          </cell>
        </row>
        <row r="216">
          <cell r="K216">
            <v>248</v>
          </cell>
          <cell r="AX216">
            <v>41038</v>
          </cell>
        </row>
        <row r="217">
          <cell r="K217">
            <v>586.20000000000005</v>
          </cell>
          <cell r="AX217">
            <v>37485</v>
          </cell>
        </row>
        <row r="218">
          <cell r="K218">
            <v>518.41</v>
          </cell>
          <cell r="AX218">
            <v>37486</v>
          </cell>
        </row>
        <row r="219">
          <cell r="K219">
            <v>173.2</v>
          </cell>
          <cell r="AX219">
            <v>37655</v>
          </cell>
        </row>
        <row r="220">
          <cell r="K220">
            <v>933.9</v>
          </cell>
          <cell r="AX220">
            <v>37656</v>
          </cell>
        </row>
        <row r="221">
          <cell r="K221">
            <v>851.35</v>
          </cell>
          <cell r="AX221">
            <v>37657</v>
          </cell>
        </row>
        <row r="222">
          <cell r="K222">
            <v>847.7</v>
          </cell>
          <cell r="AX222">
            <v>39204</v>
          </cell>
        </row>
        <row r="223">
          <cell r="K223">
            <v>518.5</v>
          </cell>
          <cell r="AX223">
            <v>41605</v>
          </cell>
        </row>
        <row r="224">
          <cell r="K224">
            <v>625.14</v>
          </cell>
          <cell r="AX224">
            <v>41943</v>
          </cell>
        </row>
        <row r="225">
          <cell r="K225">
            <v>852.7</v>
          </cell>
          <cell r="AX225">
            <v>41167</v>
          </cell>
        </row>
        <row r="226">
          <cell r="K226">
            <v>452</v>
          </cell>
          <cell r="AX226">
            <v>37789</v>
          </cell>
        </row>
        <row r="227">
          <cell r="K227">
            <v>506</v>
          </cell>
          <cell r="AX227">
            <v>39387</v>
          </cell>
        </row>
        <row r="228">
          <cell r="K228">
            <v>869.71</v>
          </cell>
          <cell r="AX228">
            <v>39430</v>
          </cell>
        </row>
        <row r="229">
          <cell r="K229">
            <v>2675.09</v>
          </cell>
          <cell r="AX229">
            <v>39473</v>
          </cell>
        </row>
        <row r="230">
          <cell r="K230">
            <v>1821.3</v>
          </cell>
          <cell r="AX230">
            <v>42214</v>
          </cell>
        </row>
        <row r="231">
          <cell r="K231">
            <v>1174.4000000000001</v>
          </cell>
          <cell r="AX231">
            <v>42218</v>
          </cell>
        </row>
        <row r="232">
          <cell r="K232">
            <v>1349.99</v>
          </cell>
          <cell r="AX232">
            <v>42219</v>
          </cell>
        </row>
        <row r="233">
          <cell r="K233">
            <v>388.3</v>
          </cell>
          <cell r="AX233">
            <v>42220</v>
          </cell>
        </row>
        <row r="234">
          <cell r="K234">
            <v>385.3</v>
          </cell>
          <cell r="AX234">
            <v>42221</v>
          </cell>
        </row>
        <row r="235">
          <cell r="K235">
            <v>666.7</v>
          </cell>
          <cell r="AX235">
            <v>42222</v>
          </cell>
        </row>
        <row r="236">
          <cell r="K236">
            <v>1367.1</v>
          </cell>
          <cell r="AX236">
            <v>37426</v>
          </cell>
        </row>
        <row r="237">
          <cell r="K237">
            <v>327.7</v>
          </cell>
          <cell r="AX237">
            <v>41039</v>
          </cell>
        </row>
        <row r="238">
          <cell r="K238">
            <v>501.4</v>
          </cell>
          <cell r="AX238">
            <v>37489</v>
          </cell>
        </row>
        <row r="239">
          <cell r="K239">
            <v>497.8</v>
          </cell>
          <cell r="AX239">
            <v>37490</v>
          </cell>
        </row>
        <row r="240">
          <cell r="K240">
            <v>486.23</v>
          </cell>
          <cell r="AX240">
            <v>37660</v>
          </cell>
        </row>
        <row r="241">
          <cell r="K241">
            <v>224.9</v>
          </cell>
          <cell r="AX241">
            <v>39244</v>
          </cell>
        </row>
        <row r="242">
          <cell r="K242">
            <v>389.6</v>
          </cell>
          <cell r="AX242">
            <v>39270</v>
          </cell>
        </row>
        <row r="243">
          <cell r="K243">
            <v>375.6</v>
          </cell>
          <cell r="AX243">
            <v>37755</v>
          </cell>
        </row>
        <row r="244">
          <cell r="K244">
            <v>452.1</v>
          </cell>
          <cell r="AX244">
            <v>37790</v>
          </cell>
        </row>
        <row r="245">
          <cell r="K245">
            <v>378.3</v>
          </cell>
          <cell r="AX245">
            <v>39335</v>
          </cell>
        </row>
        <row r="246">
          <cell r="K246">
            <v>326.2</v>
          </cell>
          <cell r="AX246">
            <v>37916</v>
          </cell>
        </row>
        <row r="247">
          <cell r="K247">
            <v>428.11</v>
          </cell>
          <cell r="AX247">
            <v>37934</v>
          </cell>
        </row>
        <row r="248">
          <cell r="K248">
            <v>374.7</v>
          </cell>
          <cell r="AX248">
            <v>41015</v>
          </cell>
        </row>
        <row r="249">
          <cell r="K249">
            <v>515.4</v>
          </cell>
          <cell r="AX249">
            <v>37429</v>
          </cell>
        </row>
        <row r="250">
          <cell r="K250">
            <v>371.22</v>
          </cell>
          <cell r="AX250">
            <v>38595</v>
          </cell>
        </row>
        <row r="251">
          <cell r="K251">
            <v>387.6</v>
          </cell>
          <cell r="AX251">
            <v>41016</v>
          </cell>
        </row>
        <row r="252">
          <cell r="K252">
            <v>373</v>
          </cell>
          <cell r="AX252">
            <v>41061</v>
          </cell>
        </row>
        <row r="253">
          <cell r="K253">
            <v>858.5</v>
          </cell>
          <cell r="AX253">
            <v>39268</v>
          </cell>
        </row>
        <row r="254">
          <cell r="K254">
            <v>405.8</v>
          </cell>
          <cell r="AX254">
            <v>37756</v>
          </cell>
        </row>
        <row r="255">
          <cell r="K255">
            <v>369.8</v>
          </cell>
          <cell r="AX255">
            <v>37787</v>
          </cell>
        </row>
        <row r="256">
          <cell r="K256">
            <v>407</v>
          </cell>
          <cell r="AX256">
            <v>39386</v>
          </cell>
        </row>
        <row r="257">
          <cell r="K257">
            <v>326.89999999999998</v>
          </cell>
          <cell r="AX257">
            <v>37908</v>
          </cell>
        </row>
        <row r="258">
          <cell r="K258">
            <v>782</v>
          </cell>
          <cell r="AX258">
            <v>37919</v>
          </cell>
        </row>
        <row r="259">
          <cell r="K259">
            <v>394.9</v>
          </cell>
          <cell r="AX259">
            <v>41017</v>
          </cell>
        </row>
        <row r="260">
          <cell r="K260">
            <v>403.1</v>
          </cell>
          <cell r="AX260">
            <v>41018</v>
          </cell>
        </row>
        <row r="261">
          <cell r="K261">
            <v>409.1</v>
          </cell>
          <cell r="AX261">
            <v>41037</v>
          </cell>
        </row>
        <row r="262">
          <cell r="K262">
            <v>1389.6</v>
          </cell>
          <cell r="AX262">
            <v>37636</v>
          </cell>
        </row>
        <row r="263">
          <cell r="K263">
            <v>270.8</v>
          </cell>
          <cell r="AX263">
            <v>39186</v>
          </cell>
        </row>
        <row r="264">
          <cell r="K264">
            <v>142.31</v>
          </cell>
          <cell r="AX264">
            <v>39198</v>
          </cell>
        </row>
        <row r="265">
          <cell r="K265">
            <v>379.3</v>
          </cell>
          <cell r="AX265">
            <v>37753</v>
          </cell>
        </row>
        <row r="266">
          <cell r="K266">
            <v>413.5</v>
          </cell>
          <cell r="AX266">
            <v>42143</v>
          </cell>
        </row>
        <row r="267">
          <cell r="K267">
            <v>1477.91</v>
          </cell>
          <cell r="AX267">
            <v>37829</v>
          </cell>
        </row>
        <row r="268">
          <cell r="K268">
            <v>420.8</v>
          </cell>
          <cell r="AX268">
            <v>37668</v>
          </cell>
        </row>
        <row r="269">
          <cell r="K269">
            <v>372.7</v>
          </cell>
          <cell r="AX269">
            <v>37676</v>
          </cell>
        </row>
        <row r="270">
          <cell r="K270">
            <v>227.5</v>
          </cell>
          <cell r="AX270">
            <v>39208</v>
          </cell>
        </row>
        <row r="271">
          <cell r="K271">
            <v>474.5</v>
          </cell>
          <cell r="AX271">
            <v>41064</v>
          </cell>
        </row>
        <row r="272">
          <cell r="K272">
            <v>1646.2</v>
          </cell>
          <cell r="AX272">
            <v>37791</v>
          </cell>
        </row>
        <row r="273">
          <cell r="K273">
            <v>706.6</v>
          </cell>
          <cell r="AX273">
            <v>39342</v>
          </cell>
        </row>
        <row r="274">
          <cell r="K274">
            <v>746.7</v>
          </cell>
          <cell r="AX274">
            <v>39344</v>
          </cell>
        </row>
        <row r="275">
          <cell r="K275">
            <v>2766.02</v>
          </cell>
          <cell r="AX275">
            <v>37815</v>
          </cell>
        </row>
        <row r="276">
          <cell r="K276">
            <v>409.7</v>
          </cell>
          <cell r="AX276">
            <v>37859</v>
          </cell>
        </row>
        <row r="277">
          <cell r="K277">
            <v>507.4</v>
          </cell>
          <cell r="AX277">
            <v>41874</v>
          </cell>
        </row>
        <row r="278">
          <cell r="K278">
            <v>374.43</v>
          </cell>
          <cell r="AX278">
            <v>39579</v>
          </cell>
        </row>
        <row r="279">
          <cell r="K279">
            <v>1257.4000000000001</v>
          </cell>
          <cell r="AX279">
            <v>37836</v>
          </cell>
        </row>
        <row r="280">
          <cell r="K280">
            <v>1462.3</v>
          </cell>
          <cell r="AX280">
            <v>37987</v>
          </cell>
        </row>
        <row r="281">
          <cell r="K281">
            <v>257</v>
          </cell>
          <cell r="AX281">
            <v>42436</v>
          </cell>
        </row>
        <row r="282">
          <cell r="K282">
            <v>381.3</v>
          </cell>
          <cell r="AX282">
            <v>38581</v>
          </cell>
        </row>
        <row r="283">
          <cell r="K283">
            <v>501.8</v>
          </cell>
          <cell r="AX283">
            <v>41875</v>
          </cell>
        </row>
        <row r="284">
          <cell r="K284">
            <v>570.6</v>
          </cell>
          <cell r="AX284">
            <v>38591</v>
          </cell>
        </row>
        <row r="285">
          <cell r="K285">
            <v>244</v>
          </cell>
          <cell r="AX285">
            <v>39128</v>
          </cell>
        </row>
        <row r="286">
          <cell r="K286">
            <v>196.2</v>
          </cell>
          <cell r="AX286">
            <v>37484</v>
          </cell>
        </row>
        <row r="287">
          <cell r="K287">
            <v>724.9</v>
          </cell>
          <cell r="AX287">
            <v>37659</v>
          </cell>
        </row>
        <row r="288">
          <cell r="K288">
            <v>1533.5</v>
          </cell>
          <cell r="AX288">
            <v>37689</v>
          </cell>
        </row>
        <row r="289">
          <cell r="K289">
            <v>485</v>
          </cell>
          <cell r="AX289">
            <v>41048</v>
          </cell>
        </row>
        <row r="290">
          <cell r="K290">
            <v>502.4</v>
          </cell>
          <cell r="AX290">
            <v>39339</v>
          </cell>
        </row>
        <row r="291">
          <cell r="K291">
            <v>434.4</v>
          </cell>
          <cell r="AX291">
            <v>37806</v>
          </cell>
        </row>
        <row r="292">
          <cell r="K292">
            <v>324.89999999999998</v>
          </cell>
          <cell r="AX292">
            <v>37915</v>
          </cell>
        </row>
        <row r="293">
          <cell r="K293">
            <v>3304.8</v>
          </cell>
          <cell r="AX293">
            <v>38583</v>
          </cell>
        </row>
        <row r="294">
          <cell r="K294">
            <v>493.6</v>
          </cell>
          <cell r="AX294">
            <v>38597</v>
          </cell>
        </row>
        <row r="295">
          <cell r="K295">
            <v>275.89999999999998</v>
          </cell>
          <cell r="AX295">
            <v>37637</v>
          </cell>
        </row>
        <row r="296">
          <cell r="K296">
            <v>670.7</v>
          </cell>
          <cell r="AX296">
            <v>37661</v>
          </cell>
        </row>
        <row r="297">
          <cell r="K297">
            <v>627.62</v>
          </cell>
          <cell r="AX297">
            <v>37670</v>
          </cell>
        </row>
        <row r="298">
          <cell r="K298">
            <v>537.29999999999995</v>
          </cell>
          <cell r="AX298">
            <v>37674</v>
          </cell>
        </row>
        <row r="299">
          <cell r="K299">
            <v>396.2</v>
          </cell>
          <cell r="AX299">
            <v>37684</v>
          </cell>
        </row>
        <row r="300">
          <cell r="K300">
            <v>325.8</v>
          </cell>
          <cell r="AX300">
            <v>41046</v>
          </cell>
        </row>
        <row r="301">
          <cell r="K301">
            <v>197.1</v>
          </cell>
          <cell r="AX301">
            <v>37758</v>
          </cell>
        </row>
        <row r="302">
          <cell r="K302">
            <v>273.60000000000002</v>
          </cell>
          <cell r="AX302">
            <v>37794</v>
          </cell>
        </row>
        <row r="303">
          <cell r="K303">
            <v>475.9</v>
          </cell>
          <cell r="AX303">
            <v>39414</v>
          </cell>
        </row>
        <row r="304">
          <cell r="K304">
            <v>463.52</v>
          </cell>
          <cell r="AX304">
            <v>39415</v>
          </cell>
        </row>
        <row r="305">
          <cell r="K305">
            <v>890.4</v>
          </cell>
          <cell r="AX305">
            <v>39416</v>
          </cell>
        </row>
        <row r="306">
          <cell r="K306">
            <v>1502.3</v>
          </cell>
          <cell r="AX306">
            <v>39517</v>
          </cell>
        </row>
        <row r="307">
          <cell r="K307">
            <v>235.75</v>
          </cell>
          <cell r="AX307">
            <v>42439</v>
          </cell>
        </row>
        <row r="308">
          <cell r="K308">
            <v>507.4</v>
          </cell>
          <cell r="AX308">
            <v>42435</v>
          </cell>
        </row>
        <row r="309">
          <cell r="K309">
            <v>511.28</v>
          </cell>
          <cell r="AX309">
            <v>41850</v>
          </cell>
        </row>
        <row r="310">
          <cell r="K310">
            <v>511.3</v>
          </cell>
          <cell r="AX310">
            <v>41851</v>
          </cell>
        </row>
        <row r="311">
          <cell r="K311">
            <v>511.3</v>
          </cell>
          <cell r="AX311">
            <v>41852</v>
          </cell>
        </row>
        <row r="312">
          <cell r="K312">
            <v>516.9</v>
          </cell>
          <cell r="AX312">
            <v>41853</v>
          </cell>
        </row>
        <row r="313">
          <cell r="K313">
            <v>519.6</v>
          </cell>
          <cell r="AX313">
            <v>41854</v>
          </cell>
        </row>
        <row r="314">
          <cell r="K314">
            <v>455.7</v>
          </cell>
          <cell r="AX314">
            <v>41855</v>
          </cell>
        </row>
        <row r="315">
          <cell r="K315">
            <v>483.09</v>
          </cell>
          <cell r="AX315">
            <v>41856</v>
          </cell>
        </row>
        <row r="316">
          <cell r="K316">
            <v>498</v>
          </cell>
          <cell r="AX316">
            <v>41857</v>
          </cell>
        </row>
        <row r="317">
          <cell r="K317">
            <v>511.3</v>
          </cell>
          <cell r="AX317">
            <v>41876</v>
          </cell>
        </row>
        <row r="318">
          <cell r="K318">
            <v>728.32</v>
          </cell>
          <cell r="AX318">
            <v>42132</v>
          </cell>
        </row>
        <row r="319">
          <cell r="K319">
            <v>527.46</v>
          </cell>
          <cell r="AX319">
            <v>42133</v>
          </cell>
        </row>
        <row r="320">
          <cell r="K320">
            <v>450.6</v>
          </cell>
          <cell r="AX320">
            <v>42138</v>
          </cell>
        </row>
        <row r="321">
          <cell r="K321">
            <v>1504.5</v>
          </cell>
          <cell r="AX321">
            <v>37983</v>
          </cell>
        </row>
        <row r="322">
          <cell r="K322">
            <v>1500</v>
          </cell>
          <cell r="AX322">
            <v>37985</v>
          </cell>
        </row>
        <row r="323">
          <cell r="K323">
            <v>485.7</v>
          </cell>
          <cell r="AX323">
            <v>37810</v>
          </cell>
        </row>
        <row r="324">
          <cell r="K324">
            <v>717.4</v>
          </cell>
          <cell r="AX324">
            <v>38596</v>
          </cell>
        </row>
        <row r="325">
          <cell r="K325">
            <v>2002.2</v>
          </cell>
          <cell r="AX325">
            <v>37662</v>
          </cell>
        </row>
        <row r="326">
          <cell r="K326">
            <v>680.6</v>
          </cell>
          <cell r="AX326">
            <v>37663</v>
          </cell>
        </row>
        <row r="327">
          <cell r="K327">
            <v>595.9</v>
          </cell>
          <cell r="AX327">
            <v>37666</v>
          </cell>
        </row>
        <row r="328">
          <cell r="K328">
            <v>330.5</v>
          </cell>
          <cell r="AX328">
            <v>37709</v>
          </cell>
        </row>
        <row r="329">
          <cell r="K329">
            <v>917.3</v>
          </cell>
          <cell r="AX329">
            <v>37752</v>
          </cell>
        </row>
        <row r="330">
          <cell r="K330">
            <v>2719.92</v>
          </cell>
          <cell r="AX330">
            <v>39349</v>
          </cell>
        </row>
        <row r="331">
          <cell r="K331">
            <v>1989.4</v>
          </cell>
          <cell r="AX331">
            <v>37803</v>
          </cell>
        </row>
        <row r="332">
          <cell r="K332">
            <v>1246.71</v>
          </cell>
          <cell r="AX332">
            <v>37909</v>
          </cell>
        </row>
        <row r="333">
          <cell r="K333">
            <v>538.61</v>
          </cell>
          <cell r="AX333">
            <v>37918</v>
          </cell>
        </row>
        <row r="334">
          <cell r="K334">
            <v>936.9</v>
          </cell>
          <cell r="AX334">
            <v>41861</v>
          </cell>
        </row>
        <row r="335">
          <cell r="K335">
            <v>345.5</v>
          </cell>
          <cell r="AX335">
            <v>42134</v>
          </cell>
        </row>
        <row r="336">
          <cell r="K336">
            <v>390.04</v>
          </cell>
          <cell r="AX336">
            <v>42135</v>
          </cell>
        </row>
        <row r="337">
          <cell r="K337">
            <v>386.3</v>
          </cell>
          <cell r="AX337">
            <v>42136</v>
          </cell>
        </row>
        <row r="338">
          <cell r="K338">
            <v>1505.8</v>
          </cell>
          <cell r="AX338">
            <v>37844</v>
          </cell>
        </row>
        <row r="339">
          <cell r="K339">
            <v>924.3</v>
          </cell>
          <cell r="AX339">
            <v>39115</v>
          </cell>
        </row>
        <row r="340">
          <cell r="K340">
            <v>1289.5</v>
          </cell>
          <cell r="AX340">
            <v>37609</v>
          </cell>
        </row>
        <row r="341">
          <cell r="K341">
            <v>1208.2</v>
          </cell>
          <cell r="AX341">
            <v>37677</v>
          </cell>
        </row>
        <row r="342">
          <cell r="K342">
            <v>1194.8</v>
          </cell>
          <cell r="AX342">
            <v>37680</v>
          </cell>
        </row>
        <row r="343">
          <cell r="K343">
            <v>423.6</v>
          </cell>
          <cell r="AX343">
            <v>37683</v>
          </cell>
        </row>
        <row r="344">
          <cell r="K344">
            <v>196.9</v>
          </cell>
          <cell r="AX344">
            <v>41546</v>
          </cell>
        </row>
        <row r="345">
          <cell r="K345">
            <v>1257.29</v>
          </cell>
          <cell r="AX345">
            <v>41961</v>
          </cell>
        </row>
        <row r="346">
          <cell r="K346">
            <v>612.4</v>
          </cell>
          <cell r="AX346">
            <v>37777</v>
          </cell>
        </row>
        <row r="347">
          <cell r="K347">
            <v>1401.05</v>
          </cell>
          <cell r="AX347">
            <v>39346</v>
          </cell>
        </row>
        <row r="348">
          <cell r="K348">
            <v>276.8</v>
          </cell>
          <cell r="AX348">
            <v>39472</v>
          </cell>
        </row>
        <row r="349">
          <cell r="K349">
            <v>652.4</v>
          </cell>
          <cell r="AX349">
            <v>39484</v>
          </cell>
        </row>
        <row r="350">
          <cell r="K350">
            <v>429.44</v>
          </cell>
          <cell r="AX350">
            <v>41707</v>
          </cell>
        </row>
        <row r="351">
          <cell r="K351">
            <v>426.3</v>
          </cell>
          <cell r="AX351">
            <v>41708</v>
          </cell>
        </row>
        <row r="352">
          <cell r="K352">
            <v>235.1</v>
          </cell>
          <cell r="AX352">
            <v>39582</v>
          </cell>
        </row>
        <row r="353">
          <cell r="K353">
            <v>381.52</v>
          </cell>
          <cell r="AX353">
            <v>42137</v>
          </cell>
        </row>
        <row r="354">
          <cell r="K354">
            <v>1957.9</v>
          </cell>
          <cell r="AX354">
            <v>37840</v>
          </cell>
        </row>
        <row r="355">
          <cell r="K355">
            <v>2636.71</v>
          </cell>
          <cell r="AX355">
            <v>39110</v>
          </cell>
        </row>
        <row r="356">
          <cell r="K356">
            <v>1929.2</v>
          </cell>
          <cell r="AX356">
            <v>38585</v>
          </cell>
        </row>
        <row r="357">
          <cell r="K357">
            <v>2012.18</v>
          </cell>
          <cell r="AX357">
            <v>38594</v>
          </cell>
        </row>
        <row r="358">
          <cell r="K358">
            <v>250.8</v>
          </cell>
          <cell r="AX358">
            <v>37472</v>
          </cell>
        </row>
        <row r="359">
          <cell r="K359">
            <v>1294.96</v>
          </cell>
          <cell r="AX359">
            <v>37658</v>
          </cell>
        </row>
        <row r="360">
          <cell r="K360">
            <v>1282.76</v>
          </cell>
          <cell r="AX360">
            <v>37679</v>
          </cell>
        </row>
        <row r="361">
          <cell r="K361">
            <v>374.7</v>
          </cell>
          <cell r="AX361">
            <v>39211</v>
          </cell>
        </row>
        <row r="362">
          <cell r="K362">
            <v>624.6</v>
          </cell>
          <cell r="AX362">
            <v>39212</v>
          </cell>
        </row>
        <row r="363">
          <cell r="K363">
            <v>665.9</v>
          </cell>
          <cell r="AX363">
            <v>37796</v>
          </cell>
        </row>
        <row r="364">
          <cell r="K364">
            <v>1269.9000000000001</v>
          </cell>
          <cell r="AX364">
            <v>39461</v>
          </cell>
        </row>
        <row r="365">
          <cell r="K365">
            <v>204.9</v>
          </cell>
          <cell r="AX365">
            <v>37917</v>
          </cell>
        </row>
        <row r="366">
          <cell r="K366">
            <v>1239.07</v>
          </cell>
          <cell r="AX366">
            <v>41860</v>
          </cell>
        </row>
        <row r="367">
          <cell r="K367">
            <v>3032.97</v>
          </cell>
          <cell r="AX367">
            <v>42686</v>
          </cell>
        </row>
        <row r="368">
          <cell r="K368">
            <v>326.89999999999998</v>
          </cell>
          <cell r="AX368">
            <v>42223</v>
          </cell>
        </row>
        <row r="369">
          <cell r="K369">
            <v>1886.8</v>
          </cell>
          <cell r="AX369">
            <v>38586</v>
          </cell>
        </row>
        <row r="370">
          <cell r="K370">
            <v>3224.81</v>
          </cell>
          <cell r="AX370">
            <v>38615</v>
          </cell>
        </row>
        <row r="371">
          <cell r="K371">
            <v>1272.9000000000001</v>
          </cell>
          <cell r="AX371">
            <v>37605</v>
          </cell>
        </row>
        <row r="372">
          <cell r="K372">
            <v>1280.55</v>
          </cell>
          <cell r="AX372">
            <v>37678</v>
          </cell>
        </row>
        <row r="373">
          <cell r="K373">
            <v>1285.42</v>
          </cell>
          <cell r="AX373">
            <v>37682</v>
          </cell>
        </row>
        <row r="374">
          <cell r="K374">
            <v>2006.96</v>
          </cell>
          <cell r="AX374">
            <v>37687</v>
          </cell>
        </row>
        <row r="375">
          <cell r="K375">
            <v>1228.4000000000001</v>
          </cell>
          <cell r="AX375">
            <v>39347</v>
          </cell>
        </row>
        <row r="376">
          <cell r="K376">
            <v>1285.31</v>
          </cell>
          <cell r="AX376">
            <v>39348</v>
          </cell>
        </row>
        <row r="377">
          <cell r="K377">
            <v>401.6</v>
          </cell>
          <cell r="AX377">
            <v>37858</v>
          </cell>
        </row>
        <row r="378">
          <cell r="K378">
            <v>3164.99</v>
          </cell>
          <cell r="AX378">
            <v>41866</v>
          </cell>
        </row>
        <row r="379">
          <cell r="K379">
            <v>3251.3</v>
          </cell>
          <cell r="AX379">
            <v>41867</v>
          </cell>
        </row>
        <row r="380">
          <cell r="K380">
            <v>3170.9</v>
          </cell>
          <cell r="AX380">
            <v>39112</v>
          </cell>
        </row>
        <row r="381">
          <cell r="K381">
            <v>1513.6</v>
          </cell>
          <cell r="AX381">
            <v>39120</v>
          </cell>
        </row>
        <row r="382">
          <cell r="K382">
            <v>1482.7</v>
          </cell>
          <cell r="AX382">
            <v>38587</v>
          </cell>
        </row>
        <row r="383">
          <cell r="K383">
            <v>2660.3</v>
          </cell>
          <cell r="AX383">
            <v>38592</v>
          </cell>
        </row>
        <row r="384">
          <cell r="K384">
            <v>1235.0999999999999</v>
          </cell>
          <cell r="AX384">
            <v>41040</v>
          </cell>
        </row>
        <row r="385">
          <cell r="K385">
            <v>394.2</v>
          </cell>
          <cell r="AX385">
            <v>41041</v>
          </cell>
        </row>
        <row r="386">
          <cell r="K386">
            <v>617.52</v>
          </cell>
          <cell r="AX386">
            <v>37672</v>
          </cell>
        </row>
        <row r="387">
          <cell r="K387">
            <v>1165</v>
          </cell>
          <cell r="AX387">
            <v>37681</v>
          </cell>
        </row>
        <row r="388">
          <cell r="K388">
            <v>3235.43</v>
          </cell>
          <cell r="AX388">
            <v>37882</v>
          </cell>
        </row>
        <row r="389">
          <cell r="K389">
            <v>5202.03</v>
          </cell>
          <cell r="AX389">
            <v>37883</v>
          </cell>
        </row>
        <row r="390">
          <cell r="K390">
            <v>1517.55</v>
          </cell>
          <cell r="AX390">
            <v>39111</v>
          </cell>
        </row>
        <row r="391">
          <cell r="K391">
            <v>1944.38</v>
          </cell>
          <cell r="AX391">
            <v>38582</v>
          </cell>
        </row>
        <row r="392">
          <cell r="K392">
            <v>2046.59</v>
          </cell>
          <cell r="AX392">
            <v>38589</v>
          </cell>
        </row>
        <row r="393">
          <cell r="K393">
            <v>3175.67</v>
          </cell>
          <cell r="AX393">
            <v>38614</v>
          </cell>
        </row>
        <row r="394">
          <cell r="K394">
            <v>1569.4</v>
          </cell>
          <cell r="AX394">
            <v>39272</v>
          </cell>
        </row>
        <row r="395">
          <cell r="K395">
            <v>1499.03</v>
          </cell>
          <cell r="AX395">
            <v>41463</v>
          </cell>
        </row>
        <row r="396">
          <cell r="K396">
            <v>3772.91</v>
          </cell>
          <cell r="AX396">
            <v>41467</v>
          </cell>
        </row>
        <row r="397">
          <cell r="K397">
            <v>1281.3</v>
          </cell>
          <cell r="AX397">
            <v>41470</v>
          </cell>
        </row>
        <row r="398">
          <cell r="K398">
            <v>368.5</v>
          </cell>
          <cell r="AX398">
            <v>42687</v>
          </cell>
        </row>
        <row r="399">
          <cell r="K399">
            <v>3708.36</v>
          </cell>
          <cell r="AX399">
            <v>37866</v>
          </cell>
        </row>
        <row r="400">
          <cell r="K400">
            <v>3163.42</v>
          </cell>
          <cell r="AX400">
            <v>41868</v>
          </cell>
        </row>
        <row r="401">
          <cell r="K401">
            <v>1280.9000000000001</v>
          </cell>
          <cell r="AX401">
            <v>39580</v>
          </cell>
        </row>
        <row r="402">
          <cell r="K402">
            <v>3383.5</v>
          </cell>
          <cell r="AX402">
            <v>38590</v>
          </cell>
        </row>
        <row r="403">
          <cell r="K403">
            <v>3173</v>
          </cell>
          <cell r="AX403">
            <v>38593</v>
          </cell>
        </row>
        <row r="404">
          <cell r="K404">
            <v>3090.1</v>
          </cell>
          <cell r="AX404">
            <v>38613</v>
          </cell>
        </row>
        <row r="405">
          <cell r="K405">
            <v>519.5</v>
          </cell>
          <cell r="AX405">
            <v>39219</v>
          </cell>
        </row>
        <row r="406">
          <cell r="K406">
            <v>2624.21</v>
          </cell>
          <cell r="AX406">
            <v>37797</v>
          </cell>
        </row>
        <row r="407">
          <cell r="K407">
            <v>115.9</v>
          </cell>
          <cell r="AX407">
            <v>39350</v>
          </cell>
        </row>
        <row r="408">
          <cell r="K408">
            <v>3148.63</v>
          </cell>
          <cell r="AX408">
            <v>37881</v>
          </cell>
        </row>
        <row r="409">
          <cell r="K409">
            <v>3216.56</v>
          </cell>
          <cell r="AX409">
            <v>41869</v>
          </cell>
        </row>
        <row r="410">
          <cell r="K410">
            <v>3270.31</v>
          </cell>
          <cell r="AX410">
            <v>38598</v>
          </cell>
        </row>
        <row r="411">
          <cell r="K411">
            <v>3057.96</v>
          </cell>
          <cell r="AX411">
            <v>37461</v>
          </cell>
        </row>
        <row r="412">
          <cell r="K412">
            <v>2684.37</v>
          </cell>
          <cell r="AX412">
            <v>37629</v>
          </cell>
        </row>
        <row r="413">
          <cell r="K413">
            <v>2725.92</v>
          </cell>
          <cell r="AX413">
            <v>37633</v>
          </cell>
        </row>
        <row r="414">
          <cell r="K414">
            <v>1585.85</v>
          </cell>
          <cell r="AX414">
            <v>37685</v>
          </cell>
        </row>
        <row r="415">
          <cell r="K415">
            <v>3324.65</v>
          </cell>
          <cell r="AX415">
            <v>37688</v>
          </cell>
        </row>
        <row r="416">
          <cell r="K416">
            <v>3291.07</v>
          </cell>
          <cell r="AX416">
            <v>37690</v>
          </cell>
        </row>
        <row r="417">
          <cell r="K417">
            <v>3247.45</v>
          </cell>
          <cell r="AX417">
            <v>39464</v>
          </cell>
        </row>
        <row r="418">
          <cell r="K418">
            <v>3403.87</v>
          </cell>
          <cell r="AX418">
            <v>37867</v>
          </cell>
        </row>
        <row r="419">
          <cell r="K419">
            <v>3371.76</v>
          </cell>
          <cell r="AX419">
            <v>37871</v>
          </cell>
        </row>
        <row r="420">
          <cell r="K420">
            <v>2005.88</v>
          </cell>
          <cell r="AX420">
            <v>38588</v>
          </cell>
        </row>
        <row r="421">
          <cell r="K421">
            <v>3753.7</v>
          </cell>
          <cell r="AX421">
            <v>37628</v>
          </cell>
        </row>
        <row r="422">
          <cell r="K422">
            <v>1781.28</v>
          </cell>
          <cell r="AX422">
            <v>37757</v>
          </cell>
        </row>
        <row r="423">
          <cell r="K423">
            <v>717.83</v>
          </cell>
          <cell r="AX423">
            <v>39424</v>
          </cell>
        </row>
        <row r="424">
          <cell r="K424">
            <v>2686.52</v>
          </cell>
          <cell r="AX424">
            <v>37868</v>
          </cell>
        </row>
        <row r="425">
          <cell r="K425">
            <v>4575.79</v>
          </cell>
          <cell r="AX425">
            <v>37869</v>
          </cell>
        </row>
        <row r="426">
          <cell r="K426">
            <v>2637.62</v>
          </cell>
          <cell r="AX426">
            <v>41871</v>
          </cell>
        </row>
        <row r="427">
          <cell r="K427">
            <v>2553.8200000000002</v>
          </cell>
          <cell r="AX427">
            <v>38576</v>
          </cell>
        </row>
        <row r="428">
          <cell r="K428">
            <v>2558.6999999999998</v>
          </cell>
          <cell r="AX428">
            <v>38577</v>
          </cell>
        </row>
        <row r="429">
          <cell r="K429">
            <v>3603.44</v>
          </cell>
          <cell r="AX429">
            <v>37638</v>
          </cell>
        </row>
        <row r="430">
          <cell r="K430">
            <v>4390.72</v>
          </cell>
          <cell r="AX430">
            <v>37686</v>
          </cell>
        </row>
        <row r="431">
          <cell r="K431">
            <v>2881.44</v>
          </cell>
          <cell r="AX431">
            <v>38580</v>
          </cell>
        </row>
        <row r="432">
          <cell r="K432">
            <v>3144.63</v>
          </cell>
          <cell r="AX432">
            <v>38612</v>
          </cell>
        </row>
        <row r="433">
          <cell r="K433">
            <v>3235.17</v>
          </cell>
          <cell r="AX433">
            <v>37492</v>
          </cell>
        </row>
        <row r="434">
          <cell r="K434">
            <v>1070.2</v>
          </cell>
          <cell r="AX434">
            <v>37606</v>
          </cell>
        </row>
        <row r="435">
          <cell r="K435">
            <v>3348.3</v>
          </cell>
          <cell r="AX435">
            <v>37634</v>
          </cell>
        </row>
        <row r="436">
          <cell r="K436">
            <v>385</v>
          </cell>
          <cell r="AX436">
            <v>40966</v>
          </cell>
        </row>
        <row r="437">
          <cell r="K437">
            <v>4332.3500000000004</v>
          </cell>
          <cell r="AX437">
            <v>37635</v>
          </cell>
        </row>
        <row r="438">
          <cell r="K438">
            <v>3476.71</v>
          </cell>
          <cell r="AX438">
            <v>37694</v>
          </cell>
        </row>
        <row r="439">
          <cell r="K439">
            <v>4407.99</v>
          </cell>
          <cell r="AX439">
            <v>37695</v>
          </cell>
        </row>
        <row r="440">
          <cell r="K440">
            <v>4452.6400000000003</v>
          </cell>
          <cell r="AX440">
            <v>39209</v>
          </cell>
        </row>
        <row r="441">
          <cell r="K441">
            <v>703.2</v>
          </cell>
          <cell r="AX441">
            <v>39362</v>
          </cell>
        </row>
        <row r="442">
          <cell r="K442">
            <v>1015.6</v>
          </cell>
          <cell r="AX442">
            <v>39426</v>
          </cell>
        </row>
        <row r="443">
          <cell r="K443">
            <v>3813.46</v>
          </cell>
          <cell r="AX443">
            <v>39460</v>
          </cell>
        </row>
        <row r="444">
          <cell r="K444">
            <v>2689.4</v>
          </cell>
          <cell r="AX444">
            <v>37873</v>
          </cell>
        </row>
        <row r="445">
          <cell r="K445">
            <v>2679.7</v>
          </cell>
          <cell r="AX445">
            <v>41872</v>
          </cell>
        </row>
        <row r="446">
          <cell r="K446">
            <v>534.92999999999995</v>
          </cell>
          <cell r="AX446">
            <v>37978</v>
          </cell>
        </row>
        <row r="447">
          <cell r="K447">
            <v>1064.8</v>
          </cell>
          <cell r="AX447">
            <v>37615</v>
          </cell>
        </row>
        <row r="448">
          <cell r="K448">
            <v>2836.9</v>
          </cell>
          <cell r="AX448">
            <v>37696</v>
          </cell>
        </row>
        <row r="449">
          <cell r="K449">
            <v>2903.64</v>
          </cell>
          <cell r="AX449">
            <v>37701</v>
          </cell>
        </row>
        <row r="450">
          <cell r="K450">
            <v>2829.8</v>
          </cell>
          <cell r="AX450">
            <v>37702</v>
          </cell>
        </row>
        <row r="451">
          <cell r="K451">
            <v>427.6</v>
          </cell>
          <cell r="AX451">
            <v>39425</v>
          </cell>
        </row>
        <row r="452">
          <cell r="K452">
            <v>3306.32</v>
          </cell>
          <cell r="AX452">
            <v>37864</v>
          </cell>
        </row>
        <row r="453">
          <cell r="K453">
            <v>1702.4</v>
          </cell>
          <cell r="AX453">
            <v>37876</v>
          </cell>
        </row>
        <row r="454">
          <cell r="K454">
            <v>1766.6</v>
          </cell>
          <cell r="AX454">
            <v>37138</v>
          </cell>
        </row>
        <row r="455">
          <cell r="K455">
            <v>6068.4</v>
          </cell>
          <cell r="AX455">
            <v>37630</v>
          </cell>
        </row>
        <row r="456">
          <cell r="K456">
            <v>7640.4</v>
          </cell>
          <cell r="AX456">
            <v>37631</v>
          </cell>
        </row>
        <row r="457">
          <cell r="K457">
            <v>4349.1899999999996</v>
          </cell>
          <cell r="AX457">
            <v>37692</v>
          </cell>
        </row>
        <row r="458">
          <cell r="K458">
            <v>2706.29</v>
          </cell>
          <cell r="AX458">
            <v>39206</v>
          </cell>
        </row>
        <row r="459">
          <cell r="K459">
            <v>717.8</v>
          </cell>
          <cell r="AX459">
            <v>37713</v>
          </cell>
        </row>
        <row r="460">
          <cell r="K460">
            <v>1080.7</v>
          </cell>
          <cell r="AX460">
            <v>39314</v>
          </cell>
        </row>
        <row r="461">
          <cell r="K461">
            <v>2836.9</v>
          </cell>
          <cell r="AX461">
            <v>37805</v>
          </cell>
        </row>
        <row r="462">
          <cell r="K462">
            <v>2699.06</v>
          </cell>
          <cell r="AX462">
            <v>39456</v>
          </cell>
        </row>
        <row r="463">
          <cell r="K463">
            <v>4324.01</v>
          </cell>
          <cell r="AX463">
            <v>37870</v>
          </cell>
        </row>
        <row r="464">
          <cell r="K464">
            <v>3402.85</v>
          </cell>
          <cell r="AX464">
            <v>37872</v>
          </cell>
        </row>
        <row r="465">
          <cell r="K465">
            <v>5714.73</v>
          </cell>
          <cell r="AX465">
            <v>41873</v>
          </cell>
        </row>
        <row r="466">
          <cell r="K466">
            <v>2705.83</v>
          </cell>
          <cell r="AX466">
            <v>39599</v>
          </cell>
        </row>
        <row r="467">
          <cell r="K467">
            <v>5761.14</v>
          </cell>
          <cell r="AX467">
            <v>39600</v>
          </cell>
        </row>
        <row r="468">
          <cell r="K468">
            <v>4339.5</v>
          </cell>
          <cell r="AX468">
            <v>39613</v>
          </cell>
        </row>
        <row r="469">
          <cell r="K469">
            <v>3649.8</v>
          </cell>
          <cell r="AX469">
            <v>37491</v>
          </cell>
        </row>
        <row r="470">
          <cell r="K470">
            <v>3225.6</v>
          </cell>
          <cell r="AX470">
            <v>37612</v>
          </cell>
        </row>
        <row r="471">
          <cell r="K471">
            <v>1782.3</v>
          </cell>
          <cell r="AX471">
            <v>37613</v>
          </cell>
        </row>
        <row r="472">
          <cell r="K472">
            <v>5687.84</v>
          </cell>
          <cell r="AX472">
            <v>37632</v>
          </cell>
        </row>
        <row r="473">
          <cell r="K473">
            <v>359.5</v>
          </cell>
          <cell r="AX473">
            <v>39187</v>
          </cell>
        </row>
        <row r="474">
          <cell r="K474">
            <v>2828.2</v>
          </cell>
          <cell r="AX474">
            <v>37693</v>
          </cell>
        </row>
        <row r="475">
          <cell r="K475">
            <v>2653.81</v>
          </cell>
          <cell r="AX475">
            <v>41165</v>
          </cell>
        </row>
        <row r="476">
          <cell r="K476">
            <v>4312.8</v>
          </cell>
          <cell r="AX476">
            <v>37792</v>
          </cell>
        </row>
        <row r="477">
          <cell r="K477">
            <v>4291.8100000000004</v>
          </cell>
          <cell r="AX477">
            <v>37808</v>
          </cell>
        </row>
        <row r="478">
          <cell r="K478">
            <v>2693.5</v>
          </cell>
          <cell r="AX478">
            <v>39474</v>
          </cell>
        </row>
        <row r="479">
          <cell r="K479">
            <v>1093.8</v>
          </cell>
          <cell r="AX479">
            <v>37973</v>
          </cell>
        </row>
        <row r="480">
          <cell r="K480">
            <v>1093.2</v>
          </cell>
          <cell r="AX480">
            <v>37974</v>
          </cell>
        </row>
        <row r="481">
          <cell r="K481">
            <v>2824.05</v>
          </cell>
          <cell r="AX481">
            <v>39610</v>
          </cell>
        </row>
        <row r="482">
          <cell r="K482">
            <v>3325.53</v>
          </cell>
          <cell r="AX482">
            <v>39611</v>
          </cell>
        </row>
        <row r="483">
          <cell r="K483">
            <v>3263.6</v>
          </cell>
          <cell r="AX483">
            <v>37842</v>
          </cell>
        </row>
        <row r="484">
          <cell r="K484">
            <v>3350.3</v>
          </cell>
          <cell r="AX484">
            <v>37843</v>
          </cell>
        </row>
        <row r="485">
          <cell r="K485">
            <v>3295.22</v>
          </cell>
          <cell r="AX485">
            <v>37493</v>
          </cell>
        </row>
        <row r="486">
          <cell r="K486">
            <v>3213.5</v>
          </cell>
          <cell r="AX486">
            <v>37604</v>
          </cell>
        </row>
        <row r="487">
          <cell r="K487">
            <v>2870.4</v>
          </cell>
          <cell r="AX487">
            <v>37700</v>
          </cell>
        </row>
        <row r="488">
          <cell r="K488">
            <v>2844.55</v>
          </cell>
          <cell r="AX488">
            <v>39213</v>
          </cell>
        </row>
        <row r="489">
          <cell r="K489">
            <v>11000.76</v>
          </cell>
          <cell r="AX489">
            <v>39217</v>
          </cell>
        </row>
        <row r="490">
          <cell r="K490">
            <v>4354.6099999999997</v>
          </cell>
          <cell r="AX490">
            <v>37775</v>
          </cell>
        </row>
        <row r="491">
          <cell r="K491">
            <v>2576.6999999999998</v>
          </cell>
          <cell r="AX491">
            <v>37804</v>
          </cell>
        </row>
        <row r="492">
          <cell r="K492">
            <v>2883.24</v>
          </cell>
          <cell r="AX492">
            <v>37874</v>
          </cell>
        </row>
        <row r="493">
          <cell r="K493">
            <v>3201.78</v>
          </cell>
          <cell r="AX493">
            <v>37879</v>
          </cell>
        </row>
        <row r="494">
          <cell r="K494">
            <v>3229</v>
          </cell>
          <cell r="AX494">
            <v>37949</v>
          </cell>
        </row>
        <row r="495">
          <cell r="K495">
            <v>2827.6</v>
          </cell>
          <cell r="AX495">
            <v>41865</v>
          </cell>
        </row>
        <row r="496">
          <cell r="K496">
            <v>3266</v>
          </cell>
          <cell r="AX496">
            <v>39614</v>
          </cell>
        </row>
        <row r="497">
          <cell r="K497">
            <v>3229</v>
          </cell>
          <cell r="AX497">
            <v>38578</v>
          </cell>
        </row>
        <row r="498">
          <cell r="K498">
            <v>3405.6</v>
          </cell>
          <cell r="AX498">
            <v>37675</v>
          </cell>
        </row>
        <row r="499">
          <cell r="K499">
            <v>5535.41</v>
          </cell>
          <cell r="AX499">
            <v>39210</v>
          </cell>
        </row>
        <row r="500">
          <cell r="K500">
            <v>2725.19</v>
          </cell>
          <cell r="AX500">
            <v>39215</v>
          </cell>
        </row>
        <row r="501">
          <cell r="K501">
            <v>5764.8</v>
          </cell>
          <cell r="AX501">
            <v>39216</v>
          </cell>
        </row>
        <row r="502">
          <cell r="K502">
            <v>1410.9</v>
          </cell>
          <cell r="AX502">
            <v>39273</v>
          </cell>
        </row>
        <row r="503">
          <cell r="K503">
            <v>2596.66</v>
          </cell>
          <cell r="AX503">
            <v>39465</v>
          </cell>
        </row>
        <row r="504">
          <cell r="K504">
            <v>4371.43</v>
          </cell>
          <cell r="AX504">
            <v>37951</v>
          </cell>
        </row>
        <row r="505">
          <cell r="K505">
            <v>846.8</v>
          </cell>
          <cell r="AX505">
            <v>37971</v>
          </cell>
        </row>
        <row r="506">
          <cell r="K506">
            <v>822.1</v>
          </cell>
          <cell r="AX506">
            <v>37972</v>
          </cell>
        </row>
        <row r="507">
          <cell r="K507">
            <v>3896.35</v>
          </cell>
          <cell r="AX507">
            <v>37979</v>
          </cell>
        </row>
        <row r="508">
          <cell r="K508">
            <v>202.67</v>
          </cell>
          <cell r="AX508">
            <v>40914</v>
          </cell>
        </row>
        <row r="509">
          <cell r="K509">
            <v>4048.3</v>
          </cell>
          <cell r="AX509">
            <v>37431</v>
          </cell>
        </row>
        <row r="510">
          <cell r="K510">
            <v>2829.3</v>
          </cell>
          <cell r="AX510">
            <v>38579</v>
          </cell>
        </row>
        <row r="511">
          <cell r="K511">
            <v>1688.71</v>
          </cell>
          <cell r="AX511">
            <v>38619</v>
          </cell>
        </row>
        <row r="512">
          <cell r="K512">
            <v>1091.5</v>
          </cell>
          <cell r="AX512">
            <v>37785</v>
          </cell>
        </row>
        <row r="513">
          <cell r="K513">
            <v>4343.7299999999996</v>
          </cell>
          <cell r="AX513">
            <v>39468</v>
          </cell>
        </row>
        <row r="514">
          <cell r="K514">
            <v>3336.11</v>
          </cell>
          <cell r="AX514">
            <v>37878</v>
          </cell>
        </row>
        <row r="515">
          <cell r="K515">
            <v>2650.5</v>
          </cell>
          <cell r="AX515">
            <v>37940</v>
          </cell>
        </row>
        <row r="516">
          <cell r="K516">
            <v>9911.33</v>
          </cell>
          <cell r="AX516">
            <v>37942</v>
          </cell>
        </row>
        <row r="517">
          <cell r="K517">
            <v>1730</v>
          </cell>
          <cell r="AX517">
            <v>42215</v>
          </cell>
        </row>
        <row r="518">
          <cell r="K518">
            <v>1117.2</v>
          </cell>
          <cell r="AX518">
            <v>42224</v>
          </cell>
        </row>
        <row r="519">
          <cell r="K519">
            <v>3216.75</v>
          </cell>
          <cell r="AX519">
            <v>39601</v>
          </cell>
        </row>
        <row r="520">
          <cell r="K520">
            <v>6333.72</v>
          </cell>
          <cell r="AX520">
            <v>37703</v>
          </cell>
        </row>
        <row r="521">
          <cell r="K521">
            <v>3320.41</v>
          </cell>
          <cell r="AX521">
            <v>37691</v>
          </cell>
        </row>
        <row r="522">
          <cell r="K522">
            <v>3269.35</v>
          </cell>
          <cell r="AX522">
            <v>37861</v>
          </cell>
        </row>
        <row r="523">
          <cell r="K523">
            <v>5918.5</v>
          </cell>
          <cell r="AX523">
            <v>37911</v>
          </cell>
        </row>
        <row r="524">
          <cell r="K524">
            <v>7125.9</v>
          </cell>
          <cell r="AX524">
            <v>37937</v>
          </cell>
        </row>
        <row r="525">
          <cell r="K525">
            <v>8790.2000000000007</v>
          </cell>
          <cell r="AX525">
            <v>37947</v>
          </cell>
        </row>
        <row r="526">
          <cell r="K526">
            <v>1287.3</v>
          </cell>
          <cell r="AX526">
            <v>37975</v>
          </cell>
        </row>
        <row r="527">
          <cell r="K527">
            <v>4199.8500000000004</v>
          </cell>
          <cell r="AX527">
            <v>37430</v>
          </cell>
        </row>
        <row r="528">
          <cell r="K528">
            <v>4448.75</v>
          </cell>
          <cell r="AX528">
            <v>37640</v>
          </cell>
        </row>
        <row r="529">
          <cell r="K529">
            <v>4722.72</v>
          </cell>
          <cell r="AX529">
            <v>41166</v>
          </cell>
        </row>
        <row r="530">
          <cell r="K530">
            <v>2865.4</v>
          </cell>
          <cell r="AX530">
            <v>37912</v>
          </cell>
        </row>
        <row r="531">
          <cell r="K531">
            <v>2833.7</v>
          </cell>
          <cell r="AX531">
            <v>37980</v>
          </cell>
        </row>
        <row r="532">
          <cell r="K532">
            <v>3783.25</v>
          </cell>
          <cell r="AX532">
            <v>39618</v>
          </cell>
        </row>
        <row r="533">
          <cell r="K533">
            <v>5941.94</v>
          </cell>
          <cell r="AX533">
            <v>37419</v>
          </cell>
        </row>
        <row r="534">
          <cell r="K534">
            <v>2558.1</v>
          </cell>
          <cell r="AX534">
            <v>37421</v>
          </cell>
        </row>
        <row r="535">
          <cell r="K535">
            <v>4147.42</v>
          </cell>
          <cell r="AX535">
            <v>37639</v>
          </cell>
        </row>
        <row r="536">
          <cell r="K536">
            <v>4522.6000000000004</v>
          </cell>
          <cell r="AX536">
            <v>39354</v>
          </cell>
        </row>
        <row r="537">
          <cell r="K537">
            <v>1930.2</v>
          </cell>
          <cell r="AX537">
            <v>37807</v>
          </cell>
        </row>
        <row r="538">
          <cell r="K538">
            <v>3274.92</v>
          </cell>
          <cell r="AX538">
            <v>39458</v>
          </cell>
        </row>
        <row r="539">
          <cell r="K539">
            <v>3792.2</v>
          </cell>
          <cell r="AX539">
            <v>37981</v>
          </cell>
        </row>
        <row r="540">
          <cell r="K540">
            <v>2645.11</v>
          </cell>
          <cell r="AX540">
            <v>37446</v>
          </cell>
        </row>
        <row r="541">
          <cell r="K541">
            <v>3701.8</v>
          </cell>
          <cell r="AX541">
            <v>37814</v>
          </cell>
        </row>
        <row r="542">
          <cell r="K542">
            <v>3300.5</v>
          </cell>
          <cell r="AX542">
            <v>37875</v>
          </cell>
        </row>
        <row r="543">
          <cell r="K543">
            <v>3158.34</v>
          </cell>
          <cell r="AX543">
            <v>37945</v>
          </cell>
        </row>
        <row r="544">
          <cell r="K544">
            <v>1247</v>
          </cell>
          <cell r="AX544">
            <v>37447</v>
          </cell>
        </row>
        <row r="545">
          <cell r="K545">
            <v>3636.41</v>
          </cell>
          <cell r="AX545">
            <v>37610</v>
          </cell>
        </row>
        <row r="546">
          <cell r="K546">
            <v>1026.4000000000001</v>
          </cell>
          <cell r="AX546">
            <v>41050</v>
          </cell>
        </row>
        <row r="547">
          <cell r="K547">
            <v>1273.9000000000001</v>
          </cell>
          <cell r="AX547">
            <v>39382</v>
          </cell>
        </row>
        <row r="548">
          <cell r="K548">
            <v>565.12</v>
          </cell>
          <cell r="AX548">
            <v>39520</v>
          </cell>
        </row>
        <row r="549">
          <cell r="K549">
            <v>2770.5</v>
          </cell>
          <cell r="AX549">
            <v>37943</v>
          </cell>
        </row>
        <row r="550">
          <cell r="K550">
            <v>1894.91</v>
          </cell>
          <cell r="AX550">
            <v>37944</v>
          </cell>
        </row>
        <row r="551">
          <cell r="K551">
            <v>4035.12</v>
          </cell>
          <cell r="AX551">
            <v>38027</v>
          </cell>
        </row>
        <row r="552">
          <cell r="K552">
            <v>4081.91</v>
          </cell>
          <cell r="AX552">
            <v>38036</v>
          </cell>
        </row>
        <row r="553">
          <cell r="K553">
            <v>6042.31</v>
          </cell>
          <cell r="AX553">
            <v>39603</v>
          </cell>
        </row>
        <row r="554">
          <cell r="K554">
            <v>5900.46</v>
          </cell>
          <cell r="AX554">
            <v>39604</v>
          </cell>
        </row>
        <row r="555">
          <cell r="K555">
            <v>7391.4</v>
          </cell>
          <cell r="AX555">
            <v>39615</v>
          </cell>
        </row>
        <row r="556">
          <cell r="K556">
            <v>4125</v>
          </cell>
          <cell r="AX556">
            <v>37793</v>
          </cell>
        </row>
        <row r="557">
          <cell r="K557">
            <v>12139.14</v>
          </cell>
          <cell r="AX557">
            <v>37865</v>
          </cell>
        </row>
        <row r="558">
          <cell r="K558">
            <v>812.71</v>
          </cell>
          <cell r="AX558">
            <v>37976</v>
          </cell>
        </row>
        <row r="559">
          <cell r="K559">
            <v>3949.45</v>
          </cell>
          <cell r="AX559">
            <v>37977</v>
          </cell>
        </row>
        <row r="560">
          <cell r="K560">
            <v>5408.35</v>
          </cell>
          <cell r="AX560">
            <v>39605</v>
          </cell>
        </row>
        <row r="561">
          <cell r="K561">
            <v>1991.81</v>
          </cell>
          <cell r="AX561">
            <v>38616</v>
          </cell>
        </row>
        <row r="562">
          <cell r="K562">
            <v>5143.26</v>
          </cell>
          <cell r="AX562">
            <v>41052</v>
          </cell>
        </row>
        <row r="563">
          <cell r="K563">
            <v>3013</v>
          </cell>
          <cell r="AX563">
            <v>41054</v>
          </cell>
        </row>
        <row r="564">
          <cell r="K564">
            <v>2623.6</v>
          </cell>
          <cell r="AX564">
            <v>37795</v>
          </cell>
        </row>
        <row r="565">
          <cell r="K565">
            <v>3262.6</v>
          </cell>
          <cell r="AX565">
            <v>39345</v>
          </cell>
        </row>
        <row r="566">
          <cell r="K566">
            <v>1298.7</v>
          </cell>
          <cell r="AX566">
            <v>39463</v>
          </cell>
        </row>
        <row r="567">
          <cell r="K567">
            <v>1507.9</v>
          </cell>
          <cell r="AX567">
            <v>37886</v>
          </cell>
        </row>
        <row r="568">
          <cell r="K568">
            <v>4750.5</v>
          </cell>
          <cell r="AX568">
            <v>38032</v>
          </cell>
        </row>
        <row r="569">
          <cell r="K569">
            <v>7360.81</v>
          </cell>
          <cell r="AX569">
            <v>39606</v>
          </cell>
        </row>
        <row r="570">
          <cell r="K570">
            <v>3194.5</v>
          </cell>
          <cell r="AX570">
            <v>39612</v>
          </cell>
        </row>
        <row r="571">
          <cell r="K571">
            <v>1467.23</v>
          </cell>
          <cell r="AX571">
            <v>39383</v>
          </cell>
        </row>
        <row r="572">
          <cell r="K572">
            <v>1313.42</v>
          </cell>
          <cell r="AX572">
            <v>39427</v>
          </cell>
        </row>
        <row r="573">
          <cell r="K573">
            <v>2905.01</v>
          </cell>
          <cell r="AX573">
            <v>37862</v>
          </cell>
        </row>
        <row r="574">
          <cell r="K574">
            <v>4209.1000000000004</v>
          </cell>
          <cell r="AX574">
            <v>37888</v>
          </cell>
        </row>
        <row r="575">
          <cell r="K575">
            <v>4286.84</v>
          </cell>
          <cell r="AX575">
            <v>38038</v>
          </cell>
        </row>
        <row r="576">
          <cell r="K576">
            <v>3076.91</v>
          </cell>
          <cell r="AX576">
            <v>39607</v>
          </cell>
        </row>
        <row r="577">
          <cell r="K577">
            <v>4240.62</v>
          </cell>
          <cell r="AX577">
            <v>39609</v>
          </cell>
        </row>
        <row r="578">
          <cell r="K578">
            <v>1866.81</v>
          </cell>
          <cell r="AX578">
            <v>37448</v>
          </cell>
        </row>
        <row r="579">
          <cell r="K579">
            <v>2636.91</v>
          </cell>
          <cell r="AX579">
            <v>39160</v>
          </cell>
        </row>
        <row r="580">
          <cell r="K580">
            <v>11898.9</v>
          </cell>
          <cell r="AX580">
            <v>37697</v>
          </cell>
        </row>
        <row r="581">
          <cell r="K581">
            <v>4181.22</v>
          </cell>
          <cell r="AX581">
            <v>41056</v>
          </cell>
        </row>
        <row r="582">
          <cell r="K582">
            <v>3294.2</v>
          </cell>
          <cell r="AX582">
            <v>37786</v>
          </cell>
        </row>
        <row r="583">
          <cell r="K583">
            <v>2290.87</v>
          </cell>
          <cell r="AX583">
            <v>37863</v>
          </cell>
        </row>
        <row r="584">
          <cell r="K584">
            <v>2338.6999999999998</v>
          </cell>
          <cell r="AX584">
            <v>37887</v>
          </cell>
        </row>
        <row r="585">
          <cell r="K585">
            <v>4739.6099999999997</v>
          </cell>
          <cell r="AX585">
            <v>38030</v>
          </cell>
        </row>
        <row r="586">
          <cell r="K586">
            <v>2051.1999999999998</v>
          </cell>
          <cell r="AX586">
            <v>38039</v>
          </cell>
        </row>
        <row r="587">
          <cell r="K587">
            <v>2817.71</v>
          </cell>
          <cell r="AX587">
            <v>37418</v>
          </cell>
        </row>
        <row r="588">
          <cell r="K588">
            <v>3274.4</v>
          </cell>
          <cell r="AX588">
            <v>37462</v>
          </cell>
        </row>
        <row r="589">
          <cell r="K589">
            <v>6108.3</v>
          </cell>
          <cell r="AX589">
            <v>39218</v>
          </cell>
        </row>
        <row r="590">
          <cell r="K590">
            <v>7649.9</v>
          </cell>
          <cell r="AX590">
            <v>37885</v>
          </cell>
        </row>
        <row r="591">
          <cell r="K591">
            <v>3397.19</v>
          </cell>
          <cell r="AX591">
            <v>37788</v>
          </cell>
        </row>
        <row r="592">
          <cell r="K592">
            <v>4063.86</v>
          </cell>
          <cell r="AX592">
            <v>39467</v>
          </cell>
        </row>
        <row r="593">
          <cell r="K593">
            <v>12174.54</v>
          </cell>
          <cell r="AX593">
            <v>38034</v>
          </cell>
        </row>
        <row r="594">
          <cell r="K594">
            <v>7205.17</v>
          </cell>
          <cell r="AX594">
            <v>38035</v>
          </cell>
        </row>
        <row r="595">
          <cell r="K595">
            <v>5803.22</v>
          </cell>
          <cell r="AX595">
            <v>38037</v>
          </cell>
        </row>
        <row r="596">
          <cell r="K596">
            <v>2321.02</v>
          </cell>
          <cell r="AX596">
            <v>38044</v>
          </cell>
        </row>
        <row r="597">
          <cell r="K597">
            <v>2967.9</v>
          </cell>
          <cell r="AX597">
            <v>37444</v>
          </cell>
        </row>
        <row r="598">
          <cell r="K598">
            <v>1517.21</v>
          </cell>
          <cell r="AX598">
            <v>41019</v>
          </cell>
        </row>
        <row r="599">
          <cell r="K599">
            <v>1583.5</v>
          </cell>
          <cell r="AX599">
            <v>41020</v>
          </cell>
        </row>
        <row r="600">
          <cell r="K600">
            <v>2454.6999999999998</v>
          </cell>
          <cell r="AX600">
            <v>37608</v>
          </cell>
        </row>
        <row r="601">
          <cell r="K601">
            <v>4150.6000000000004</v>
          </cell>
          <cell r="AX601">
            <v>41057</v>
          </cell>
        </row>
        <row r="602">
          <cell r="K602">
            <v>3133.21</v>
          </cell>
          <cell r="AX602">
            <v>37778</v>
          </cell>
        </row>
        <row r="603">
          <cell r="K603">
            <v>1060.3</v>
          </cell>
          <cell r="AX603">
            <v>39459</v>
          </cell>
        </row>
        <row r="604">
          <cell r="K604">
            <v>4092.6</v>
          </cell>
          <cell r="AX604">
            <v>39466</v>
          </cell>
        </row>
        <row r="605">
          <cell r="K605">
            <v>6112.5</v>
          </cell>
          <cell r="AX605">
            <v>39469</v>
          </cell>
        </row>
        <row r="606">
          <cell r="K606">
            <v>3141.5</v>
          </cell>
          <cell r="AX606">
            <v>39608</v>
          </cell>
        </row>
        <row r="607">
          <cell r="K607">
            <v>2529.4</v>
          </cell>
          <cell r="AX607">
            <v>38584</v>
          </cell>
        </row>
        <row r="608">
          <cell r="K608">
            <v>7151.91</v>
          </cell>
          <cell r="AX608">
            <v>39205</v>
          </cell>
        </row>
        <row r="609">
          <cell r="K609">
            <v>1349.8</v>
          </cell>
          <cell r="AX609">
            <v>41055</v>
          </cell>
        </row>
        <row r="610">
          <cell r="K610">
            <v>1757.13</v>
          </cell>
          <cell r="AX610">
            <v>39352</v>
          </cell>
        </row>
        <row r="611">
          <cell r="K611">
            <v>9172.5</v>
          </cell>
          <cell r="AX611">
            <v>39470</v>
          </cell>
        </row>
        <row r="612">
          <cell r="K612">
            <v>3977.12</v>
          </cell>
          <cell r="AX612">
            <v>39471</v>
          </cell>
        </row>
        <row r="613">
          <cell r="K613">
            <v>2166.21</v>
          </cell>
          <cell r="AX613">
            <v>39477</v>
          </cell>
        </row>
        <row r="614">
          <cell r="K614">
            <v>5567.17</v>
          </cell>
          <cell r="AX614">
            <v>37880</v>
          </cell>
        </row>
        <row r="615">
          <cell r="K615">
            <v>4026.6</v>
          </cell>
          <cell r="AX615">
            <v>37946</v>
          </cell>
        </row>
        <row r="616">
          <cell r="K616">
            <v>3165.03</v>
          </cell>
          <cell r="AX616">
            <v>37948</v>
          </cell>
        </row>
        <row r="617">
          <cell r="K617">
            <v>9023.35</v>
          </cell>
          <cell r="AX617">
            <v>38033</v>
          </cell>
        </row>
        <row r="618">
          <cell r="K618">
            <v>2100.73</v>
          </cell>
          <cell r="AX618">
            <v>37647</v>
          </cell>
        </row>
        <row r="619">
          <cell r="K619">
            <v>3148.22</v>
          </cell>
          <cell r="AX619">
            <v>37648</v>
          </cell>
        </row>
        <row r="620">
          <cell r="K620">
            <v>9811.1200000000008</v>
          </cell>
          <cell r="AX620">
            <v>37673</v>
          </cell>
        </row>
        <row r="621">
          <cell r="K621">
            <v>3243.11</v>
          </cell>
          <cell r="AX621">
            <v>37809</v>
          </cell>
        </row>
        <row r="622">
          <cell r="K622">
            <v>1902.12</v>
          </cell>
          <cell r="AX622">
            <v>37812</v>
          </cell>
        </row>
        <row r="623">
          <cell r="K623">
            <v>1164.92</v>
          </cell>
          <cell r="AX623">
            <v>39518</v>
          </cell>
        </row>
        <row r="624">
          <cell r="K624">
            <v>6171.81</v>
          </cell>
          <cell r="AX624">
            <v>37938</v>
          </cell>
        </row>
        <row r="625">
          <cell r="K625">
            <v>2075.6999999999998</v>
          </cell>
          <cell r="AX625">
            <v>37939</v>
          </cell>
        </row>
        <row r="626">
          <cell r="K626">
            <v>2094.8000000000002</v>
          </cell>
          <cell r="AX626">
            <v>37941</v>
          </cell>
        </row>
        <row r="627">
          <cell r="K627">
            <v>6190.6</v>
          </cell>
          <cell r="AX627">
            <v>37950</v>
          </cell>
        </row>
        <row r="628">
          <cell r="K628">
            <v>3672.8</v>
          </cell>
          <cell r="AX628">
            <v>42216</v>
          </cell>
        </row>
        <row r="629">
          <cell r="K629">
            <v>2343.9</v>
          </cell>
          <cell r="AX629">
            <v>38040</v>
          </cell>
        </row>
        <row r="630">
          <cell r="K630">
            <v>80.8</v>
          </cell>
          <cell r="AX630">
            <v>39274</v>
          </cell>
        </row>
        <row r="631">
          <cell r="K631">
            <v>381.5</v>
          </cell>
          <cell r="AX631">
            <v>38045</v>
          </cell>
        </row>
        <row r="632">
          <cell r="K632">
            <v>10845.97</v>
          </cell>
          <cell r="AX632">
            <v>39602</v>
          </cell>
        </row>
        <row r="633">
          <cell r="K633">
            <v>6574.73</v>
          </cell>
          <cell r="AX633">
            <v>37449</v>
          </cell>
        </row>
        <row r="634">
          <cell r="K634">
            <v>1499.51</v>
          </cell>
          <cell r="AX634">
            <v>37469</v>
          </cell>
        </row>
        <row r="635">
          <cell r="K635">
            <v>2135</v>
          </cell>
          <cell r="AX635">
            <v>37644</v>
          </cell>
        </row>
        <row r="636">
          <cell r="K636">
            <v>2921.4</v>
          </cell>
          <cell r="AX636">
            <v>37645</v>
          </cell>
        </row>
        <row r="637">
          <cell r="K637">
            <v>2094.4</v>
          </cell>
          <cell r="AX637">
            <v>37646</v>
          </cell>
        </row>
        <row r="638">
          <cell r="K638">
            <v>7024.61</v>
          </cell>
          <cell r="AX638">
            <v>37650</v>
          </cell>
        </row>
        <row r="639">
          <cell r="K639">
            <v>666.5</v>
          </cell>
          <cell r="AX639">
            <v>37763</v>
          </cell>
        </row>
        <row r="640">
          <cell r="K640">
            <v>3114.61</v>
          </cell>
          <cell r="AX640">
            <v>37140</v>
          </cell>
        </row>
        <row r="641">
          <cell r="K641">
            <v>3030.2</v>
          </cell>
          <cell r="AX641">
            <v>37643</v>
          </cell>
        </row>
        <row r="642">
          <cell r="K642">
            <v>9165.5300000000007</v>
          </cell>
          <cell r="AX642">
            <v>37649</v>
          </cell>
        </row>
        <row r="643">
          <cell r="K643">
            <v>2896.41</v>
          </cell>
          <cell r="AX643">
            <v>39220</v>
          </cell>
        </row>
        <row r="644">
          <cell r="K644">
            <v>2133.21</v>
          </cell>
          <cell r="AX644">
            <v>41059</v>
          </cell>
        </row>
        <row r="645">
          <cell r="K645">
            <v>2620.21</v>
          </cell>
          <cell r="AX645">
            <v>39351</v>
          </cell>
        </row>
        <row r="646">
          <cell r="K646">
            <v>2308.1999999999998</v>
          </cell>
          <cell r="AX646">
            <v>39353</v>
          </cell>
        </row>
        <row r="647">
          <cell r="K647">
            <v>1974.44</v>
          </cell>
          <cell r="AX647">
            <v>39478</v>
          </cell>
        </row>
        <row r="648">
          <cell r="K648">
            <v>5279.72</v>
          </cell>
          <cell r="AX648">
            <v>37889</v>
          </cell>
        </row>
        <row r="649">
          <cell r="K649">
            <v>1438.4</v>
          </cell>
          <cell r="AX649">
            <v>39583</v>
          </cell>
        </row>
        <row r="650">
          <cell r="K650">
            <v>4833.71</v>
          </cell>
          <cell r="AX650">
            <v>37463</v>
          </cell>
        </row>
        <row r="651">
          <cell r="K651">
            <v>4838.74</v>
          </cell>
          <cell r="AX651">
            <v>37487</v>
          </cell>
        </row>
        <row r="652">
          <cell r="K652">
            <v>4145.7</v>
          </cell>
          <cell r="AX652">
            <v>37642</v>
          </cell>
        </row>
        <row r="653">
          <cell r="K653">
            <v>14254.4</v>
          </cell>
          <cell r="AX653">
            <v>37651</v>
          </cell>
        </row>
        <row r="654">
          <cell r="K654">
            <v>2721.95</v>
          </cell>
          <cell r="AX654">
            <v>41060</v>
          </cell>
        </row>
        <row r="655">
          <cell r="K655">
            <v>4972.91</v>
          </cell>
          <cell r="AX655">
            <v>41058</v>
          </cell>
        </row>
        <row r="656">
          <cell r="K656">
            <v>1724.01</v>
          </cell>
          <cell r="AX656">
            <v>37760</v>
          </cell>
        </row>
        <row r="657">
          <cell r="K657">
            <v>1418.3</v>
          </cell>
          <cell r="AX657">
            <v>37761</v>
          </cell>
        </row>
        <row r="658">
          <cell r="K658">
            <v>3112.5</v>
          </cell>
          <cell r="AX658">
            <v>39476</v>
          </cell>
        </row>
        <row r="659">
          <cell r="K659">
            <v>6855.01</v>
          </cell>
          <cell r="AX659">
            <v>38029</v>
          </cell>
        </row>
        <row r="660">
          <cell r="K660">
            <v>3755.8</v>
          </cell>
          <cell r="AX660">
            <v>37443</v>
          </cell>
        </row>
        <row r="661">
          <cell r="K661">
            <v>1520.2</v>
          </cell>
          <cell r="AX661">
            <v>37445</v>
          </cell>
        </row>
        <row r="662">
          <cell r="K662">
            <v>8745.7999999999993</v>
          </cell>
          <cell r="AX662">
            <v>37652</v>
          </cell>
        </row>
        <row r="663">
          <cell r="K663">
            <v>3881.5</v>
          </cell>
          <cell r="AX663">
            <v>37913</v>
          </cell>
        </row>
        <row r="664">
          <cell r="K664">
            <v>2407.8000000000002</v>
          </cell>
          <cell r="AX664">
            <v>37999</v>
          </cell>
        </row>
        <row r="665">
          <cell r="K665">
            <v>9501.61</v>
          </cell>
          <cell r="AX665">
            <v>38031</v>
          </cell>
        </row>
        <row r="666">
          <cell r="K666">
            <v>4262.3999999999996</v>
          </cell>
          <cell r="AX666">
            <v>37982</v>
          </cell>
        </row>
        <row r="667">
          <cell r="K667">
            <v>19297.29</v>
          </cell>
          <cell r="AX667">
            <v>37488</v>
          </cell>
        </row>
        <row r="668">
          <cell r="K668">
            <v>4168.8</v>
          </cell>
          <cell r="AX668">
            <v>37653</v>
          </cell>
        </row>
        <row r="669">
          <cell r="K669">
            <v>4323.21</v>
          </cell>
          <cell r="AX669">
            <v>37712</v>
          </cell>
        </row>
        <row r="670">
          <cell r="K670">
            <v>1544.28</v>
          </cell>
          <cell r="AX670">
            <v>39269</v>
          </cell>
        </row>
        <row r="671">
          <cell r="K671">
            <v>1055.4000000000001</v>
          </cell>
          <cell r="AX671">
            <v>39457</v>
          </cell>
        </row>
        <row r="672">
          <cell r="K672">
            <v>2103.6999999999998</v>
          </cell>
          <cell r="AX672">
            <v>37884</v>
          </cell>
        </row>
        <row r="673">
          <cell r="K673">
            <v>4988</v>
          </cell>
          <cell r="AX673">
            <v>37933</v>
          </cell>
        </row>
        <row r="674">
          <cell r="K674">
            <v>4576.1000000000004</v>
          </cell>
          <cell r="AX674">
            <v>42217</v>
          </cell>
        </row>
        <row r="675">
          <cell r="K675">
            <v>10800.41</v>
          </cell>
          <cell r="AX675">
            <v>38028</v>
          </cell>
        </row>
        <row r="676">
          <cell r="K676">
            <v>3376.53</v>
          </cell>
          <cell r="AX676">
            <v>37464</v>
          </cell>
        </row>
        <row r="677">
          <cell r="K677">
            <v>1588.7</v>
          </cell>
          <cell r="AX677">
            <v>42437</v>
          </cell>
        </row>
        <row r="678">
          <cell r="K678">
            <v>2548.3000000000002</v>
          </cell>
          <cell r="AX678">
            <v>37470</v>
          </cell>
        </row>
        <row r="679">
          <cell r="K679">
            <v>2034.74</v>
          </cell>
          <cell r="AX679">
            <v>37471</v>
          </cell>
        </row>
        <row r="680">
          <cell r="K680">
            <v>2145.1999999999998</v>
          </cell>
          <cell r="AX680">
            <v>41047</v>
          </cell>
        </row>
        <row r="681">
          <cell r="K681">
            <v>1470.1</v>
          </cell>
          <cell r="AX681">
            <v>37816</v>
          </cell>
        </row>
        <row r="682">
          <cell r="K682">
            <v>2023</v>
          </cell>
          <cell r="AX682">
            <v>39516</v>
          </cell>
        </row>
        <row r="683">
          <cell r="K683">
            <v>7497.8</v>
          </cell>
          <cell r="AX683">
            <v>37910</v>
          </cell>
        </row>
        <row r="684">
          <cell r="K684">
            <v>981.3</v>
          </cell>
          <cell r="AX684">
            <v>37952</v>
          </cell>
        </row>
        <row r="685">
          <cell r="K685">
            <v>2308</v>
          </cell>
          <cell r="AX685">
            <v>40904</v>
          </cell>
        </row>
        <row r="686">
          <cell r="K686">
            <v>710.42</v>
          </cell>
          <cell r="AX686">
            <v>39519</v>
          </cell>
        </row>
        <row r="687">
          <cell r="K687">
            <v>263.10000000000002</v>
          </cell>
          <cell r="AX687">
            <v>37417</v>
          </cell>
        </row>
        <row r="688">
          <cell r="K688">
            <v>388</v>
          </cell>
          <cell r="AX688">
            <v>39197</v>
          </cell>
        </row>
        <row r="689">
          <cell r="K689">
            <v>52.5</v>
          </cell>
          <cell r="AX689">
            <v>41543</v>
          </cell>
        </row>
        <row r="690">
          <cell r="K690">
            <v>416</v>
          </cell>
          <cell r="AX690">
            <v>37762</v>
          </cell>
        </row>
        <row r="691">
          <cell r="K691">
            <v>572.16</v>
          </cell>
          <cell r="AX691">
            <v>39338</v>
          </cell>
        </row>
        <row r="692">
          <cell r="K692">
            <v>252</v>
          </cell>
          <cell r="AX692">
            <v>39340</v>
          </cell>
        </row>
        <row r="693">
          <cell r="K693">
            <v>220.99</v>
          </cell>
          <cell r="AX693">
            <v>39341</v>
          </cell>
        </row>
        <row r="694">
          <cell r="K694">
            <v>183</v>
          </cell>
          <cell r="AX694">
            <v>41668</v>
          </cell>
        </row>
        <row r="695">
          <cell r="K695">
            <v>1530.32</v>
          </cell>
          <cell r="AX695">
            <v>37716</v>
          </cell>
        </row>
        <row r="696">
          <cell r="K696">
            <v>1622.08</v>
          </cell>
          <cell r="AX696">
            <v>37754</v>
          </cell>
        </row>
        <row r="697">
          <cell r="K697">
            <v>2650.62</v>
          </cell>
          <cell r="AX697">
            <v>39151</v>
          </cell>
        </row>
        <row r="698">
          <cell r="K698">
            <v>1367.7</v>
          </cell>
          <cell r="AX698">
            <v>39222</v>
          </cell>
        </row>
        <row r="699">
          <cell r="K699">
            <v>2697.7</v>
          </cell>
          <cell r="AX699">
            <v>41062</v>
          </cell>
        </row>
        <row r="700">
          <cell r="K700">
            <v>1520.9</v>
          </cell>
          <cell r="AX700">
            <v>37751</v>
          </cell>
        </row>
        <row r="701">
          <cell r="K701">
            <v>7882.2</v>
          </cell>
          <cell r="AX701">
            <v>37759</v>
          </cell>
        </row>
        <row r="702">
          <cell r="K702">
            <v>1710.83</v>
          </cell>
          <cell r="AX702">
            <v>37811</v>
          </cell>
        </row>
        <row r="703">
          <cell r="K703">
            <v>4566.8</v>
          </cell>
          <cell r="AX703">
            <v>39581</v>
          </cell>
        </row>
        <row r="704">
          <cell r="K704">
            <v>12988.52</v>
          </cell>
          <cell r="AX704">
            <v>37698</v>
          </cell>
        </row>
        <row r="705">
          <cell r="K705">
            <v>3310.2</v>
          </cell>
          <cell r="AX705">
            <v>37699</v>
          </cell>
        </row>
        <row r="706">
          <cell r="K706">
            <v>4180.3100000000004</v>
          </cell>
          <cell r="AX706">
            <v>41063</v>
          </cell>
        </row>
        <row r="707">
          <cell r="K707">
            <v>2033.2</v>
          </cell>
          <cell r="AX707">
            <v>39181</v>
          </cell>
        </row>
        <row r="708">
          <cell r="K708">
            <v>2893.01</v>
          </cell>
          <cell r="AX708">
            <v>39207</v>
          </cell>
        </row>
        <row r="709">
          <cell r="K709">
            <v>4806.8</v>
          </cell>
          <cell r="AX709">
            <v>37920</v>
          </cell>
        </row>
        <row r="710">
          <cell r="K710">
            <v>3750.3</v>
          </cell>
          <cell r="AX710">
            <v>40897</v>
          </cell>
        </row>
        <row r="711">
          <cell r="K711">
            <v>4539.8</v>
          </cell>
          <cell r="AX711">
            <v>39161</v>
          </cell>
        </row>
        <row r="712">
          <cell r="K712">
            <v>5481.65</v>
          </cell>
          <cell r="AX712">
            <v>37930</v>
          </cell>
        </row>
        <row r="713">
          <cell r="K713">
            <v>2965.8</v>
          </cell>
          <cell r="AX713">
            <v>39356</v>
          </cell>
        </row>
        <row r="714">
          <cell r="K714">
            <v>659.8</v>
          </cell>
          <cell r="AX714">
            <v>39276</v>
          </cell>
        </row>
        <row r="715">
          <cell r="K715">
            <v>3164.2</v>
          </cell>
          <cell r="AX715">
            <v>39358</v>
          </cell>
        </row>
        <row r="716">
          <cell r="K716">
            <v>3134.2</v>
          </cell>
          <cell r="AX716">
            <v>39165</v>
          </cell>
        </row>
        <row r="717">
          <cell r="K717">
            <v>2218.6999999999998</v>
          </cell>
          <cell r="AX717">
            <v>39185</v>
          </cell>
        </row>
        <row r="718">
          <cell r="K718">
            <v>1557.1</v>
          </cell>
          <cell r="AX718">
            <v>41051</v>
          </cell>
        </row>
        <row r="719">
          <cell r="K719">
            <v>1976.7</v>
          </cell>
          <cell r="AX719">
            <v>39359</v>
          </cell>
        </row>
        <row r="720">
          <cell r="K720">
            <v>3060.72</v>
          </cell>
          <cell r="AX720">
            <v>39479</v>
          </cell>
        </row>
        <row r="721">
          <cell r="K721">
            <v>2297.8000000000002</v>
          </cell>
          <cell r="AX721">
            <v>39102</v>
          </cell>
        </row>
        <row r="722">
          <cell r="K722">
            <v>6528.4</v>
          </cell>
          <cell r="AX722">
            <v>39162</v>
          </cell>
        </row>
        <row r="723">
          <cell r="K723">
            <v>6851</v>
          </cell>
          <cell r="AX723">
            <v>39163</v>
          </cell>
        </row>
        <row r="724">
          <cell r="K724">
            <v>6911.95</v>
          </cell>
          <cell r="AX724">
            <v>39164</v>
          </cell>
        </row>
        <row r="725">
          <cell r="K725">
            <v>695</v>
          </cell>
          <cell r="AX725">
            <v>39221</v>
          </cell>
        </row>
        <row r="726">
          <cell r="K726">
            <v>3334.62</v>
          </cell>
          <cell r="AX726">
            <v>37813</v>
          </cell>
        </row>
        <row r="727">
          <cell r="K727">
            <v>3477.4</v>
          </cell>
          <cell r="AX727">
            <v>39492</v>
          </cell>
        </row>
        <row r="728">
          <cell r="K728">
            <v>6996.65</v>
          </cell>
          <cell r="AX728">
            <v>39103</v>
          </cell>
        </row>
        <row r="729">
          <cell r="K729">
            <v>4897.21</v>
          </cell>
          <cell r="AX729">
            <v>39104</v>
          </cell>
        </row>
        <row r="730">
          <cell r="K730">
            <v>2097.63</v>
          </cell>
          <cell r="AX730">
            <v>39106</v>
          </cell>
        </row>
        <row r="731">
          <cell r="K731">
            <v>6870.2</v>
          </cell>
          <cell r="AX731">
            <v>37424</v>
          </cell>
        </row>
        <row r="732">
          <cell r="K732">
            <v>1310.5999999999999</v>
          </cell>
          <cell r="AX732">
            <v>39357</v>
          </cell>
        </row>
        <row r="733">
          <cell r="K733">
            <v>3706.91</v>
          </cell>
          <cell r="AX733">
            <v>39360</v>
          </cell>
        </row>
        <row r="734">
          <cell r="K734">
            <v>3181</v>
          </cell>
          <cell r="AX734">
            <v>39436</v>
          </cell>
        </row>
        <row r="735">
          <cell r="K735">
            <v>6885.12</v>
          </cell>
          <cell r="AX735">
            <v>37420</v>
          </cell>
        </row>
        <row r="736">
          <cell r="K736">
            <v>1785.9</v>
          </cell>
          <cell r="AX736">
            <v>39108</v>
          </cell>
        </row>
        <row r="737">
          <cell r="K737">
            <v>3024.8</v>
          </cell>
          <cell r="AX737">
            <v>39109</v>
          </cell>
        </row>
        <row r="738">
          <cell r="K738">
            <v>6364.81</v>
          </cell>
          <cell r="AX738">
            <v>37422</v>
          </cell>
        </row>
        <row r="739">
          <cell r="K739">
            <v>3024.91</v>
          </cell>
          <cell r="AX739">
            <v>39105</v>
          </cell>
        </row>
        <row r="740">
          <cell r="K740">
            <v>2059.4</v>
          </cell>
          <cell r="AX740">
            <v>39107</v>
          </cell>
        </row>
        <row r="741">
          <cell r="K741">
            <v>4271.32</v>
          </cell>
          <cell r="AX741">
            <v>39413</v>
          </cell>
        </row>
        <row r="742">
          <cell r="K742">
            <v>6997.1</v>
          </cell>
          <cell r="AX742">
            <v>37425</v>
          </cell>
        </row>
        <row r="743">
          <cell r="K743">
            <v>4259.5</v>
          </cell>
          <cell r="AX743">
            <v>37641</v>
          </cell>
        </row>
        <row r="744">
          <cell r="K744">
            <v>6809.9</v>
          </cell>
          <cell r="AX744">
            <v>37423</v>
          </cell>
        </row>
        <row r="745">
          <cell r="K745">
            <v>5422.5</v>
          </cell>
          <cell r="AX745">
            <v>37654</v>
          </cell>
        </row>
        <row r="746">
          <cell r="K746">
            <v>988.8</v>
          </cell>
          <cell r="AX746">
            <v>39203</v>
          </cell>
        </row>
        <row r="747">
          <cell r="K747">
            <v>3529.6</v>
          </cell>
          <cell r="AX747">
            <v>42597</v>
          </cell>
        </row>
        <row r="748">
          <cell r="K748">
            <v>2456.9</v>
          </cell>
          <cell r="AX748">
            <v>42598</v>
          </cell>
        </row>
        <row r="749">
          <cell r="K749">
            <v>6895.4</v>
          </cell>
          <cell r="AX749">
            <v>42748</v>
          </cell>
        </row>
        <row r="750">
          <cell r="K750">
            <v>3012.7</v>
          </cell>
          <cell r="AX750">
            <v>42599</v>
          </cell>
        </row>
        <row r="751">
          <cell r="K751">
            <v>4258.2</v>
          </cell>
          <cell r="AX751">
            <v>42600</v>
          </cell>
        </row>
        <row r="752">
          <cell r="K752">
            <v>4792.18</v>
          </cell>
          <cell r="AX752">
            <v>42601</v>
          </cell>
        </row>
        <row r="753">
          <cell r="K753">
            <v>0</v>
          </cell>
          <cell r="AX753">
            <v>42688</v>
          </cell>
        </row>
        <row r="754">
          <cell r="K754">
            <v>0</v>
          </cell>
          <cell r="AX754">
            <v>42689</v>
          </cell>
        </row>
        <row r="755">
          <cell r="K755">
            <v>0</v>
          </cell>
          <cell r="AX755">
            <v>42749</v>
          </cell>
        </row>
        <row r="756">
          <cell r="K756">
            <v>0</v>
          </cell>
          <cell r="AX756">
            <v>42750</v>
          </cell>
        </row>
        <row r="757">
          <cell r="K757">
            <v>0</v>
          </cell>
          <cell r="AX757">
            <v>42751</v>
          </cell>
        </row>
        <row r="758">
          <cell r="K758">
            <v>513.4</v>
          </cell>
          <cell r="AX758">
            <v>42726</v>
          </cell>
        </row>
        <row r="759">
          <cell r="K759">
            <v>801</v>
          </cell>
          <cell r="AX759">
            <v>99999</v>
          </cell>
        </row>
        <row r="760">
          <cell r="K760">
            <v>171.5</v>
          </cell>
        </row>
        <row r="761">
          <cell r="K761">
            <v>1219.3</v>
          </cell>
        </row>
        <row r="762">
          <cell r="K762">
            <v>1511.2</v>
          </cell>
        </row>
        <row r="763">
          <cell r="K763">
            <v>5664.6</v>
          </cell>
        </row>
        <row r="764">
          <cell r="K764">
            <v>3033</v>
          </cell>
        </row>
        <row r="765">
          <cell r="K765">
            <v>1112.4000000000001</v>
          </cell>
        </row>
        <row r="766">
          <cell r="K766">
            <v>389.2</v>
          </cell>
          <cell r="AX766">
            <v>38515</v>
          </cell>
        </row>
        <row r="767">
          <cell r="K767">
            <v>1616.5</v>
          </cell>
          <cell r="AX767">
            <v>40663</v>
          </cell>
        </row>
        <row r="768">
          <cell r="K768">
            <v>863.55</v>
          </cell>
          <cell r="AX768">
            <v>42328</v>
          </cell>
        </row>
        <row r="769">
          <cell r="K769">
            <v>1387.3</v>
          </cell>
          <cell r="AX769">
            <v>42331</v>
          </cell>
        </row>
        <row r="770">
          <cell r="K770">
            <v>1374.87</v>
          </cell>
          <cell r="AX770">
            <v>42365</v>
          </cell>
        </row>
        <row r="771">
          <cell r="K771">
            <v>1293.54</v>
          </cell>
          <cell r="AX771">
            <v>40399</v>
          </cell>
        </row>
        <row r="772">
          <cell r="K772">
            <v>753.4</v>
          </cell>
          <cell r="AX772">
            <v>42329</v>
          </cell>
        </row>
        <row r="773">
          <cell r="K773">
            <v>747.5</v>
          </cell>
          <cell r="AX773">
            <v>40364</v>
          </cell>
        </row>
        <row r="774">
          <cell r="K774">
            <v>744.2</v>
          </cell>
          <cell r="AX774">
            <v>40365</v>
          </cell>
        </row>
        <row r="775">
          <cell r="K775">
            <v>699.5</v>
          </cell>
          <cell r="AX775">
            <v>36709</v>
          </cell>
        </row>
        <row r="776">
          <cell r="K776">
            <v>785.1</v>
          </cell>
          <cell r="AX776">
            <v>42177</v>
          </cell>
        </row>
        <row r="777">
          <cell r="K777">
            <v>872.03</v>
          </cell>
          <cell r="AX777">
            <v>42178</v>
          </cell>
        </row>
        <row r="778">
          <cell r="K778">
            <v>771.2</v>
          </cell>
          <cell r="AX778">
            <v>41394</v>
          </cell>
        </row>
        <row r="779">
          <cell r="K779">
            <v>801.92</v>
          </cell>
          <cell r="AX779">
            <v>42180</v>
          </cell>
        </row>
        <row r="780">
          <cell r="K780">
            <v>821.1</v>
          </cell>
          <cell r="AX780">
            <v>42182</v>
          </cell>
        </row>
        <row r="781">
          <cell r="K781">
            <v>1604.31</v>
          </cell>
          <cell r="AX781">
            <v>42254</v>
          </cell>
        </row>
        <row r="782">
          <cell r="K782">
            <v>582.4</v>
          </cell>
          <cell r="AX782">
            <v>37065</v>
          </cell>
        </row>
        <row r="783">
          <cell r="K783">
            <v>860.3</v>
          </cell>
          <cell r="AX783">
            <v>37066</v>
          </cell>
        </row>
        <row r="784">
          <cell r="K784">
            <v>587.9</v>
          </cell>
          <cell r="AX784">
            <v>37067</v>
          </cell>
        </row>
        <row r="785">
          <cell r="K785">
            <v>594.6</v>
          </cell>
          <cell r="AX785">
            <v>37068</v>
          </cell>
        </row>
        <row r="786">
          <cell r="K786">
            <v>471.78</v>
          </cell>
          <cell r="AX786">
            <v>37475</v>
          </cell>
        </row>
        <row r="787">
          <cell r="K787">
            <v>1746.4</v>
          </cell>
          <cell r="AX787">
            <v>41299</v>
          </cell>
        </row>
        <row r="788">
          <cell r="K788">
            <v>852.69</v>
          </cell>
          <cell r="AX788">
            <v>40366</v>
          </cell>
        </row>
        <row r="789">
          <cell r="K789">
            <v>342.57</v>
          </cell>
          <cell r="AX789">
            <v>36988</v>
          </cell>
        </row>
        <row r="790">
          <cell r="K790">
            <v>1833.9</v>
          </cell>
          <cell r="AX790">
            <v>37288</v>
          </cell>
        </row>
        <row r="791">
          <cell r="K791">
            <v>2572.1</v>
          </cell>
          <cell r="AX791">
            <v>42261</v>
          </cell>
        </row>
        <row r="792">
          <cell r="K792">
            <v>707.5</v>
          </cell>
          <cell r="AX792">
            <v>38379</v>
          </cell>
        </row>
        <row r="793">
          <cell r="K793">
            <v>1493.6</v>
          </cell>
          <cell r="AX793">
            <v>42255</v>
          </cell>
        </row>
        <row r="794">
          <cell r="K794">
            <v>1492.7</v>
          </cell>
          <cell r="AX794">
            <v>42256</v>
          </cell>
        </row>
        <row r="795">
          <cell r="K795">
            <v>1247.7</v>
          </cell>
          <cell r="AX795">
            <v>42257</v>
          </cell>
        </row>
        <row r="796">
          <cell r="K796">
            <v>400.6</v>
          </cell>
          <cell r="AX796">
            <v>36981</v>
          </cell>
        </row>
        <row r="797">
          <cell r="K797">
            <v>507.9</v>
          </cell>
          <cell r="AX797">
            <v>38096</v>
          </cell>
        </row>
        <row r="798">
          <cell r="K798">
            <v>2685.91</v>
          </cell>
          <cell r="AX798">
            <v>36922</v>
          </cell>
        </row>
        <row r="799">
          <cell r="K799">
            <v>2975.2</v>
          </cell>
          <cell r="AX799">
            <v>36923</v>
          </cell>
        </row>
        <row r="800">
          <cell r="K800">
            <v>3381.5</v>
          </cell>
          <cell r="AX800">
            <v>42260</v>
          </cell>
        </row>
        <row r="801">
          <cell r="K801">
            <v>332.36</v>
          </cell>
          <cell r="AX801">
            <v>36982</v>
          </cell>
        </row>
        <row r="802">
          <cell r="K802">
            <v>2209.6999999999998</v>
          </cell>
          <cell r="AX802">
            <v>41139</v>
          </cell>
        </row>
        <row r="803">
          <cell r="K803">
            <v>2117.02</v>
          </cell>
          <cell r="AX803">
            <v>41283</v>
          </cell>
        </row>
        <row r="804">
          <cell r="K804">
            <v>454</v>
          </cell>
          <cell r="AX804">
            <v>40870</v>
          </cell>
        </row>
        <row r="805">
          <cell r="K805">
            <v>2549.4</v>
          </cell>
          <cell r="AX805">
            <v>36943</v>
          </cell>
        </row>
        <row r="806">
          <cell r="K806">
            <v>659.7</v>
          </cell>
          <cell r="AX806">
            <v>40574</v>
          </cell>
        </row>
        <row r="807">
          <cell r="K807">
            <v>501.4</v>
          </cell>
          <cell r="AX807">
            <v>38134</v>
          </cell>
        </row>
        <row r="808">
          <cell r="K808">
            <v>512.70000000000005</v>
          </cell>
          <cell r="AX808">
            <v>40755</v>
          </cell>
        </row>
        <row r="809">
          <cell r="K809">
            <v>782.6</v>
          </cell>
          <cell r="AX809">
            <v>39047</v>
          </cell>
        </row>
        <row r="810">
          <cell r="K810">
            <v>3304.5</v>
          </cell>
          <cell r="AX810">
            <v>41287</v>
          </cell>
        </row>
        <row r="811">
          <cell r="K811">
            <v>286</v>
          </cell>
          <cell r="AX811">
            <v>38258</v>
          </cell>
        </row>
        <row r="812">
          <cell r="K812">
            <v>1280.5999999999999</v>
          </cell>
          <cell r="AX812">
            <v>40654</v>
          </cell>
        </row>
        <row r="813">
          <cell r="K813">
            <v>1284.3</v>
          </cell>
          <cell r="AX813">
            <v>40758</v>
          </cell>
        </row>
        <row r="814">
          <cell r="K814">
            <v>1595.5</v>
          </cell>
          <cell r="AX814">
            <v>38060</v>
          </cell>
        </row>
        <row r="815">
          <cell r="K815">
            <v>612.20000000000005</v>
          </cell>
          <cell r="AX815">
            <v>36714</v>
          </cell>
        </row>
        <row r="816">
          <cell r="K816">
            <v>385.3</v>
          </cell>
          <cell r="AX816">
            <v>38759</v>
          </cell>
        </row>
        <row r="817">
          <cell r="K817">
            <v>410.4</v>
          </cell>
          <cell r="AX817">
            <v>38760</v>
          </cell>
        </row>
        <row r="818">
          <cell r="K818">
            <v>608.1</v>
          </cell>
          <cell r="AX818">
            <v>37120</v>
          </cell>
        </row>
        <row r="819">
          <cell r="K819">
            <v>648.5</v>
          </cell>
          <cell r="AX819">
            <v>37121</v>
          </cell>
        </row>
        <row r="820">
          <cell r="K820">
            <v>666.3</v>
          </cell>
          <cell r="AX820">
            <v>37122</v>
          </cell>
        </row>
        <row r="821">
          <cell r="K821">
            <v>647.62</v>
          </cell>
          <cell r="AX821">
            <v>37123</v>
          </cell>
        </row>
        <row r="822">
          <cell r="K822">
            <v>236.3</v>
          </cell>
          <cell r="AX822">
            <v>39037</v>
          </cell>
        </row>
        <row r="823">
          <cell r="K823">
            <v>3384.3</v>
          </cell>
          <cell r="AX823">
            <v>41089</v>
          </cell>
        </row>
        <row r="824">
          <cell r="K824">
            <v>1483.2</v>
          </cell>
          <cell r="AX824">
            <v>38061</v>
          </cell>
        </row>
        <row r="825">
          <cell r="K825">
            <v>1459.3</v>
          </cell>
          <cell r="AX825">
            <v>38062</v>
          </cell>
        </row>
        <row r="826">
          <cell r="K826">
            <v>378.4</v>
          </cell>
          <cell r="AX826">
            <v>38099</v>
          </cell>
        </row>
        <row r="827">
          <cell r="K827">
            <v>361.7</v>
          </cell>
          <cell r="AX827">
            <v>38754</v>
          </cell>
        </row>
        <row r="828">
          <cell r="K828">
            <v>661.99</v>
          </cell>
          <cell r="AX828">
            <v>38757</v>
          </cell>
        </row>
        <row r="829">
          <cell r="K829">
            <v>685.9</v>
          </cell>
          <cell r="AX829">
            <v>38765</v>
          </cell>
        </row>
        <row r="830">
          <cell r="K830">
            <v>784.1</v>
          </cell>
          <cell r="AX830">
            <v>38249</v>
          </cell>
        </row>
        <row r="831">
          <cell r="K831">
            <v>422.2</v>
          </cell>
          <cell r="AX831">
            <v>38250</v>
          </cell>
        </row>
        <row r="832">
          <cell r="K832">
            <v>629.1</v>
          </cell>
          <cell r="AX832">
            <v>38254</v>
          </cell>
        </row>
        <row r="833">
          <cell r="K833">
            <v>712.6</v>
          </cell>
          <cell r="AX833">
            <v>38256</v>
          </cell>
        </row>
        <row r="834">
          <cell r="K834">
            <v>402.7</v>
          </cell>
          <cell r="AX834">
            <v>38268</v>
          </cell>
        </row>
        <row r="835">
          <cell r="K835">
            <v>1758.33</v>
          </cell>
          <cell r="AX835">
            <v>36924</v>
          </cell>
        </row>
        <row r="836">
          <cell r="K836">
            <v>354.8</v>
          </cell>
          <cell r="AX836">
            <v>37020</v>
          </cell>
        </row>
        <row r="837">
          <cell r="K837">
            <v>362.4</v>
          </cell>
          <cell r="AX837">
            <v>37021</v>
          </cell>
        </row>
        <row r="838">
          <cell r="K838">
            <v>643</v>
          </cell>
          <cell r="AX838">
            <v>37125</v>
          </cell>
        </row>
        <row r="839">
          <cell r="K839">
            <v>410.91</v>
          </cell>
          <cell r="AX839">
            <v>38450</v>
          </cell>
        </row>
        <row r="840">
          <cell r="K840">
            <v>672.2</v>
          </cell>
          <cell r="AX840">
            <v>40476</v>
          </cell>
        </row>
        <row r="841">
          <cell r="K841">
            <v>3542.11</v>
          </cell>
          <cell r="AX841">
            <v>41134</v>
          </cell>
        </row>
        <row r="842">
          <cell r="K842">
            <v>3931.97</v>
          </cell>
          <cell r="AX842">
            <v>41295</v>
          </cell>
        </row>
        <row r="843">
          <cell r="K843">
            <v>4294.91</v>
          </cell>
          <cell r="AX843">
            <v>41383</v>
          </cell>
        </row>
        <row r="844">
          <cell r="K844">
            <v>4183.7</v>
          </cell>
          <cell r="AX844">
            <v>41248</v>
          </cell>
        </row>
        <row r="845">
          <cell r="K845">
            <v>4443.8</v>
          </cell>
          <cell r="AX845">
            <v>41249</v>
          </cell>
        </row>
        <row r="846">
          <cell r="K846">
            <v>1301.71</v>
          </cell>
          <cell r="AX846">
            <v>41881</v>
          </cell>
        </row>
        <row r="847">
          <cell r="K847">
            <v>668.19</v>
          </cell>
          <cell r="AX847">
            <v>38763</v>
          </cell>
        </row>
        <row r="848">
          <cell r="K848">
            <v>550.82000000000005</v>
          </cell>
          <cell r="AX848">
            <v>38243</v>
          </cell>
        </row>
        <row r="849">
          <cell r="K849">
            <v>648.29999999999995</v>
          </cell>
          <cell r="AX849">
            <v>38244</v>
          </cell>
        </row>
        <row r="850">
          <cell r="K850">
            <v>493</v>
          </cell>
          <cell r="AX850">
            <v>38263</v>
          </cell>
        </row>
        <row r="851">
          <cell r="K851">
            <v>508.2</v>
          </cell>
          <cell r="AX851">
            <v>38265</v>
          </cell>
        </row>
        <row r="852">
          <cell r="K852">
            <v>393.6</v>
          </cell>
          <cell r="AX852">
            <v>36895</v>
          </cell>
        </row>
        <row r="853">
          <cell r="K853">
            <v>2441.4299999999998</v>
          </cell>
          <cell r="AX853">
            <v>36926</v>
          </cell>
        </row>
        <row r="854">
          <cell r="K854">
            <v>371</v>
          </cell>
          <cell r="AX854">
            <v>38983</v>
          </cell>
        </row>
        <row r="855">
          <cell r="K855">
            <v>409.8</v>
          </cell>
          <cell r="AX855">
            <v>38984</v>
          </cell>
        </row>
        <row r="856">
          <cell r="K856">
            <v>411.31</v>
          </cell>
          <cell r="AX856">
            <v>38985</v>
          </cell>
        </row>
        <row r="857">
          <cell r="K857">
            <v>397.3</v>
          </cell>
          <cell r="AX857">
            <v>37022</v>
          </cell>
        </row>
        <row r="858">
          <cell r="K858">
            <v>312.56</v>
          </cell>
          <cell r="AX858">
            <v>37023</v>
          </cell>
        </row>
        <row r="859">
          <cell r="K859">
            <v>379.8</v>
          </cell>
          <cell r="AX859">
            <v>37024</v>
          </cell>
        </row>
        <row r="860">
          <cell r="K860">
            <v>383.4</v>
          </cell>
          <cell r="AX860">
            <v>37025</v>
          </cell>
        </row>
        <row r="861">
          <cell r="K861">
            <v>896.5</v>
          </cell>
          <cell r="AX861">
            <v>37127</v>
          </cell>
        </row>
        <row r="862">
          <cell r="K862">
            <v>883.8</v>
          </cell>
          <cell r="AX862">
            <v>37128</v>
          </cell>
        </row>
        <row r="863">
          <cell r="K863">
            <v>764.5</v>
          </cell>
          <cell r="AX863">
            <v>40401</v>
          </cell>
        </row>
        <row r="864">
          <cell r="K864">
            <v>812.51</v>
          </cell>
          <cell r="AX864">
            <v>38651</v>
          </cell>
        </row>
        <row r="865">
          <cell r="K865">
            <v>606.4</v>
          </cell>
          <cell r="AX865">
            <v>38700</v>
          </cell>
        </row>
        <row r="866">
          <cell r="K866">
            <v>416.6</v>
          </cell>
          <cell r="AX866">
            <v>38716</v>
          </cell>
        </row>
        <row r="867">
          <cell r="K867">
            <v>1068.8</v>
          </cell>
          <cell r="AX867">
            <v>38242</v>
          </cell>
        </row>
        <row r="868">
          <cell r="K868">
            <v>619.5</v>
          </cell>
          <cell r="AX868">
            <v>38255</v>
          </cell>
        </row>
        <row r="869">
          <cell r="K869">
            <v>1808.9</v>
          </cell>
          <cell r="AX869">
            <v>36905</v>
          </cell>
        </row>
        <row r="870">
          <cell r="K870">
            <v>1748.26</v>
          </cell>
          <cell r="AX870">
            <v>36906</v>
          </cell>
        </row>
        <row r="871">
          <cell r="K871">
            <v>1630.9</v>
          </cell>
          <cell r="AX871">
            <v>36907</v>
          </cell>
        </row>
        <row r="872">
          <cell r="K872">
            <v>1689.6</v>
          </cell>
          <cell r="AX872">
            <v>36908</v>
          </cell>
        </row>
        <row r="873">
          <cell r="K873">
            <v>4156.2</v>
          </cell>
          <cell r="AX873">
            <v>37027</v>
          </cell>
        </row>
        <row r="874">
          <cell r="K874">
            <v>1855.3</v>
          </cell>
          <cell r="AX874">
            <v>37118</v>
          </cell>
        </row>
        <row r="875">
          <cell r="K875">
            <v>1071.8</v>
          </cell>
          <cell r="AX875">
            <v>37130</v>
          </cell>
        </row>
        <row r="876">
          <cell r="K876">
            <v>619.6</v>
          </cell>
          <cell r="AX876">
            <v>37132</v>
          </cell>
        </row>
        <row r="877">
          <cell r="K877">
            <v>768.8</v>
          </cell>
          <cell r="AX877">
            <v>39073</v>
          </cell>
        </row>
        <row r="878">
          <cell r="K878">
            <v>4190.71</v>
          </cell>
          <cell r="AX878">
            <v>37232</v>
          </cell>
        </row>
        <row r="879">
          <cell r="K879">
            <v>610.70000000000005</v>
          </cell>
          <cell r="AX879">
            <v>37238</v>
          </cell>
        </row>
        <row r="880">
          <cell r="K880">
            <v>655</v>
          </cell>
          <cell r="AX880">
            <v>37277</v>
          </cell>
        </row>
        <row r="881">
          <cell r="K881">
            <v>649.4</v>
          </cell>
          <cell r="AX881">
            <v>40785</v>
          </cell>
        </row>
        <row r="882">
          <cell r="K882">
            <v>383.2</v>
          </cell>
          <cell r="AX882">
            <v>40408</v>
          </cell>
        </row>
        <row r="883">
          <cell r="K883">
            <v>649.6</v>
          </cell>
          <cell r="AX883">
            <v>40411</v>
          </cell>
        </row>
        <row r="884">
          <cell r="K884">
            <v>406.2</v>
          </cell>
          <cell r="AX884">
            <v>40568</v>
          </cell>
        </row>
        <row r="885">
          <cell r="K885">
            <v>378.3</v>
          </cell>
          <cell r="AX885">
            <v>38100</v>
          </cell>
        </row>
        <row r="886">
          <cell r="K886">
            <v>388.2</v>
          </cell>
          <cell r="AX886">
            <v>38158</v>
          </cell>
        </row>
        <row r="887">
          <cell r="K887">
            <v>2006.7</v>
          </cell>
          <cell r="AX887">
            <v>38698</v>
          </cell>
        </row>
        <row r="888">
          <cell r="K888">
            <v>623.20000000000005</v>
          </cell>
          <cell r="AX888">
            <v>38733</v>
          </cell>
        </row>
        <row r="889">
          <cell r="K889">
            <v>390.2</v>
          </cell>
          <cell r="AX889">
            <v>38749</v>
          </cell>
        </row>
        <row r="890">
          <cell r="K890">
            <v>1567.1</v>
          </cell>
          <cell r="AX890">
            <v>38756</v>
          </cell>
        </row>
        <row r="891">
          <cell r="K891">
            <v>474.5</v>
          </cell>
          <cell r="AX891">
            <v>38220</v>
          </cell>
        </row>
        <row r="892">
          <cell r="K892">
            <v>936</v>
          </cell>
          <cell r="AX892">
            <v>38260</v>
          </cell>
        </row>
        <row r="893">
          <cell r="K893">
            <v>615.9</v>
          </cell>
          <cell r="AX893">
            <v>38978</v>
          </cell>
        </row>
        <row r="894">
          <cell r="K894">
            <v>863.51</v>
          </cell>
          <cell r="AX894">
            <v>37074</v>
          </cell>
        </row>
        <row r="895">
          <cell r="K895">
            <v>1921.3</v>
          </cell>
          <cell r="AX895">
            <v>38391</v>
          </cell>
        </row>
        <row r="896">
          <cell r="K896">
            <v>410.2</v>
          </cell>
          <cell r="AX896">
            <v>40494</v>
          </cell>
        </row>
        <row r="897">
          <cell r="K897">
            <v>1911.9</v>
          </cell>
          <cell r="AX897">
            <v>36610</v>
          </cell>
        </row>
        <row r="898">
          <cell r="K898">
            <v>940.8</v>
          </cell>
          <cell r="AX898">
            <v>36589</v>
          </cell>
        </row>
        <row r="899">
          <cell r="K899">
            <v>419.4</v>
          </cell>
          <cell r="AX899">
            <v>38073</v>
          </cell>
        </row>
        <row r="900">
          <cell r="K900">
            <v>184.5</v>
          </cell>
          <cell r="AX900">
            <v>38094</v>
          </cell>
        </row>
        <row r="901">
          <cell r="K901">
            <v>2522.3000000000002</v>
          </cell>
          <cell r="AX901">
            <v>36656</v>
          </cell>
        </row>
        <row r="902">
          <cell r="K902">
            <v>607.07000000000005</v>
          </cell>
          <cell r="AX902">
            <v>36676</v>
          </cell>
        </row>
        <row r="903">
          <cell r="K903">
            <v>376.4</v>
          </cell>
          <cell r="AX903">
            <v>38102</v>
          </cell>
        </row>
        <row r="904">
          <cell r="K904">
            <v>379.1</v>
          </cell>
          <cell r="AX904">
            <v>38104</v>
          </cell>
        </row>
        <row r="905">
          <cell r="K905">
            <v>378.8</v>
          </cell>
          <cell r="AX905">
            <v>38105</v>
          </cell>
        </row>
        <row r="906">
          <cell r="K906">
            <v>1901</v>
          </cell>
          <cell r="AX906">
            <v>38245</v>
          </cell>
        </row>
        <row r="907">
          <cell r="K907">
            <v>405.21</v>
          </cell>
          <cell r="AX907">
            <v>38264</v>
          </cell>
        </row>
        <row r="908">
          <cell r="K908">
            <v>913.2</v>
          </cell>
          <cell r="AX908">
            <v>37028</v>
          </cell>
        </row>
        <row r="909">
          <cell r="K909">
            <v>3470.43</v>
          </cell>
          <cell r="AX909">
            <v>37039</v>
          </cell>
        </row>
        <row r="910">
          <cell r="K910">
            <v>4393.8999999999996</v>
          </cell>
          <cell r="AX910">
            <v>38387</v>
          </cell>
        </row>
        <row r="911">
          <cell r="K911">
            <v>635.4</v>
          </cell>
          <cell r="AX911">
            <v>37126</v>
          </cell>
        </row>
        <row r="912">
          <cell r="K912">
            <v>1975.4</v>
          </cell>
          <cell r="AX912">
            <v>37239</v>
          </cell>
        </row>
        <row r="913">
          <cell r="K913">
            <v>2398.1</v>
          </cell>
          <cell r="AX913">
            <v>37274</v>
          </cell>
        </row>
        <row r="914">
          <cell r="K914">
            <v>1133.8</v>
          </cell>
          <cell r="AX914">
            <v>41293</v>
          </cell>
        </row>
        <row r="915">
          <cell r="K915">
            <v>388.9</v>
          </cell>
          <cell r="AX915">
            <v>36597</v>
          </cell>
        </row>
        <row r="916">
          <cell r="K916">
            <v>1551.82</v>
          </cell>
          <cell r="AX916">
            <v>38649</v>
          </cell>
        </row>
        <row r="917">
          <cell r="K917">
            <v>407.5</v>
          </cell>
          <cell r="AX917">
            <v>38266</v>
          </cell>
        </row>
        <row r="918">
          <cell r="K918">
            <v>389.7</v>
          </cell>
          <cell r="AX918">
            <v>36893</v>
          </cell>
        </row>
        <row r="919">
          <cell r="K919">
            <v>1004.5</v>
          </cell>
          <cell r="AX919">
            <v>38992</v>
          </cell>
        </row>
        <row r="920">
          <cell r="K920">
            <v>912.8</v>
          </cell>
          <cell r="AX920">
            <v>39083</v>
          </cell>
        </row>
        <row r="921">
          <cell r="K921">
            <v>385.7</v>
          </cell>
          <cell r="AX921">
            <v>38982</v>
          </cell>
        </row>
        <row r="922">
          <cell r="K922">
            <v>3444</v>
          </cell>
          <cell r="AX922">
            <v>38283</v>
          </cell>
        </row>
        <row r="923">
          <cell r="K923">
            <v>984.4</v>
          </cell>
          <cell r="AX923">
            <v>37069</v>
          </cell>
        </row>
        <row r="924">
          <cell r="K924">
            <v>1016.2</v>
          </cell>
          <cell r="AX924">
            <v>37129</v>
          </cell>
        </row>
        <row r="925">
          <cell r="K925">
            <v>383.9</v>
          </cell>
          <cell r="AX925">
            <v>38449</v>
          </cell>
        </row>
        <row r="926">
          <cell r="K926">
            <v>1033.3</v>
          </cell>
          <cell r="AX926">
            <v>41090</v>
          </cell>
        </row>
        <row r="927">
          <cell r="K927">
            <v>2514.8000000000002</v>
          </cell>
          <cell r="AX927">
            <v>39057</v>
          </cell>
        </row>
        <row r="928">
          <cell r="K928">
            <v>362.85</v>
          </cell>
          <cell r="AX928">
            <v>37226</v>
          </cell>
        </row>
        <row r="929">
          <cell r="K929">
            <v>481.1</v>
          </cell>
          <cell r="AX929">
            <v>39079</v>
          </cell>
        </row>
        <row r="930">
          <cell r="K930">
            <v>423.1</v>
          </cell>
          <cell r="AX930">
            <v>40452</v>
          </cell>
        </row>
        <row r="931">
          <cell r="K931">
            <v>641.70000000000005</v>
          </cell>
          <cell r="AX931">
            <v>40653</v>
          </cell>
        </row>
        <row r="932">
          <cell r="K932">
            <v>5042</v>
          </cell>
          <cell r="AX932">
            <v>41129</v>
          </cell>
        </row>
        <row r="933">
          <cell r="K933">
            <v>4176.3999999999996</v>
          </cell>
          <cell r="AX933">
            <v>41280</v>
          </cell>
        </row>
        <row r="934">
          <cell r="K934">
            <v>3373.4</v>
          </cell>
          <cell r="AX934">
            <v>41290</v>
          </cell>
        </row>
        <row r="935">
          <cell r="K935">
            <v>2915</v>
          </cell>
          <cell r="AX935">
            <v>38689</v>
          </cell>
        </row>
        <row r="936">
          <cell r="K936">
            <v>2381.6999999999998</v>
          </cell>
          <cell r="AX936">
            <v>38690</v>
          </cell>
        </row>
        <row r="937">
          <cell r="K937">
            <v>690.1</v>
          </cell>
          <cell r="AX937">
            <v>36744</v>
          </cell>
        </row>
        <row r="938">
          <cell r="K938">
            <v>673.32</v>
          </cell>
          <cell r="AX938">
            <v>40410</v>
          </cell>
        </row>
        <row r="939">
          <cell r="K939">
            <v>642.9</v>
          </cell>
          <cell r="AX939">
            <v>38247</v>
          </cell>
        </row>
        <row r="940">
          <cell r="K940">
            <v>1028.4000000000001</v>
          </cell>
          <cell r="AX940">
            <v>37131</v>
          </cell>
        </row>
        <row r="941">
          <cell r="K941">
            <v>1144.4000000000001</v>
          </cell>
          <cell r="AX941">
            <v>37224</v>
          </cell>
        </row>
        <row r="942">
          <cell r="K942">
            <v>1035.5</v>
          </cell>
          <cell r="AX942">
            <v>37235</v>
          </cell>
        </row>
        <row r="943">
          <cell r="K943">
            <v>913.1</v>
          </cell>
          <cell r="AX943">
            <v>37236</v>
          </cell>
        </row>
        <row r="944">
          <cell r="K944">
            <v>1430.57</v>
          </cell>
          <cell r="AX944">
            <v>37295</v>
          </cell>
        </row>
        <row r="945">
          <cell r="K945">
            <v>658.2</v>
          </cell>
          <cell r="AX945">
            <v>37298</v>
          </cell>
        </row>
        <row r="946">
          <cell r="K946">
            <v>1902.5</v>
          </cell>
          <cell r="AX946">
            <v>41537</v>
          </cell>
        </row>
        <row r="947">
          <cell r="K947">
            <v>406.5</v>
          </cell>
          <cell r="AX947">
            <v>40559</v>
          </cell>
        </row>
        <row r="948">
          <cell r="K948">
            <v>6002.51</v>
          </cell>
          <cell r="AX948">
            <v>41071</v>
          </cell>
        </row>
        <row r="949">
          <cell r="K949">
            <v>3003</v>
          </cell>
          <cell r="AX949">
            <v>38092</v>
          </cell>
        </row>
        <row r="950">
          <cell r="K950">
            <v>416.2</v>
          </cell>
          <cell r="AX950">
            <v>38095</v>
          </cell>
        </row>
        <row r="951">
          <cell r="K951">
            <v>1482.42</v>
          </cell>
          <cell r="AX951">
            <v>38621</v>
          </cell>
        </row>
        <row r="952">
          <cell r="K952">
            <v>1507.4</v>
          </cell>
          <cell r="AX952">
            <v>38753</v>
          </cell>
        </row>
        <row r="953">
          <cell r="K953">
            <v>903.7</v>
          </cell>
          <cell r="AX953">
            <v>38761</v>
          </cell>
        </row>
        <row r="954">
          <cell r="K954">
            <v>710.3</v>
          </cell>
          <cell r="AX954">
            <v>41122</v>
          </cell>
        </row>
        <row r="955">
          <cell r="K955">
            <v>9530.2999999999993</v>
          </cell>
          <cell r="AX955">
            <v>38770</v>
          </cell>
        </row>
        <row r="956">
          <cell r="K956">
            <v>3933.5</v>
          </cell>
          <cell r="AX956">
            <v>42321</v>
          </cell>
        </row>
        <row r="957">
          <cell r="K957">
            <v>401.8</v>
          </cell>
          <cell r="AX957">
            <v>38262</v>
          </cell>
        </row>
        <row r="958">
          <cell r="K958">
            <v>257.89999999999998</v>
          </cell>
          <cell r="AX958">
            <v>36931</v>
          </cell>
        </row>
        <row r="959">
          <cell r="K959">
            <v>526.1</v>
          </cell>
          <cell r="AX959">
            <v>36933</v>
          </cell>
        </row>
        <row r="960">
          <cell r="K960">
            <v>2074.31</v>
          </cell>
          <cell r="AX960">
            <v>37035</v>
          </cell>
        </row>
        <row r="961">
          <cell r="K961">
            <v>2114.5100000000002</v>
          </cell>
          <cell r="AX961">
            <v>37037</v>
          </cell>
        </row>
        <row r="962">
          <cell r="K962">
            <v>422.81</v>
          </cell>
          <cell r="AX962">
            <v>37044</v>
          </cell>
        </row>
        <row r="963">
          <cell r="K963">
            <v>458.7</v>
          </cell>
          <cell r="AX963">
            <v>37045</v>
          </cell>
        </row>
        <row r="964">
          <cell r="K964">
            <v>1005.61</v>
          </cell>
          <cell r="AX964">
            <v>37133</v>
          </cell>
        </row>
        <row r="965">
          <cell r="K965">
            <v>1755.1</v>
          </cell>
          <cell r="AX965">
            <v>37135</v>
          </cell>
        </row>
        <row r="966">
          <cell r="K966">
            <v>1338.46</v>
          </cell>
          <cell r="AX966">
            <v>41085</v>
          </cell>
        </row>
        <row r="967">
          <cell r="K967">
            <v>782.9</v>
          </cell>
          <cell r="AX967">
            <v>37227</v>
          </cell>
        </row>
        <row r="968">
          <cell r="K968">
            <v>249.7</v>
          </cell>
          <cell r="AX968">
            <v>37231</v>
          </cell>
        </row>
        <row r="969">
          <cell r="K969">
            <v>269.7</v>
          </cell>
          <cell r="AX969">
            <v>39081</v>
          </cell>
        </row>
        <row r="970">
          <cell r="K970">
            <v>1442.9</v>
          </cell>
          <cell r="AX970">
            <v>37297</v>
          </cell>
        </row>
        <row r="971">
          <cell r="K971">
            <v>1296.6099999999999</v>
          </cell>
          <cell r="AX971">
            <v>38522</v>
          </cell>
        </row>
        <row r="972">
          <cell r="K972">
            <v>741.5</v>
          </cell>
          <cell r="AX972">
            <v>38527</v>
          </cell>
        </row>
        <row r="973">
          <cell r="K973">
            <v>655.52</v>
          </cell>
          <cell r="AX973">
            <v>41441</v>
          </cell>
        </row>
        <row r="974">
          <cell r="K974">
            <v>3680</v>
          </cell>
          <cell r="AX974">
            <v>41532</v>
          </cell>
        </row>
        <row r="975">
          <cell r="K975">
            <v>1325.7</v>
          </cell>
          <cell r="AX975">
            <v>41945</v>
          </cell>
        </row>
        <row r="976">
          <cell r="K976">
            <v>2984.6</v>
          </cell>
          <cell r="AX976">
            <v>36691</v>
          </cell>
        </row>
        <row r="977">
          <cell r="K977">
            <v>1267.0999999999999</v>
          </cell>
          <cell r="AX977">
            <v>36692</v>
          </cell>
        </row>
        <row r="978">
          <cell r="K978">
            <v>1252.53</v>
          </cell>
          <cell r="AX978">
            <v>38699</v>
          </cell>
        </row>
        <row r="979">
          <cell r="K979">
            <v>3683.4</v>
          </cell>
          <cell r="AX979">
            <v>38238</v>
          </cell>
        </row>
        <row r="980">
          <cell r="K980">
            <v>414.1</v>
          </cell>
          <cell r="AX980">
            <v>38252</v>
          </cell>
        </row>
        <row r="981">
          <cell r="K981">
            <v>1318.41</v>
          </cell>
          <cell r="AX981">
            <v>38269</v>
          </cell>
        </row>
        <row r="982">
          <cell r="K982">
            <v>1220.7</v>
          </cell>
          <cell r="AX982">
            <v>36909</v>
          </cell>
        </row>
        <row r="983">
          <cell r="K983">
            <v>1977.4</v>
          </cell>
          <cell r="AX983">
            <v>42258</v>
          </cell>
        </row>
        <row r="984">
          <cell r="K984">
            <v>528.1</v>
          </cell>
          <cell r="AX984">
            <v>39389</v>
          </cell>
        </row>
        <row r="985">
          <cell r="K985">
            <v>2704.81</v>
          </cell>
          <cell r="AX985">
            <v>37026</v>
          </cell>
        </row>
        <row r="986">
          <cell r="K986">
            <v>1315.57</v>
          </cell>
          <cell r="AX986">
            <v>38393</v>
          </cell>
        </row>
        <row r="987">
          <cell r="K987">
            <v>1324.6</v>
          </cell>
          <cell r="AX987">
            <v>37119</v>
          </cell>
        </row>
        <row r="988">
          <cell r="K988">
            <v>724</v>
          </cell>
          <cell r="AX988">
            <v>41514</v>
          </cell>
        </row>
        <row r="989">
          <cell r="K989">
            <v>608.20000000000005</v>
          </cell>
          <cell r="AX989">
            <v>40621</v>
          </cell>
        </row>
        <row r="990">
          <cell r="K990">
            <v>386.4</v>
          </cell>
          <cell r="AX990">
            <v>37225</v>
          </cell>
        </row>
        <row r="991">
          <cell r="K991">
            <v>382.41</v>
          </cell>
          <cell r="AX991">
            <v>39076</v>
          </cell>
        </row>
        <row r="992">
          <cell r="K992">
            <v>506.2</v>
          </cell>
          <cell r="AX992">
            <v>39078</v>
          </cell>
        </row>
        <row r="993">
          <cell r="K993">
            <v>951.1</v>
          </cell>
          <cell r="AX993">
            <v>37237</v>
          </cell>
        </row>
        <row r="994">
          <cell r="K994">
            <v>419.6</v>
          </cell>
          <cell r="AX994">
            <v>37847</v>
          </cell>
        </row>
        <row r="995">
          <cell r="K995">
            <v>3184.9</v>
          </cell>
          <cell r="AX995">
            <v>37290</v>
          </cell>
        </row>
        <row r="996">
          <cell r="K996">
            <v>1015.91</v>
          </cell>
          <cell r="AX996">
            <v>41960</v>
          </cell>
        </row>
        <row r="997">
          <cell r="K997">
            <v>5941.8</v>
          </cell>
          <cell r="AX997">
            <v>41930</v>
          </cell>
        </row>
        <row r="998">
          <cell r="K998">
            <v>2484.73</v>
          </cell>
          <cell r="AX998">
            <v>42522</v>
          </cell>
        </row>
        <row r="999">
          <cell r="K999">
            <v>2460.3000000000002</v>
          </cell>
          <cell r="AX999">
            <v>41948</v>
          </cell>
        </row>
        <row r="1000">
          <cell r="K1000">
            <v>1267.5999999999999</v>
          </cell>
          <cell r="AX1000">
            <v>41952</v>
          </cell>
        </row>
        <row r="1001">
          <cell r="K1001">
            <v>3172.8</v>
          </cell>
          <cell r="AX1001">
            <v>42012</v>
          </cell>
        </row>
        <row r="1002">
          <cell r="K1002">
            <v>3257.9</v>
          </cell>
          <cell r="AX1002">
            <v>42056</v>
          </cell>
        </row>
        <row r="1003">
          <cell r="K1003">
            <v>2122.41</v>
          </cell>
          <cell r="AX1003">
            <v>36655</v>
          </cell>
        </row>
        <row r="1004">
          <cell r="K1004">
            <v>1272.4000000000001</v>
          </cell>
          <cell r="AX1004">
            <v>36657</v>
          </cell>
        </row>
        <row r="1005">
          <cell r="K1005">
            <v>1624.5</v>
          </cell>
          <cell r="AX1005">
            <v>36658</v>
          </cell>
        </row>
        <row r="1006">
          <cell r="K1006">
            <v>2077.6999999999998</v>
          </cell>
          <cell r="AX1006">
            <v>36659</v>
          </cell>
        </row>
        <row r="1007">
          <cell r="K1007">
            <v>2018.5</v>
          </cell>
          <cell r="AX1007">
            <v>36664</v>
          </cell>
        </row>
        <row r="1008">
          <cell r="K1008">
            <v>2022.6</v>
          </cell>
          <cell r="AX1008">
            <v>36662</v>
          </cell>
        </row>
        <row r="1009">
          <cell r="K1009">
            <v>1269.4000000000001</v>
          </cell>
          <cell r="AX1009">
            <v>38136</v>
          </cell>
        </row>
        <row r="1010">
          <cell r="K1010">
            <v>3923.4</v>
          </cell>
          <cell r="AX1010">
            <v>38197</v>
          </cell>
        </row>
        <row r="1011">
          <cell r="K1011">
            <v>327.8</v>
          </cell>
          <cell r="AX1011">
            <v>38681</v>
          </cell>
        </row>
        <row r="1012">
          <cell r="K1012">
            <v>1584.4</v>
          </cell>
          <cell r="AX1012">
            <v>38691</v>
          </cell>
        </row>
        <row r="1013">
          <cell r="K1013">
            <v>3100.4</v>
          </cell>
          <cell r="AX1013">
            <v>38692</v>
          </cell>
        </row>
        <row r="1014">
          <cell r="K1014">
            <v>1703</v>
          </cell>
          <cell r="AX1014">
            <v>38702</v>
          </cell>
        </row>
        <row r="1015">
          <cell r="K1015">
            <v>3237.8</v>
          </cell>
          <cell r="AX1015">
            <v>38730</v>
          </cell>
        </row>
        <row r="1016">
          <cell r="K1016">
            <v>1675.52</v>
          </cell>
          <cell r="AX1016">
            <v>38755</v>
          </cell>
        </row>
        <row r="1017">
          <cell r="K1017">
            <v>2007</v>
          </cell>
          <cell r="AX1017">
            <v>41508</v>
          </cell>
        </row>
        <row r="1018">
          <cell r="K1018">
            <v>738.63</v>
          </cell>
          <cell r="AX1018">
            <v>41526</v>
          </cell>
        </row>
        <row r="1019">
          <cell r="K1019">
            <v>778</v>
          </cell>
          <cell r="AX1019">
            <v>36782</v>
          </cell>
        </row>
        <row r="1020">
          <cell r="K1020">
            <v>2512.6999999999998</v>
          </cell>
          <cell r="AX1020">
            <v>36824</v>
          </cell>
        </row>
        <row r="1021">
          <cell r="K1021">
            <v>2493.4</v>
          </cell>
          <cell r="AX1021">
            <v>38246</v>
          </cell>
        </row>
        <row r="1022">
          <cell r="K1022">
            <v>1361.6</v>
          </cell>
          <cell r="AX1022">
            <v>38270</v>
          </cell>
        </row>
        <row r="1023">
          <cell r="K1023">
            <v>3189.3</v>
          </cell>
          <cell r="AX1023">
            <v>41423</v>
          </cell>
        </row>
        <row r="1024">
          <cell r="K1024">
            <v>1303.5</v>
          </cell>
          <cell r="AX1024">
            <v>39391</v>
          </cell>
        </row>
        <row r="1025">
          <cell r="K1025">
            <v>1259</v>
          </cell>
          <cell r="AX1025">
            <v>39394</v>
          </cell>
        </row>
        <row r="1026">
          <cell r="K1026">
            <v>1293.7</v>
          </cell>
          <cell r="AX1026">
            <v>39552</v>
          </cell>
        </row>
        <row r="1027">
          <cell r="K1027">
            <v>1998.6</v>
          </cell>
          <cell r="AX1027">
            <v>38977</v>
          </cell>
        </row>
        <row r="1028">
          <cell r="K1028">
            <v>514.9</v>
          </cell>
          <cell r="AX1028">
            <v>39403</v>
          </cell>
        </row>
        <row r="1029">
          <cell r="K1029">
            <v>703.4</v>
          </cell>
          <cell r="AX1029">
            <v>38367</v>
          </cell>
        </row>
        <row r="1030">
          <cell r="K1030">
            <v>1259.2</v>
          </cell>
          <cell r="AX1030">
            <v>37029</v>
          </cell>
        </row>
        <row r="1031">
          <cell r="K1031">
            <v>1326.6</v>
          </cell>
          <cell r="AX1031">
            <v>37036</v>
          </cell>
        </row>
        <row r="1032">
          <cell r="K1032">
            <v>2699.4</v>
          </cell>
          <cell r="AX1032">
            <v>38392</v>
          </cell>
        </row>
        <row r="1033">
          <cell r="K1033">
            <v>1281.0999999999999</v>
          </cell>
          <cell r="AX1033">
            <v>38394</v>
          </cell>
        </row>
        <row r="1034">
          <cell r="K1034">
            <v>2603</v>
          </cell>
          <cell r="AX1034">
            <v>38396</v>
          </cell>
        </row>
        <row r="1035">
          <cell r="K1035">
            <v>1265.7</v>
          </cell>
          <cell r="AX1035">
            <v>38408</v>
          </cell>
        </row>
        <row r="1036">
          <cell r="K1036">
            <v>1333.6</v>
          </cell>
          <cell r="AX1036">
            <v>39060</v>
          </cell>
        </row>
        <row r="1037">
          <cell r="K1037">
            <v>2895.3</v>
          </cell>
          <cell r="AX1037">
            <v>39067</v>
          </cell>
        </row>
        <row r="1038">
          <cell r="K1038">
            <v>610.83000000000004</v>
          </cell>
          <cell r="AX1038">
            <v>40682</v>
          </cell>
        </row>
        <row r="1039">
          <cell r="K1039">
            <v>4278.3500000000004</v>
          </cell>
          <cell r="AX1039">
            <v>41931</v>
          </cell>
        </row>
        <row r="1040">
          <cell r="K1040">
            <v>2851.8</v>
          </cell>
          <cell r="AX1040">
            <v>41985</v>
          </cell>
        </row>
        <row r="1041">
          <cell r="K1041">
            <v>2751.43</v>
          </cell>
          <cell r="AX1041">
            <v>42523</v>
          </cell>
        </row>
        <row r="1042">
          <cell r="K1042">
            <v>3216.6</v>
          </cell>
          <cell r="AX1042">
            <v>41496</v>
          </cell>
        </row>
        <row r="1043">
          <cell r="K1043">
            <v>2011.2</v>
          </cell>
          <cell r="AX1043">
            <v>41600</v>
          </cell>
        </row>
        <row r="1044">
          <cell r="K1044">
            <v>3223.4</v>
          </cell>
          <cell r="AX1044">
            <v>41963</v>
          </cell>
        </row>
        <row r="1045">
          <cell r="K1045">
            <v>3219.2</v>
          </cell>
          <cell r="AX1045">
            <v>41986</v>
          </cell>
        </row>
        <row r="1046">
          <cell r="K1046">
            <v>1347.4</v>
          </cell>
          <cell r="AX1046">
            <v>42045</v>
          </cell>
        </row>
        <row r="1047">
          <cell r="K1047">
            <v>2040.1</v>
          </cell>
          <cell r="AX1047">
            <v>42166</v>
          </cell>
        </row>
        <row r="1048">
          <cell r="K1048">
            <v>1303.7</v>
          </cell>
          <cell r="AX1048">
            <v>36598</v>
          </cell>
        </row>
        <row r="1049">
          <cell r="K1049">
            <v>1255.8</v>
          </cell>
          <cell r="AX1049">
            <v>36599</v>
          </cell>
        </row>
        <row r="1050">
          <cell r="K1050">
            <v>1285.6500000000001</v>
          </cell>
          <cell r="AX1050">
            <v>36600</v>
          </cell>
        </row>
        <row r="1051">
          <cell r="K1051">
            <v>585.6</v>
          </cell>
          <cell r="AX1051">
            <v>38058</v>
          </cell>
        </row>
        <row r="1052">
          <cell r="K1052">
            <v>619.30999999999995</v>
          </cell>
          <cell r="AX1052">
            <v>38059</v>
          </cell>
        </row>
        <row r="1053">
          <cell r="K1053">
            <v>302.7</v>
          </cell>
          <cell r="AX1053">
            <v>36645</v>
          </cell>
        </row>
        <row r="1054">
          <cell r="K1054">
            <v>1986</v>
          </cell>
          <cell r="AX1054">
            <v>36663</v>
          </cell>
        </row>
        <row r="1055">
          <cell r="K1055">
            <v>1280.5</v>
          </cell>
          <cell r="AX1055">
            <v>36666</v>
          </cell>
        </row>
        <row r="1056">
          <cell r="K1056">
            <v>2533.4</v>
          </cell>
          <cell r="AX1056">
            <v>36667</v>
          </cell>
        </row>
        <row r="1057">
          <cell r="K1057">
            <v>2053.1</v>
          </cell>
          <cell r="AX1057">
            <v>36669</v>
          </cell>
        </row>
        <row r="1058">
          <cell r="K1058">
            <v>2056.9</v>
          </cell>
          <cell r="AX1058">
            <v>36672</v>
          </cell>
        </row>
        <row r="1059">
          <cell r="K1059">
            <v>446.3</v>
          </cell>
          <cell r="AX1059">
            <v>36700</v>
          </cell>
        </row>
        <row r="1060">
          <cell r="K1060">
            <v>1414.2</v>
          </cell>
          <cell r="AX1060">
            <v>36708</v>
          </cell>
        </row>
        <row r="1061">
          <cell r="K1061">
            <v>2728.5</v>
          </cell>
          <cell r="AX1061">
            <v>38677</v>
          </cell>
        </row>
        <row r="1062">
          <cell r="K1062">
            <v>613.4</v>
          </cell>
          <cell r="AX1062">
            <v>38682</v>
          </cell>
        </row>
        <row r="1063">
          <cell r="K1063">
            <v>613.79999999999995</v>
          </cell>
          <cell r="AX1063">
            <v>38683</v>
          </cell>
        </row>
        <row r="1064">
          <cell r="K1064">
            <v>1261.8</v>
          </cell>
          <cell r="AX1064">
            <v>38694</v>
          </cell>
        </row>
        <row r="1065">
          <cell r="K1065">
            <v>1997.7</v>
          </cell>
          <cell r="AX1065">
            <v>38709</v>
          </cell>
        </row>
        <row r="1066">
          <cell r="K1066">
            <v>1254.9000000000001</v>
          </cell>
          <cell r="AX1066">
            <v>38710</v>
          </cell>
        </row>
        <row r="1067">
          <cell r="K1067">
            <v>1991.8</v>
          </cell>
          <cell r="AX1067">
            <v>38711</v>
          </cell>
        </row>
        <row r="1068">
          <cell r="K1068">
            <v>7499.7</v>
          </cell>
          <cell r="AX1068">
            <v>38726</v>
          </cell>
        </row>
        <row r="1069">
          <cell r="K1069">
            <v>3116.5</v>
          </cell>
          <cell r="AX1069">
            <v>38731</v>
          </cell>
        </row>
        <row r="1070">
          <cell r="K1070">
            <v>692.5</v>
          </cell>
          <cell r="AX1070">
            <v>41562</v>
          </cell>
        </row>
        <row r="1071">
          <cell r="K1071">
            <v>255</v>
          </cell>
          <cell r="AX1071">
            <v>36774</v>
          </cell>
        </row>
        <row r="1072">
          <cell r="K1072">
            <v>807</v>
          </cell>
          <cell r="AX1072">
            <v>36785</v>
          </cell>
        </row>
        <row r="1073">
          <cell r="K1073">
            <v>907</v>
          </cell>
          <cell r="AX1073">
            <v>36788</v>
          </cell>
        </row>
        <row r="1074">
          <cell r="K1074">
            <v>1141.5999999999999</v>
          </cell>
          <cell r="AX1074">
            <v>38206</v>
          </cell>
        </row>
        <row r="1075">
          <cell r="K1075">
            <v>2031.3</v>
          </cell>
          <cell r="AX1075">
            <v>38207</v>
          </cell>
        </row>
        <row r="1076">
          <cell r="K1076">
            <v>765.8</v>
          </cell>
          <cell r="AX1076">
            <v>38215</v>
          </cell>
        </row>
        <row r="1077">
          <cell r="K1077">
            <v>1447.5</v>
          </cell>
          <cell r="AX1077">
            <v>38780</v>
          </cell>
        </row>
        <row r="1078">
          <cell r="K1078">
            <v>384.65</v>
          </cell>
          <cell r="AX1078">
            <v>38239</v>
          </cell>
        </row>
        <row r="1079">
          <cell r="K1079">
            <v>2538.6999999999998</v>
          </cell>
          <cell r="AX1079">
            <v>38261</v>
          </cell>
        </row>
        <row r="1080">
          <cell r="K1080">
            <v>3185.4</v>
          </cell>
          <cell r="AX1080">
            <v>36912</v>
          </cell>
        </row>
        <row r="1081">
          <cell r="K1081">
            <v>4605.18</v>
          </cell>
          <cell r="AX1081">
            <v>36913</v>
          </cell>
        </row>
        <row r="1082">
          <cell r="K1082">
            <v>631.79999999999995</v>
          </cell>
          <cell r="AX1082">
            <v>40437</v>
          </cell>
        </row>
        <row r="1083">
          <cell r="K1083">
            <v>628.4</v>
          </cell>
          <cell r="AX1083">
            <v>40438</v>
          </cell>
        </row>
        <row r="1084">
          <cell r="K1084">
            <v>633.9</v>
          </cell>
          <cell r="AX1084">
            <v>40439</v>
          </cell>
        </row>
        <row r="1085">
          <cell r="K1085">
            <v>625.1</v>
          </cell>
          <cell r="AX1085">
            <v>40440</v>
          </cell>
        </row>
        <row r="1086">
          <cell r="K1086">
            <v>617.5</v>
          </cell>
          <cell r="AX1086">
            <v>40441</v>
          </cell>
        </row>
        <row r="1087">
          <cell r="K1087">
            <v>618.29999999999995</v>
          </cell>
          <cell r="AX1087">
            <v>40442</v>
          </cell>
        </row>
        <row r="1088">
          <cell r="K1088">
            <v>629.5</v>
          </cell>
          <cell r="AX1088">
            <v>40445</v>
          </cell>
        </row>
        <row r="1089">
          <cell r="K1089">
            <v>589.6</v>
          </cell>
          <cell r="AX1089">
            <v>40446</v>
          </cell>
        </row>
        <row r="1090">
          <cell r="K1090">
            <v>635.20000000000005</v>
          </cell>
          <cell r="AX1090">
            <v>40448</v>
          </cell>
        </row>
        <row r="1091">
          <cell r="K1091">
            <v>631.5</v>
          </cell>
          <cell r="AX1091">
            <v>40449</v>
          </cell>
        </row>
        <row r="1092">
          <cell r="K1092">
            <v>1361.4</v>
          </cell>
          <cell r="AX1092">
            <v>41618</v>
          </cell>
        </row>
        <row r="1093">
          <cell r="K1093">
            <v>1311.4</v>
          </cell>
          <cell r="AX1093">
            <v>41958</v>
          </cell>
        </row>
        <row r="1094">
          <cell r="K1094">
            <v>626.9</v>
          </cell>
          <cell r="AX1094">
            <v>36936</v>
          </cell>
        </row>
        <row r="1095">
          <cell r="K1095">
            <v>1607.4</v>
          </cell>
          <cell r="AX1095">
            <v>39396</v>
          </cell>
        </row>
        <row r="1096">
          <cell r="K1096">
            <v>2744.02</v>
          </cell>
          <cell r="AX1096">
            <v>39409</v>
          </cell>
        </row>
        <row r="1097">
          <cell r="K1097">
            <v>1621.3</v>
          </cell>
          <cell r="AX1097">
            <v>39554</v>
          </cell>
        </row>
        <row r="1098">
          <cell r="K1098">
            <v>667.2</v>
          </cell>
          <cell r="AX1098">
            <v>38979</v>
          </cell>
        </row>
        <row r="1099">
          <cell r="K1099">
            <v>1661.7</v>
          </cell>
          <cell r="AX1099">
            <v>38284</v>
          </cell>
        </row>
        <row r="1100">
          <cell r="K1100">
            <v>444</v>
          </cell>
          <cell r="AX1100">
            <v>42259</v>
          </cell>
        </row>
        <row r="1101">
          <cell r="K1101">
            <v>619.29999999999995</v>
          </cell>
          <cell r="AX1101">
            <v>39392</v>
          </cell>
        </row>
        <row r="1102">
          <cell r="K1102">
            <v>619.70000000000005</v>
          </cell>
          <cell r="AX1102">
            <v>39395</v>
          </cell>
        </row>
        <row r="1103">
          <cell r="K1103">
            <v>313.10000000000002</v>
          </cell>
          <cell r="AX1103">
            <v>39397</v>
          </cell>
        </row>
        <row r="1104">
          <cell r="K1104">
            <v>627.30999999999995</v>
          </cell>
          <cell r="AX1104">
            <v>39398</v>
          </cell>
        </row>
        <row r="1105">
          <cell r="K1105">
            <v>624.6</v>
          </cell>
          <cell r="AX1105">
            <v>39402</v>
          </cell>
        </row>
        <row r="1106">
          <cell r="K1106">
            <v>1919.7</v>
          </cell>
          <cell r="AX1106">
            <v>37032</v>
          </cell>
        </row>
        <row r="1107">
          <cell r="K1107">
            <v>646.4</v>
          </cell>
          <cell r="AX1107">
            <v>40596</v>
          </cell>
        </row>
        <row r="1108">
          <cell r="K1108">
            <v>939.4</v>
          </cell>
          <cell r="AX1108">
            <v>40597</v>
          </cell>
        </row>
        <row r="1109">
          <cell r="K1109">
            <v>652.70000000000005</v>
          </cell>
          <cell r="AX1109">
            <v>37124</v>
          </cell>
        </row>
        <row r="1110">
          <cell r="K1110">
            <v>2404.4</v>
          </cell>
          <cell r="AX1110">
            <v>37222</v>
          </cell>
        </row>
        <row r="1111">
          <cell r="K1111">
            <v>897.4</v>
          </cell>
          <cell r="AX1111">
            <v>39071</v>
          </cell>
        </row>
        <row r="1112">
          <cell r="K1112">
            <v>3073.2</v>
          </cell>
          <cell r="AX1112">
            <v>39082</v>
          </cell>
        </row>
        <row r="1113">
          <cell r="K1113">
            <v>268.8</v>
          </cell>
          <cell r="AX1113">
            <v>41566</v>
          </cell>
        </row>
        <row r="1114">
          <cell r="K1114">
            <v>622.6</v>
          </cell>
          <cell r="AX1114">
            <v>39097</v>
          </cell>
        </row>
        <row r="1115">
          <cell r="K1115">
            <v>988.3</v>
          </cell>
          <cell r="AX1115">
            <v>41447</v>
          </cell>
        </row>
        <row r="1116">
          <cell r="K1116">
            <v>1464</v>
          </cell>
          <cell r="AX1116">
            <v>41938</v>
          </cell>
        </row>
        <row r="1117">
          <cell r="K1117">
            <v>989.7</v>
          </cell>
          <cell r="AX1117">
            <v>41990</v>
          </cell>
        </row>
        <row r="1118">
          <cell r="K1118">
            <v>2544.6</v>
          </cell>
          <cell r="AX1118">
            <v>41444</v>
          </cell>
        </row>
        <row r="1119">
          <cell r="K1119">
            <v>2518.5500000000002</v>
          </cell>
          <cell r="AX1119">
            <v>41569</v>
          </cell>
        </row>
        <row r="1120">
          <cell r="K1120">
            <v>2569</v>
          </cell>
          <cell r="AX1120">
            <v>41933</v>
          </cell>
        </row>
        <row r="1121">
          <cell r="K1121">
            <v>2538.1</v>
          </cell>
          <cell r="AX1121">
            <v>41987</v>
          </cell>
        </row>
        <row r="1122">
          <cell r="K1122">
            <v>2586.9</v>
          </cell>
          <cell r="AX1122">
            <v>42013</v>
          </cell>
        </row>
        <row r="1123">
          <cell r="K1123">
            <v>2595.5</v>
          </cell>
          <cell r="AX1123">
            <v>42031</v>
          </cell>
        </row>
        <row r="1124">
          <cell r="K1124">
            <v>3194.2</v>
          </cell>
          <cell r="AX1124">
            <v>41517</v>
          </cell>
        </row>
        <row r="1125">
          <cell r="K1125">
            <v>2073.9</v>
          </cell>
          <cell r="AX1125">
            <v>42005</v>
          </cell>
        </row>
        <row r="1126">
          <cell r="K1126">
            <v>1261.7</v>
          </cell>
          <cell r="AX1126">
            <v>36603</v>
          </cell>
        </row>
        <row r="1127">
          <cell r="K1127">
            <v>1864.72</v>
          </cell>
          <cell r="AX1127">
            <v>36673</v>
          </cell>
        </row>
        <row r="1128">
          <cell r="K1128">
            <v>936.9</v>
          </cell>
          <cell r="AX1128">
            <v>36705</v>
          </cell>
        </row>
        <row r="1129">
          <cell r="K1129">
            <v>2479</v>
          </cell>
          <cell r="AX1129">
            <v>38198</v>
          </cell>
        </row>
        <row r="1130">
          <cell r="K1130">
            <v>1574.2</v>
          </cell>
          <cell r="AX1130">
            <v>38199</v>
          </cell>
        </row>
        <row r="1131">
          <cell r="K1131">
            <v>6644.9</v>
          </cell>
          <cell r="AX1131">
            <v>38704</v>
          </cell>
        </row>
        <row r="1132">
          <cell r="K1132">
            <v>2017.8</v>
          </cell>
          <cell r="AX1132">
            <v>38713</v>
          </cell>
        </row>
        <row r="1133">
          <cell r="K1133">
            <v>1990.3</v>
          </cell>
          <cell r="AX1133">
            <v>38714</v>
          </cell>
        </row>
        <row r="1134">
          <cell r="K1134">
            <v>3132</v>
          </cell>
          <cell r="AX1134">
            <v>38742</v>
          </cell>
        </row>
        <row r="1135">
          <cell r="K1135">
            <v>3204.1</v>
          </cell>
          <cell r="AX1135">
            <v>38748</v>
          </cell>
        </row>
        <row r="1136">
          <cell r="K1136">
            <v>3148.8</v>
          </cell>
          <cell r="AX1136">
            <v>38751</v>
          </cell>
        </row>
        <row r="1137">
          <cell r="K1137">
            <v>3161.2</v>
          </cell>
          <cell r="AX1137">
            <v>38248</v>
          </cell>
        </row>
        <row r="1138">
          <cell r="K1138">
            <v>491.8</v>
          </cell>
          <cell r="AX1138">
            <v>38802</v>
          </cell>
        </row>
        <row r="1139">
          <cell r="K1139">
            <v>1571.7</v>
          </cell>
          <cell r="AX1139">
            <v>38281</v>
          </cell>
        </row>
        <row r="1140">
          <cell r="K1140">
            <v>2974.31</v>
          </cell>
          <cell r="AX1140">
            <v>38286</v>
          </cell>
        </row>
        <row r="1141">
          <cell r="K1141">
            <v>2547.84</v>
          </cell>
          <cell r="AX1141">
            <v>38383</v>
          </cell>
        </row>
        <row r="1142">
          <cell r="K1142">
            <v>5003.7700000000004</v>
          </cell>
          <cell r="AX1142">
            <v>38388</v>
          </cell>
        </row>
        <row r="1143">
          <cell r="K1143">
            <v>2836.3</v>
          </cell>
          <cell r="AX1143">
            <v>38389</v>
          </cell>
        </row>
        <row r="1144">
          <cell r="K1144">
            <v>2544.12</v>
          </cell>
          <cell r="AX1144">
            <v>38390</v>
          </cell>
        </row>
        <row r="1145">
          <cell r="K1145">
            <v>3313.59</v>
          </cell>
          <cell r="AX1145">
            <v>38416</v>
          </cell>
        </row>
        <row r="1146">
          <cell r="K1146">
            <v>3118.7</v>
          </cell>
          <cell r="AX1146">
            <v>38419</v>
          </cell>
        </row>
        <row r="1147">
          <cell r="K1147">
            <v>2754.5</v>
          </cell>
          <cell r="AX1147">
            <v>38426</v>
          </cell>
        </row>
        <row r="1148">
          <cell r="K1148">
            <v>1267.9000000000001</v>
          </cell>
          <cell r="AX1148">
            <v>38428</v>
          </cell>
        </row>
        <row r="1149">
          <cell r="K1149">
            <v>1261.7</v>
          </cell>
          <cell r="AX1149">
            <v>38429</v>
          </cell>
        </row>
        <row r="1150">
          <cell r="K1150">
            <v>3305.4</v>
          </cell>
          <cell r="AX1150">
            <v>38446</v>
          </cell>
        </row>
        <row r="1151">
          <cell r="K1151">
            <v>1279.9000000000001</v>
          </cell>
          <cell r="AX1151">
            <v>39036</v>
          </cell>
        </row>
        <row r="1152">
          <cell r="K1152">
            <v>271.60000000000002</v>
          </cell>
          <cell r="AX1152">
            <v>40622</v>
          </cell>
        </row>
        <row r="1153">
          <cell r="K1153">
            <v>3934.43</v>
          </cell>
          <cell r="AX1153">
            <v>39074</v>
          </cell>
        </row>
        <row r="1154">
          <cell r="K1154">
            <v>3177.03</v>
          </cell>
          <cell r="AX1154">
            <v>37229</v>
          </cell>
        </row>
        <row r="1155">
          <cell r="K1155">
            <v>2514.81</v>
          </cell>
          <cell r="AX1155">
            <v>37269</v>
          </cell>
        </row>
        <row r="1156">
          <cell r="K1156">
            <v>3783.2</v>
          </cell>
          <cell r="AX1156">
            <v>37270</v>
          </cell>
        </row>
        <row r="1157">
          <cell r="K1157">
            <v>3276.7</v>
          </cell>
          <cell r="AX1157">
            <v>37538</v>
          </cell>
        </row>
        <row r="1158">
          <cell r="K1158">
            <v>3239.8</v>
          </cell>
          <cell r="AX1158">
            <v>37539</v>
          </cell>
        </row>
        <row r="1159">
          <cell r="K1159">
            <v>3189.7</v>
          </cell>
          <cell r="AX1159">
            <v>37540</v>
          </cell>
        </row>
        <row r="1160">
          <cell r="K1160">
            <v>275.89999999999998</v>
          </cell>
          <cell r="AX1160">
            <v>37272</v>
          </cell>
        </row>
        <row r="1161">
          <cell r="K1161">
            <v>149.1</v>
          </cell>
          <cell r="AX1161">
            <v>39587</v>
          </cell>
        </row>
        <row r="1162">
          <cell r="K1162">
            <v>269.7</v>
          </cell>
          <cell r="AX1162">
            <v>41959</v>
          </cell>
        </row>
        <row r="1163">
          <cell r="K1163">
            <v>3300</v>
          </cell>
          <cell r="AX1163">
            <v>41976</v>
          </cell>
        </row>
        <row r="1164">
          <cell r="K1164">
            <v>3155.5</v>
          </cell>
          <cell r="AX1164">
            <v>41993</v>
          </cell>
        </row>
        <row r="1165">
          <cell r="K1165">
            <v>1539.06</v>
          </cell>
          <cell r="AX1165">
            <v>41994</v>
          </cell>
        </row>
        <row r="1166">
          <cell r="K1166">
            <v>3154.3</v>
          </cell>
          <cell r="AX1166">
            <v>42032</v>
          </cell>
        </row>
        <row r="1167">
          <cell r="K1167">
            <v>3863.2</v>
          </cell>
          <cell r="AX1167">
            <v>42039</v>
          </cell>
        </row>
        <row r="1168">
          <cell r="K1168">
            <v>3126.9</v>
          </cell>
          <cell r="AX1168">
            <v>42040</v>
          </cell>
        </row>
        <row r="1169">
          <cell r="K1169">
            <v>3124.1</v>
          </cell>
          <cell r="AX1169">
            <v>42048</v>
          </cell>
        </row>
        <row r="1170">
          <cell r="K1170">
            <v>3681.7</v>
          </cell>
          <cell r="AX1170">
            <v>36596</v>
          </cell>
        </row>
        <row r="1171">
          <cell r="K1171">
            <v>2537.9</v>
          </cell>
          <cell r="AX1171">
            <v>36601</v>
          </cell>
        </row>
        <row r="1172">
          <cell r="K1172">
            <v>1255</v>
          </cell>
          <cell r="AX1172">
            <v>36604</v>
          </cell>
        </row>
        <row r="1173">
          <cell r="K1173">
            <v>1274.7</v>
          </cell>
          <cell r="AX1173">
            <v>36706</v>
          </cell>
        </row>
        <row r="1174">
          <cell r="K1174">
            <v>2579.8000000000002</v>
          </cell>
          <cell r="AX1174">
            <v>38657</v>
          </cell>
        </row>
        <row r="1175">
          <cell r="K1175">
            <v>2604.5</v>
          </cell>
          <cell r="AX1175">
            <v>42320</v>
          </cell>
        </row>
        <row r="1176">
          <cell r="K1176">
            <v>3569.4</v>
          </cell>
          <cell r="AX1176">
            <v>38660</v>
          </cell>
        </row>
        <row r="1177">
          <cell r="K1177">
            <v>2603.6999999999998</v>
          </cell>
          <cell r="AX1177">
            <v>38661</v>
          </cell>
        </row>
        <row r="1178">
          <cell r="K1178">
            <v>2542.6999999999998</v>
          </cell>
          <cell r="AX1178">
            <v>38662</v>
          </cell>
        </row>
        <row r="1179">
          <cell r="K1179">
            <v>3526.51</v>
          </cell>
          <cell r="AX1179">
            <v>38663</v>
          </cell>
        </row>
        <row r="1180">
          <cell r="K1180">
            <v>2609.6</v>
          </cell>
          <cell r="AX1180">
            <v>38664</v>
          </cell>
        </row>
        <row r="1181">
          <cell r="K1181">
            <v>3700.4</v>
          </cell>
          <cell r="AX1181">
            <v>38665</v>
          </cell>
        </row>
        <row r="1182">
          <cell r="K1182">
            <v>2621.5</v>
          </cell>
          <cell r="AX1182">
            <v>38666</v>
          </cell>
        </row>
        <row r="1183">
          <cell r="K1183">
            <v>2549.9</v>
          </cell>
          <cell r="AX1183">
            <v>38667</v>
          </cell>
        </row>
        <row r="1184">
          <cell r="K1184">
            <v>2587.1999999999998</v>
          </cell>
          <cell r="AX1184">
            <v>38670</v>
          </cell>
        </row>
        <row r="1185">
          <cell r="K1185">
            <v>1538</v>
          </cell>
          <cell r="AX1185">
            <v>38671</v>
          </cell>
        </row>
        <row r="1186">
          <cell r="K1186">
            <v>1350</v>
          </cell>
          <cell r="AX1186">
            <v>38695</v>
          </cell>
        </row>
        <row r="1187">
          <cell r="K1187">
            <v>2009.4</v>
          </cell>
          <cell r="AX1187">
            <v>38708</v>
          </cell>
        </row>
        <row r="1188">
          <cell r="K1188">
            <v>3192.21</v>
          </cell>
          <cell r="AX1188">
            <v>38715</v>
          </cell>
        </row>
        <row r="1189">
          <cell r="K1189">
            <v>3148.3</v>
          </cell>
          <cell r="AX1189">
            <v>38734</v>
          </cell>
        </row>
        <row r="1190">
          <cell r="K1190">
            <v>3186.1</v>
          </cell>
          <cell r="AX1190">
            <v>38739</v>
          </cell>
        </row>
        <row r="1191">
          <cell r="K1191">
            <v>5283.71</v>
          </cell>
          <cell r="AX1191">
            <v>38745</v>
          </cell>
        </row>
        <row r="1192">
          <cell r="K1192">
            <v>2503.6</v>
          </cell>
          <cell r="AX1192">
            <v>38227</v>
          </cell>
        </row>
        <row r="1193">
          <cell r="K1193">
            <v>2545.5</v>
          </cell>
          <cell r="AX1193">
            <v>38775</v>
          </cell>
        </row>
        <row r="1194">
          <cell r="K1194">
            <v>2575.8000000000002</v>
          </cell>
          <cell r="AX1194">
            <v>38778</v>
          </cell>
        </row>
        <row r="1195">
          <cell r="K1195">
            <v>2168.5</v>
          </cell>
          <cell r="AX1195">
            <v>38783</v>
          </cell>
        </row>
        <row r="1196">
          <cell r="K1196">
            <v>3544</v>
          </cell>
          <cell r="AX1196">
            <v>38863</v>
          </cell>
        </row>
        <row r="1197">
          <cell r="K1197">
            <v>359.9</v>
          </cell>
          <cell r="AX1197">
            <v>37003</v>
          </cell>
        </row>
        <row r="1198">
          <cell r="K1198">
            <v>253.6</v>
          </cell>
          <cell r="AX1198">
            <v>37018</v>
          </cell>
        </row>
        <row r="1199">
          <cell r="K1199">
            <v>3217.91</v>
          </cell>
          <cell r="AX1199">
            <v>38384</v>
          </cell>
        </row>
        <row r="1200">
          <cell r="K1200">
            <v>1575</v>
          </cell>
          <cell r="AX1200">
            <v>39034</v>
          </cell>
        </row>
        <row r="1201">
          <cell r="K1201">
            <v>3207.7</v>
          </cell>
          <cell r="AX1201">
            <v>40684</v>
          </cell>
        </row>
        <row r="1202">
          <cell r="K1202">
            <v>3224.3</v>
          </cell>
          <cell r="AX1202">
            <v>40713</v>
          </cell>
        </row>
        <row r="1203">
          <cell r="K1203">
            <v>2724</v>
          </cell>
          <cell r="AX1203">
            <v>40733</v>
          </cell>
        </row>
        <row r="1204">
          <cell r="K1204">
            <v>3212.3</v>
          </cell>
          <cell r="AX1204">
            <v>37541</v>
          </cell>
        </row>
        <row r="1205">
          <cell r="K1205">
            <v>3224.01</v>
          </cell>
          <cell r="AX1205">
            <v>37542</v>
          </cell>
        </row>
        <row r="1206">
          <cell r="K1206">
            <v>455.8</v>
          </cell>
          <cell r="AX1206">
            <v>39098</v>
          </cell>
        </row>
        <row r="1207">
          <cell r="K1207">
            <v>371.6</v>
          </cell>
          <cell r="AX1207">
            <v>37393</v>
          </cell>
        </row>
        <row r="1208">
          <cell r="K1208">
            <v>1488.2</v>
          </cell>
          <cell r="AX1208">
            <v>41995</v>
          </cell>
        </row>
        <row r="1209">
          <cell r="K1209">
            <v>2462.9</v>
          </cell>
          <cell r="AX1209">
            <v>42144</v>
          </cell>
        </row>
        <row r="1210">
          <cell r="K1210">
            <v>2489.3000000000002</v>
          </cell>
          <cell r="AX1210">
            <v>36586</v>
          </cell>
        </row>
        <row r="1211">
          <cell r="K1211">
            <v>1157.3</v>
          </cell>
          <cell r="AX1211">
            <v>36693</v>
          </cell>
        </row>
        <row r="1212">
          <cell r="K1212">
            <v>3484.99</v>
          </cell>
          <cell r="AX1212">
            <v>38647</v>
          </cell>
        </row>
        <row r="1213">
          <cell r="K1213">
            <v>2588.6</v>
          </cell>
          <cell r="AX1213">
            <v>38655</v>
          </cell>
        </row>
        <row r="1214">
          <cell r="K1214">
            <v>3492.95</v>
          </cell>
          <cell r="AX1214">
            <v>38658</v>
          </cell>
        </row>
        <row r="1215">
          <cell r="K1215">
            <v>3193.6</v>
          </cell>
          <cell r="AX1215">
            <v>38678</v>
          </cell>
        </row>
        <row r="1216">
          <cell r="K1216">
            <v>3169.3</v>
          </cell>
          <cell r="AX1216">
            <v>38701</v>
          </cell>
        </row>
        <row r="1217">
          <cell r="K1217">
            <v>3616.7</v>
          </cell>
          <cell r="AX1217">
            <v>38706</v>
          </cell>
        </row>
        <row r="1218">
          <cell r="K1218">
            <v>3225.2</v>
          </cell>
          <cell r="AX1218">
            <v>38712</v>
          </cell>
        </row>
        <row r="1219">
          <cell r="K1219">
            <v>2494.3000000000002</v>
          </cell>
          <cell r="AX1219">
            <v>38719</v>
          </cell>
        </row>
        <row r="1220">
          <cell r="K1220">
            <v>2972.8</v>
          </cell>
          <cell r="AX1220">
            <v>38847</v>
          </cell>
        </row>
        <row r="1221">
          <cell r="K1221">
            <v>2814.43</v>
          </cell>
          <cell r="AX1221">
            <v>38852</v>
          </cell>
        </row>
        <row r="1222">
          <cell r="K1222">
            <v>3574.31</v>
          </cell>
          <cell r="AX1222">
            <v>38892</v>
          </cell>
        </row>
        <row r="1223">
          <cell r="K1223">
            <v>3557.7</v>
          </cell>
          <cell r="AX1223">
            <v>38902</v>
          </cell>
        </row>
        <row r="1224">
          <cell r="K1224">
            <v>3249</v>
          </cell>
          <cell r="AX1224">
            <v>38924</v>
          </cell>
        </row>
        <row r="1225">
          <cell r="K1225">
            <v>1935.3</v>
          </cell>
          <cell r="AX1225">
            <v>38972</v>
          </cell>
        </row>
        <row r="1226">
          <cell r="K1226">
            <v>1252.3</v>
          </cell>
          <cell r="AX1226">
            <v>38973</v>
          </cell>
        </row>
        <row r="1227">
          <cell r="K1227">
            <v>3510.4</v>
          </cell>
          <cell r="AX1227">
            <v>36979</v>
          </cell>
        </row>
        <row r="1228">
          <cell r="K1228">
            <v>4769.8900000000003</v>
          </cell>
          <cell r="AX1228">
            <v>36998</v>
          </cell>
        </row>
        <row r="1229">
          <cell r="K1229">
            <v>3221.3</v>
          </cell>
          <cell r="AX1229">
            <v>37083</v>
          </cell>
        </row>
        <row r="1230">
          <cell r="K1230">
            <v>3138.2</v>
          </cell>
          <cell r="AX1230">
            <v>37527</v>
          </cell>
        </row>
        <row r="1231">
          <cell r="K1231">
            <v>3251.33</v>
          </cell>
          <cell r="AX1231">
            <v>38425</v>
          </cell>
        </row>
        <row r="1232">
          <cell r="K1232">
            <v>3610.8</v>
          </cell>
          <cell r="AX1232">
            <v>38447</v>
          </cell>
        </row>
        <row r="1233">
          <cell r="K1233">
            <v>3240</v>
          </cell>
          <cell r="AX1233">
            <v>37220</v>
          </cell>
        </row>
        <row r="1234">
          <cell r="K1234">
            <v>1261.31</v>
          </cell>
          <cell r="AX1234">
            <v>39069</v>
          </cell>
        </row>
        <row r="1235">
          <cell r="K1235">
            <v>2588</v>
          </cell>
          <cell r="AX1235">
            <v>40680</v>
          </cell>
        </row>
        <row r="1236">
          <cell r="K1236">
            <v>3243.5</v>
          </cell>
          <cell r="AX1236">
            <v>40683</v>
          </cell>
        </row>
        <row r="1237">
          <cell r="K1237">
            <v>7214.71</v>
          </cell>
          <cell r="AX1237">
            <v>40795</v>
          </cell>
        </row>
        <row r="1238">
          <cell r="K1238">
            <v>3251.85</v>
          </cell>
          <cell r="AX1238">
            <v>40685</v>
          </cell>
        </row>
        <row r="1239">
          <cell r="K1239">
            <v>3567.8</v>
          </cell>
          <cell r="AX1239">
            <v>40692</v>
          </cell>
        </row>
        <row r="1240">
          <cell r="K1240">
            <v>3571.9</v>
          </cell>
          <cell r="AX1240">
            <v>40694</v>
          </cell>
        </row>
        <row r="1241">
          <cell r="K1241">
            <v>4091.5</v>
          </cell>
          <cell r="AX1241">
            <v>40698</v>
          </cell>
        </row>
        <row r="1242">
          <cell r="K1242">
            <v>3228.5</v>
          </cell>
          <cell r="AX1242">
            <v>40714</v>
          </cell>
        </row>
        <row r="1243">
          <cell r="K1243">
            <v>3417.81</v>
          </cell>
          <cell r="AX1243">
            <v>40737</v>
          </cell>
        </row>
        <row r="1244">
          <cell r="K1244">
            <v>2556.6999999999998</v>
          </cell>
          <cell r="AX1244">
            <v>37266</v>
          </cell>
        </row>
        <row r="1245">
          <cell r="K1245">
            <v>2561.41</v>
          </cell>
          <cell r="AX1245">
            <v>37268</v>
          </cell>
        </row>
        <row r="1246">
          <cell r="K1246">
            <v>3146.4</v>
          </cell>
          <cell r="AX1246">
            <v>37531</v>
          </cell>
        </row>
        <row r="1247">
          <cell r="K1247">
            <v>3586.8</v>
          </cell>
          <cell r="AX1247">
            <v>37534</v>
          </cell>
        </row>
        <row r="1248">
          <cell r="K1248">
            <v>3566.61</v>
          </cell>
          <cell r="AX1248">
            <v>37535</v>
          </cell>
        </row>
        <row r="1249">
          <cell r="K1249">
            <v>3578.5</v>
          </cell>
          <cell r="AX1249">
            <v>37536</v>
          </cell>
        </row>
        <row r="1250">
          <cell r="K1250">
            <v>3198.6</v>
          </cell>
          <cell r="AX1250">
            <v>37543</v>
          </cell>
        </row>
        <row r="1251">
          <cell r="K1251">
            <v>3150.6</v>
          </cell>
          <cell r="AX1251">
            <v>40746</v>
          </cell>
        </row>
        <row r="1252">
          <cell r="K1252">
            <v>3228.8</v>
          </cell>
          <cell r="AX1252">
            <v>37545</v>
          </cell>
        </row>
        <row r="1253">
          <cell r="K1253">
            <v>317.2</v>
          </cell>
          <cell r="AX1253">
            <v>41954</v>
          </cell>
        </row>
        <row r="1254">
          <cell r="K1254">
            <v>3180.9</v>
          </cell>
          <cell r="AX1254">
            <v>37580</v>
          </cell>
        </row>
        <row r="1255">
          <cell r="K1255">
            <v>3125.3</v>
          </cell>
          <cell r="AX1255">
            <v>37581</v>
          </cell>
        </row>
        <row r="1256">
          <cell r="K1256">
            <v>3271.01</v>
          </cell>
          <cell r="AX1256">
            <v>37582</v>
          </cell>
        </row>
        <row r="1257">
          <cell r="K1257">
            <v>3150.12</v>
          </cell>
          <cell r="AX1257">
            <v>37584</v>
          </cell>
        </row>
        <row r="1258">
          <cell r="K1258">
            <v>2010.3</v>
          </cell>
          <cell r="AX1258">
            <v>36707</v>
          </cell>
        </row>
        <row r="1259">
          <cell r="K1259">
            <v>2596</v>
          </cell>
          <cell r="AX1259">
            <v>38693</v>
          </cell>
        </row>
        <row r="1260">
          <cell r="K1260">
            <v>3666.1</v>
          </cell>
          <cell r="AX1260">
            <v>38703</v>
          </cell>
        </row>
        <row r="1261">
          <cell r="K1261">
            <v>2507.3000000000002</v>
          </cell>
          <cell r="AX1261">
            <v>38707</v>
          </cell>
        </row>
        <row r="1262">
          <cell r="K1262">
            <v>2510.1</v>
          </cell>
          <cell r="AX1262">
            <v>38723</v>
          </cell>
        </row>
        <row r="1263">
          <cell r="K1263">
            <v>1299.8499999999999</v>
          </cell>
          <cell r="AX1263">
            <v>38744</v>
          </cell>
        </row>
        <row r="1264">
          <cell r="K1264">
            <v>3247.9</v>
          </cell>
          <cell r="AX1264">
            <v>38762</v>
          </cell>
        </row>
        <row r="1265">
          <cell r="K1265">
            <v>2006.3</v>
          </cell>
          <cell r="AX1265">
            <v>38776</v>
          </cell>
        </row>
        <row r="1266">
          <cell r="K1266">
            <v>2949.2</v>
          </cell>
          <cell r="AX1266">
            <v>38824</v>
          </cell>
        </row>
        <row r="1267">
          <cell r="K1267">
            <v>2968.11</v>
          </cell>
          <cell r="AX1267">
            <v>38827</v>
          </cell>
        </row>
        <row r="1268">
          <cell r="K1268">
            <v>2958.31</v>
          </cell>
          <cell r="AX1268">
            <v>38831</v>
          </cell>
        </row>
        <row r="1269">
          <cell r="K1269">
            <v>3385</v>
          </cell>
          <cell r="AX1269">
            <v>38834</v>
          </cell>
        </row>
        <row r="1270">
          <cell r="K1270">
            <v>3645.56</v>
          </cell>
          <cell r="AX1270">
            <v>38837</v>
          </cell>
        </row>
        <row r="1271">
          <cell r="K1271">
            <v>2826.22</v>
          </cell>
          <cell r="AX1271">
            <v>38854</v>
          </cell>
        </row>
        <row r="1272">
          <cell r="K1272">
            <v>2475.3000000000002</v>
          </cell>
          <cell r="AX1272">
            <v>38864</v>
          </cell>
        </row>
        <row r="1273">
          <cell r="K1273">
            <v>3586.9</v>
          </cell>
          <cell r="AX1273">
            <v>38865</v>
          </cell>
        </row>
        <row r="1274">
          <cell r="K1274">
            <v>2595.4</v>
          </cell>
          <cell r="AX1274">
            <v>38882</v>
          </cell>
        </row>
        <row r="1275">
          <cell r="K1275">
            <v>3244.79</v>
          </cell>
          <cell r="AX1275">
            <v>38883</v>
          </cell>
        </row>
        <row r="1276">
          <cell r="K1276">
            <v>2615.6999999999998</v>
          </cell>
          <cell r="AX1276">
            <v>38885</v>
          </cell>
        </row>
        <row r="1277">
          <cell r="K1277">
            <v>3218.4</v>
          </cell>
          <cell r="AX1277">
            <v>38886</v>
          </cell>
        </row>
        <row r="1278">
          <cell r="K1278">
            <v>2602.3000000000002</v>
          </cell>
          <cell r="AX1278">
            <v>38891</v>
          </cell>
        </row>
        <row r="1279">
          <cell r="K1279">
            <v>2605.1</v>
          </cell>
          <cell r="AX1279">
            <v>38901</v>
          </cell>
        </row>
        <row r="1280">
          <cell r="K1280">
            <v>3275.2</v>
          </cell>
          <cell r="AX1280">
            <v>38917</v>
          </cell>
        </row>
        <row r="1281">
          <cell r="K1281">
            <v>3489.55</v>
          </cell>
          <cell r="AX1281">
            <v>38921</v>
          </cell>
        </row>
        <row r="1282">
          <cell r="K1282">
            <v>3560</v>
          </cell>
          <cell r="AX1282">
            <v>38922</v>
          </cell>
        </row>
        <row r="1283">
          <cell r="K1283">
            <v>4652.3</v>
          </cell>
          <cell r="AX1283">
            <v>36989</v>
          </cell>
        </row>
        <row r="1284">
          <cell r="K1284">
            <v>3259.9</v>
          </cell>
          <cell r="AX1284">
            <v>38301</v>
          </cell>
        </row>
        <row r="1285">
          <cell r="K1285">
            <v>3219.2</v>
          </cell>
          <cell r="AX1285">
            <v>38308</v>
          </cell>
        </row>
        <row r="1286">
          <cell r="K1286">
            <v>3261.4</v>
          </cell>
          <cell r="AX1286">
            <v>38326</v>
          </cell>
        </row>
        <row r="1287">
          <cell r="K1287">
            <v>3547.51</v>
          </cell>
          <cell r="AX1287">
            <v>38356</v>
          </cell>
        </row>
        <row r="1288">
          <cell r="K1288">
            <v>4555.41</v>
          </cell>
          <cell r="AX1288">
            <v>37529</v>
          </cell>
        </row>
        <row r="1289">
          <cell r="K1289">
            <v>4535.1499999999996</v>
          </cell>
          <cell r="AX1289">
            <v>37086</v>
          </cell>
        </row>
        <row r="1290">
          <cell r="K1290">
            <v>1918.5</v>
          </cell>
          <cell r="AX1290">
            <v>38430</v>
          </cell>
        </row>
        <row r="1291">
          <cell r="K1291">
            <v>1287.8</v>
          </cell>
          <cell r="AX1291">
            <v>39035</v>
          </cell>
        </row>
        <row r="1292">
          <cell r="K1292">
            <v>3401.8</v>
          </cell>
          <cell r="AX1292">
            <v>39054</v>
          </cell>
        </row>
        <row r="1293">
          <cell r="K1293">
            <v>3549.21</v>
          </cell>
          <cell r="AX1293">
            <v>40686</v>
          </cell>
        </row>
        <row r="1294">
          <cell r="K1294">
            <v>3166.3</v>
          </cell>
          <cell r="AX1294">
            <v>40688</v>
          </cell>
        </row>
        <row r="1295">
          <cell r="K1295">
            <v>3590.1</v>
          </cell>
          <cell r="AX1295">
            <v>40693</v>
          </cell>
        </row>
        <row r="1296">
          <cell r="K1296">
            <v>3570.7</v>
          </cell>
          <cell r="AX1296">
            <v>40745</v>
          </cell>
        </row>
        <row r="1297">
          <cell r="K1297">
            <v>3574.55</v>
          </cell>
          <cell r="AX1297">
            <v>37317</v>
          </cell>
        </row>
        <row r="1298">
          <cell r="K1298">
            <v>3195.1</v>
          </cell>
          <cell r="AX1298">
            <v>37583</v>
          </cell>
        </row>
        <row r="1299">
          <cell r="K1299">
            <v>3882.9</v>
          </cell>
          <cell r="AX1299">
            <v>37591</v>
          </cell>
        </row>
        <row r="1300">
          <cell r="K1300">
            <v>2967.6</v>
          </cell>
          <cell r="AX1300">
            <v>37592</v>
          </cell>
        </row>
        <row r="1301">
          <cell r="K1301">
            <v>2924.1</v>
          </cell>
          <cell r="AX1301">
            <v>37596</v>
          </cell>
        </row>
        <row r="1302">
          <cell r="K1302">
            <v>1272.5999999999999</v>
          </cell>
          <cell r="AX1302">
            <v>40859</v>
          </cell>
        </row>
        <row r="1303">
          <cell r="K1303">
            <v>2570.2600000000002</v>
          </cell>
          <cell r="AX1303">
            <v>41442</v>
          </cell>
        </row>
        <row r="1304">
          <cell r="K1304">
            <v>2488.04</v>
          </cell>
          <cell r="AX1304">
            <v>41555</v>
          </cell>
        </row>
        <row r="1305">
          <cell r="K1305">
            <v>3204</v>
          </cell>
          <cell r="AX1305">
            <v>41599</v>
          </cell>
        </row>
        <row r="1306">
          <cell r="K1306">
            <v>3186.8</v>
          </cell>
          <cell r="AX1306">
            <v>41955</v>
          </cell>
        </row>
        <row r="1307">
          <cell r="K1307">
            <v>3166.2</v>
          </cell>
          <cell r="AX1307">
            <v>36592</v>
          </cell>
        </row>
        <row r="1308">
          <cell r="K1308">
            <v>3985.5</v>
          </cell>
          <cell r="AX1308">
            <v>38653</v>
          </cell>
        </row>
        <row r="1309">
          <cell r="K1309">
            <v>3199.7</v>
          </cell>
          <cell r="AX1309">
            <v>38676</v>
          </cell>
        </row>
        <row r="1310">
          <cell r="K1310">
            <v>3604.9</v>
          </cell>
          <cell r="AX1310">
            <v>38679</v>
          </cell>
        </row>
        <row r="1311">
          <cell r="K1311">
            <v>3608.5</v>
          </cell>
          <cell r="AX1311">
            <v>38680</v>
          </cell>
        </row>
        <row r="1312">
          <cell r="K1312">
            <v>3208.9</v>
          </cell>
          <cell r="AX1312">
            <v>38736</v>
          </cell>
        </row>
        <row r="1313">
          <cell r="K1313">
            <v>1259.5</v>
          </cell>
          <cell r="AX1313">
            <v>38737</v>
          </cell>
        </row>
        <row r="1314">
          <cell r="K1314">
            <v>3107.4</v>
          </cell>
          <cell r="AX1314">
            <v>38746</v>
          </cell>
        </row>
        <row r="1315">
          <cell r="K1315">
            <v>4396.1000000000004</v>
          </cell>
          <cell r="AX1315">
            <v>38225</v>
          </cell>
        </row>
        <row r="1316">
          <cell r="K1316">
            <v>4462.9799999999996</v>
          </cell>
          <cell r="AX1316">
            <v>38817</v>
          </cell>
        </row>
        <row r="1317">
          <cell r="K1317">
            <v>4532.3</v>
          </cell>
          <cell r="AX1317">
            <v>38822</v>
          </cell>
        </row>
        <row r="1318">
          <cell r="K1318">
            <v>4357.8999999999996</v>
          </cell>
          <cell r="AX1318">
            <v>38829</v>
          </cell>
        </row>
        <row r="1319">
          <cell r="K1319">
            <v>3944.9</v>
          </cell>
          <cell r="AX1319">
            <v>38887</v>
          </cell>
        </row>
        <row r="1320">
          <cell r="K1320">
            <v>3869</v>
          </cell>
          <cell r="AX1320">
            <v>38916</v>
          </cell>
        </row>
        <row r="1321">
          <cell r="K1321">
            <v>3561.6</v>
          </cell>
          <cell r="AX1321">
            <v>38928</v>
          </cell>
        </row>
        <row r="1322">
          <cell r="K1322">
            <v>2020.3</v>
          </cell>
          <cell r="AX1322">
            <v>36946</v>
          </cell>
        </row>
        <row r="1323">
          <cell r="K1323">
            <v>2535.6999999999998</v>
          </cell>
          <cell r="AX1323">
            <v>36966</v>
          </cell>
        </row>
        <row r="1324">
          <cell r="K1324">
            <v>3365.5</v>
          </cell>
          <cell r="AX1324">
            <v>36980</v>
          </cell>
        </row>
        <row r="1325">
          <cell r="K1325">
            <v>3246.01</v>
          </cell>
          <cell r="AX1325">
            <v>38324</v>
          </cell>
        </row>
        <row r="1326">
          <cell r="K1326">
            <v>3281.9</v>
          </cell>
          <cell r="AX1326">
            <v>38325</v>
          </cell>
        </row>
        <row r="1327">
          <cell r="K1327">
            <v>3213.9</v>
          </cell>
          <cell r="AX1327">
            <v>38327</v>
          </cell>
        </row>
        <row r="1328">
          <cell r="K1328">
            <v>2429.1999999999998</v>
          </cell>
          <cell r="AX1328">
            <v>37079</v>
          </cell>
        </row>
        <row r="1329">
          <cell r="K1329">
            <v>3660.7</v>
          </cell>
          <cell r="AX1329">
            <v>38445</v>
          </cell>
        </row>
        <row r="1330">
          <cell r="K1330">
            <v>3073.8</v>
          </cell>
          <cell r="AX1330">
            <v>39055</v>
          </cell>
        </row>
        <row r="1331">
          <cell r="K1331">
            <v>2588.46</v>
          </cell>
          <cell r="AX1331">
            <v>40734</v>
          </cell>
        </row>
        <row r="1332">
          <cell r="K1332">
            <v>3953.7</v>
          </cell>
          <cell r="AX1332">
            <v>40740</v>
          </cell>
        </row>
        <row r="1333">
          <cell r="K1333">
            <v>2483.6999999999998</v>
          </cell>
          <cell r="AX1333">
            <v>37265</v>
          </cell>
        </row>
        <row r="1334">
          <cell r="K1334">
            <v>2629.61</v>
          </cell>
          <cell r="AX1334">
            <v>37571</v>
          </cell>
        </row>
        <row r="1335">
          <cell r="K1335">
            <v>2592.1999999999998</v>
          </cell>
          <cell r="AX1335">
            <v>37572</v>
          </cell>
        </row>
        <row r="1336">
          <cell r="K1336">
            <v>3442.2</v>
          </cell>
          <cell r="AX1336">
            <v>37574</v>
          </cell>
        </row>
        <row r="1337">
          <cell r="K1337">
            <v>3559.7</v>
          </cell>
          <cell r="AX1337">
            <v>37575</v>
          </cell>
        </row>
        <row r="1338">
          <cell r="K1338">
            <v>3573.5</v>
          </cell>
          <cell r="AX1338">
            <v>37576</v>
          </cell>
        </row>
        <row r="1339">
          <cell r="K1339">
            <v>3592.96</v>
          </cell>
          <cell r="AX1339">
            <v>37347</v>
          </cell>
        </row>
        <row r="1340">
          <cell r="K1340">
            <v>2615.6999999999998</v>
          </cell>
          <cell r="AX1340">
            <v>37593</v>
          </cell>
        </row>
        <row r="1341">
          <cell r="K1341">
            <v>3308.9</v>
          </cell>
          <cell r="AX1341">
            <v>37595</v>
          </cell>
        </row>
        <row r="1342">
          <cell r="K1342">
            <v>3853.31</v>
          </cell>
          <cell r="AX1342">
            <v>41472</v>
          </cell>
        </row>
        <row r="1343">
          <cell r="K1343">
            <v>3715.03</v>
          </cell>
          <cell r="AX1343">
            <v>41964</v>
          </cell>
        </row>
        <row r="1344">
          <cell r="K1344">
            <v>4433.21</v>
          </cell>
          <cell r="AX1344">
            <v>41989</v>
          </cell>
        </row>
        <row r="1345">
          <cell r="K1345">
            <v>3245.2</v>
          </cell>
          <cell r="AX1345">
            <v>36593</v>
          </cell>
        </row>
        <row r="1346">
          <cell r="K1346">
            <v>322.2</v>
          </cell>
          <cell r="AX1346">
            <v>38097</v>
          </cell>
        </row>
        <row r="1347">
          <cell r="K1347">
            <v>3040.9</v>
          </cell>
          <cell r="AX1347">
            <v>38200</v>
          </cell>
        </row>
        <row r="1348">
          <cell r="K1348">
            <v>2575.91</v>
          </cell>
          <cell r="AX1348">
            <v>38656</v>
          </cell>
        </row>
        <row r="1349">
          <cell r="K1349">
            <v>2472.1999999999998</v>
          </cell>
          <cell r="AX1349">
            <v>38718</v>
          </cell>
        </row>
        <row r="1350">
          <cell r="K1350">
            <v>3149.8</v>
          </cell>
          <cell r="AX1350">
            <v>38738</v>
          </cell>
        </row>
        <row r="1351">
          <cell r="K1351">
            <v>2731.4</v>
          </cell>
          <cell r="AX1351">
            <v>38231</v>
          </cell>
        </row>
        <row r="1352">
          <cell r="K1352">
            <v>1199.2</v>
          </cell>
          <cell r="AX1352">
            <v>38232</v>
          </cell>
        </row>
        <row r="1353">
          <cell r="K1353">
            <v>3410.1</v>
          </cell>
          <cell r="AX1353">
            <v>38784</v>
          </cell>
        </row>
        <row r="1354">
          <cell r="K1354">
            <v>4540.72</v>
          </cell>
          <cell r="AX1354">
            <v>38826</v>
          </cell>
        </row>
        <row r="1355">
          <cell r="K1355">
            <v>4230.75</v>
          </cell>
          <cell r="AX1355">
            <v>38840</v>
          </cell>
        </row>
        <row r="1356">
          <cell r="K1356">
            <v>5689.51</v>
          </cell>
          <cell r="AX1356">
            <v>38855</v>
          </cell>
        </row>
        <row r="1357">
          <cell r="K1357">
            <v>3637.1</v>
          </cell>
          <cell r="AX1357">
            <v>38857</v>
          </cell>
        </row>
        <row r="1358">
          <cell r="K1358">
            <v>4421.51</v>
          </cell>
          <cell r="AX1358">
            <v>38858</v>
          </cell>
        </row>
        <row r="1359">
          <cell r="K1359">
            <v>5690.4</v>
          </cell>
          <cell r="AX1359">
            <v>38930</v>
          </cell>
        </row>
        <row r="1360">
          <cell r="K1360">
            <v>2733.9</v>
          </cell>
          <cell r="AX1360">
            <v>38931</v>
          </cell>
        </row>
        <row r="1361">
          <cell r="K1361">
            <v>2722.11</v>
          </cell>
          <cell r="AX1361">
            <v>38932</v>
          </cell>
        </row>
        <row r="1362">
          <cell r="K1362">
            <v>3040.2</v>
          </cell>
          <cell r="AX1362">
            <v>38943</v>
          </cell>
        </row>
        <row r="1363">
          <cell r="K1363">
            <v>3302.5</v>
          </cell>
          <cell r="AX1363">
            <v>38945</v>
          </cell>
        </row>
        <row r="1364">
          <cell r="K1364">
            <v>1821.5</v>
          </cell>
          <cell r="AX1364">
            <v>36991</v>
          </cell>
        </row>
        <row r="1365">
          <cell r="K1365">
            <v>4244.8999999999996</v>
          </cell>
          <cell r="AX1365">
            <v>38339</v>
          </cell>
        </row>
        <row r="1366">
          <cell r="K1366">
            <v>6407.11</v>
          </cell>
          <cell r="AX1366">
            <v>38423</v>
          </cell>
        </row>
        <row r="1367">
          <cell r="K1367">
            <v>4640.01</v>
          </cell>
          <cell r="AX1367">
            <v>38424</v>
          </cell>
        </row>
        <row r="1368">
          <cell r="K1368">
            <v>3188.5</v>
          </cell>
          <cell r="AX1368">
            <v>39044</v>
          </cell>
        </row>
        <row r="1369">
          <cell r="K1369">
            <v>3791.03</v>
          </cell>
          <cell r="AX1369">
            <v>39056</v>
          </cell>
        </row>
        <row r="1370">
          <cell r="K1370">
            <v>2761.37</v>
          </cell>
          <cell r="AX1370">
            <v>40707</v>
          </cell>
        </row>
        <row r="1371">
          <cell r="K1371">
            <v>2727.6</v>
          </cell>
          <cell r="AX1371">
            <v>40708</v>
          </cell>
        </row>
        <row r="1372">
          <cell r="K1372">
            <v>3585.2</v>
          </cell>
          <cell r="AX1372">
            <v>40742</v>
          </cell>
        </row>
        <row r="1373">
          <cell r="K1373">
            <v>896.9</v>
          </cell>
          <cell r="AX1373">
            <v>39099</v>
          </cell>
        </row>
        <row r="1374">
          <cell r="K1374">
            <v>1999.21</v>
          </cell>
          <cell r="AX1374">
            <v>41953</v>
          </cell>
        </row>
        <row r="1375">
          <cell r="K1375">
            <v>4355.6000000000004</v>
          </cell>
          <cell r="AX1375">
            <v>41471</v>
          </cell>
        </row>
        <row r="1376">
          <cell r="K1376">
            <v>5694.41</v>
          </cell>
          <cell r="AX1376">
            <v>41492</v>
          </cell>
        </row>
        <row r="1377">
          <cell r="K1377">
            <v>2712.21</v>
          </cell>
          <cell r="AX1377">
            <v>41505</v>
          </cell>
        </row>
        <row r="1378">
          <cell r="K1378">
            <v>3154</v>
          </cell>
          <cell r="AX1378">
            <v>42036</v>
          </cell>
        </row>
        <row r="1379">
          <cell r="K1379">
            <v>4094.5</v>
          </cell>
          <cell r="AX1379">
            <v>38650</v>
          </cell>
        </row>
        <row r="1380">
          <cell r="K1380">
            <v>4215</v>
          </cell>
          <cell r="AX1380">
            <v>38684</v>
          </cell>
        </row>
        <row r="1381">
          <cell r="K1381">
            <v>2271.4</v>
          </cell>
          <cell r="AX1381">
            <v>38724</v>
          </cell>
        </row>
        <row r="1382">
          <cell r="K1382">
            <v>2793.7</v>
          </cell>
          <cell r="AX1382">
            <v>38732</v>
          </cell>
        </row>
        <row r="1383">
          <cell r="K1383">
            <v>3172.6</v>
          </cell>
          <cell r="AX1383">
            <v>38750</v>
          </cell>
        </row>
        <row r="1384">
          <cell r="K1384">
            <v>4393.1000000000004</v>
          </cell>
          <cell r="AX1384">
            <v>41497</v>
          </cell>
        </row>
        <row r="1385">
          <cell r="K1385">
            <v>3509.9</v>
          </cell>
          <cell r="AX1385">
            <v>36772</v>
          </cell>
        </row>
        <row r="1386">
          <cell r="K1386">
            <v>2297.9</v>
          </cell>
          <cell r="AX1386">
            <v>40433</v>
          </cell>
        </row>
        <row r="1387">
          <cell r="K1387">
            <v>4452.1000000000004</v>
          </cell>
          <cell r="AX1387">
            <v>38933</v>
          </cell>
        </row>
        <row r="1388">
          <cell r="K1388">
            <v>3044.9</v>
          </cell>
          <cell r="AX1388">
            <v>38936</v>
          </cell>
        </row>
        <row r="1389">
          <cell r="K1389">
            <v>4103.8</v>
          </cell>
          <cell r="AX1389">
            <v>38937</v>
          </cell>
        </row>
        <row r="1390">
          <cell r="K1390">
            <v>2995.31</v>
          </cell>
          <cell r="AX1390">
            <v>38944</v>
          </cell>
        </row>
        <row r="1391">
          <cell r="K1391">
            <v>3045.7</v>
          </cell>
          <cell r="AX1391">
            <v>38319</v>
          </cell>
        </row>
        <row r="1392">
          <cell r="K1392">
            <v>2957.9</v>
          </cell>
          <cell r="AX1392">
            <v>38322</v>
          </cell>
        </row>
        <row r="1393">
          <cell r="K1393">
            <v>3440.02</v>
          </cell>
          <cell r="AX1393">
            <v>38415</v>
          </cell>
        </row>
        <row r="1394">
          <cell r="K1394">
            <v>4232.8999999999996</v>
          </cell>
          <cell r="AX1394">
            <v>38417</v>
          </cell>
        </row>
        <row r="1395">
          <cell r="K1395">
            <v>4411.47</v>
          </cell>
          <cell r="AX1395">
            <v>38422</v>
          </cell>
        </row>
        <row r="1396">
          <cell r="K1396">
            <v>4400.1000000000004</v>
          </cell>
          <cell r="AX1396">
            <v>38427</v>
          </cell>
        </row>
        <row r="1397">
          <cell r="K1397">
            <v>4303.1000000000004</v>
          </cell>
          <cell r="AX1397">
            <v>39040</v>
          </cell>
        </row>
        <row r="1398">
          <cell r="K1398">
            <v>2727</v>
          </cell>
          <cell r="AX1398">
            <v>40642</v>
          </cell>
        </row>
        <row r="1399">
          <cell r="K1399">
            <v>3282.6</v>
          </cell>
          <cell r="AX1399">
            <v>40710</v>
          </cell>
        </row>
        <row r="1400">
          <cell r="K1400">
            <v>3510.34</v>
          </cell>
          <cell r="AX1400">
            <v>40741</v>
          </cell>
        </row>
        <row r="1401">
          <cell r="K1401">
            <v>3013.27</v>
          </cell>
          <cell r="AX1401">
            <v>37554</v>
          </cell>
        </row>
        <row r="1402">
          <cell r="K1402">
            <v>2742.4</v>
          </cell>
          <cell r="AX1402">
            <v>37305</v>
          </cell>
        </row>
        <row r="1403">
          <cell r="K1403">
            <v>4162.47</v>
          </cell>
          <cell r="AX1403">
            <v>37556</v>
          </cell>
        </row>
        <row r="1404">
          <cell r="K1404">
            <v>2742.2</v>
          </cell>
          <cell r="AX1404">
            <v>37557</v>
          </cell>
        </row>
        <row r="1405">
          <cell r="K1405">
            <v>2743.6</v>
          </cell>
          <cell r="AX1405">
            <v>37558</v>
          </cell>
        </row>
        <row r="1406">
          <cell r="K1406">
            <v>2706.3</v>
          </cell>
          <cell r="AX1406">
            <v>37559</v>
          </cell>
        </row>
        <row r="1407">
          <cell r="K1407">
            <v>4426.8</v>
          </cell>
          <cell r="AX1407">
            <v>37308</v>
          </cell>
        </row>
        <row r="1408">
          <cell r="K1408">
            <v>882.7</v>
          </cell>
          <cell r="AX1408">
            <v>39091</v>
          </cell>
        </row>
        <row r="1409">
          <cell r="K1409">
            <v>1995.8</v>
          </cell>
          <cell r="AX1409">
            <v>39100</v>
          </cell>
        </row>
        <row r="1410">
          <cell r="K1410">
            <v>3037.79</v>
          </cell>
          <cell r="AX1410">
            <v>37589</v>
          </cell>
        </row>
        <row r="1411">
          <cell r="K1411">
            <v>2967.45</v>
          </cell>
          <cell r="AX1411">
            <v>37590</v>
          </cell>
        </row>
        <row r="1412">
          <cell r="K1412">
            <v>3820.7</v>
          </cell>
          <cell r="AX1412">
            <v>38942</v>
          </cell>
        </row>
        <row r="1413">
          <cell r="K1413">
            <v>2005.4</v>
          </cell>
          <cell r="AX1413">
            <v>41951</v>
          </cell>
        </row>
        <row r="1414">
          <cell r="K1414">
            <v>2749.5</v>
          </cell>
          <cell r="AX1414">
            <v>41504</v>
          </cell>
        </row>
        <row r="1415">
          <cell r="K1415">
            <v>5668.9</v>
          </cell>
          <cell r="AX1415">
            <v>41593</v>
          </cell>
        </row>
        <row r="1416">
          <cell r="K1416">
            <v>2882.1</v>
          </cell>
          <cell r="AX1416">
            <v>36694</v>
          </cell>
        </row>
        <row r="1417">
          <cell r="K1417">
            <v>2823.3</v>
          </cell>
          <cell r="AX1417">
            <v>38166</v>
          </cell>
        </row>
        <row r="1418">
          <cell r="K1418">
            <v>2725.2</v>
          </cell>
          <cell r="AX1418">
            <v>38185</v>
          </cell>
        </row>
        <row r="1419">
          <cell r="K1419">
            <v>4353.6499999999996</v>
          </cell>
          <cell r="AX1419">
            <v>38192</v>
          </cell>
        </row>
        <row r="1420">
          <cell r="K1420">
            <v>3100.4</v>
          </cell>
          <cell r="AX1420">
            <v>38727</v>
          </cell>
        </row>
        <row r="1421">
          <cell r="K1421">
            <v>3712.4</v>
          </cell>
          <cell r="AX1421">
            <v>38728</v>
          </cell>
        </row>
        <row r="1422">
          <cell r="K1422">
            <v>5490.4</v>
          </cell>
          <cell r="AX1422">
            <v>38758</v>
          </cell>
        </row>
        <row r="1423">
          <cell r="K1423">
            <v>2749.9</v>
          </cell>
          <cell r="AX1423">
            <v>41601</v>
          </cell>
        </row>
        <row r="1424">
          <cell r="K1424">
            <v>3091.6</v>
          </cell>
          <cell r="AX1424">
            <v>36825</v>
          </cell>
        </row>
        <row r="1425">
          <cell r="K1425">
            <v>4448.2700000000004</v>
          </cell>
          <cell r="AX1425">
            <v>37497</v>
          </cell>
        </row>
        <row r="1426">
          <cell r="K1426">
            <v>5759</v>
          </cell>
          <cell r="AX1426">
            <v>37505</v>
          </cell>
        </row>
        <row r="1427">
          <cell r="K1427">
            <v>5731.5</v>
          </cell>
          <cell r="AX1427">
            <v>37507</v>
          </cell>
        </row>
        <row r="1428">
          <cell r="K1428">
            <v>2221.5100000000002</v>
          </cell>
          <cell r="AX1428">
            <v>38836</v>
          </cell>
        </row>
        <row r="1429">
          <cell r="K1429">
            <v>1783.1</v>
          </cell>
          <cell r="AX1429">
            <v>38841</v>
          </cell>
        </row>
        <row r="1430">
          <cell r="K1430">
            <v>1781.8</v>
          </cell>
          <cell r="AX1430">
            <v>38842</v>
          </cell>
        </row>
        <row r="1431">
          <cell r="K1431">
            <v>1773.52</v>
          </cell>
          <cell r="AX1431">
            <v>38850</v>
          </cell>
        </row>
        <row r="1432">
          <cell r="K1432">
            <v>3128.6</v>
          </cell>
          <cell r="AX1432">
            <v>38851</v>
          </cell>
        </row>
        <row r="1433">
          <cell r="K1433">
            <v>1773.3</v>
          </cell>
          <cell r="AX1433">
            <v>38859</v>
          </cell>
        </row>
        <row r="1434">
          <cell r="K1434">
            <v>4380.7700000000004</v>
          </cell>
          <cell r="AX1434">
            <v>38872</v>
          </cell>
        </row>
        <row r="1435">
          <cell r="K1435">
            <v>4320.7299999999996</v>
          </cell>
          <cell r="AX1435">
            <v>38875</v>
          </cell>
        </row>
        <row r="1436">
          <cell r="K1436">
            <v>2701.9</v>
          </cell>
          <cell r="AX1436">
            <v>38876</v>
          </cell>
        </row>
        <row r="1437">
          <cell r="K1437">
            <v>2700.3</v>
          </cell>
          <cell r="AX1437">
            <v>38877</v>
          </cell>
        </row>
        <row r="1438">
          <cell r="K1438">
            <v>4320.6000000000004</v>
          </cell>
          <cell r="AX1438">
            <v>38881</v>
          </cell>
        </row>
        <row r="1439">
          <cell r="K1439">
            <v>5237.1099999999997</v>
          </cell>
          <cell r="AX1439">
            <v>38923</v>
          </cell>
        </row>
        <row r="1440">
          <cell r="K1440">
            <v>6792.11</v>
          </cell>
          <cell r="AX1440">
            <v>38949</v>
          </cell>
        </row>
        <row r="1441">
          <cell r="K1441">
            <v>4695.3999999999996</v>
          </cell>
          <cell r="AX1441">
            <v>36920</v>
          </cell>
        </row>
        <row r="1442">
          <cell r="K1442">
            <v>2768.4</v>
          </cell>
          <cell r="AX1442">
            <v>36971</v>
          </cell>
        </row>
        <row r="1443">
          <cell r="K1443">
            <v>4399.12</v>
          </cell>
          <cell r="AX1443">
            <v>39053</v>
          </cell>
        </row>
        <row r="1444">
          <cell r="K1444">
            <v>3141.8</v>
          </cell>
          <cell r="AX1444">
            <v>39061</v>
          </cell>
        </row>
        <row r="1445">
          <cell r="K1445">
            <v>3859.25</v>
          </cell>
          <cell r="AX1445">
            <v>38496</v>
          </cell>
        </row>
        <row r="1446">
          <cell r="K1446">
            <v>3321.1</v>
          </cell>
          <cell r="AX1446">
            <v>40719</v>
          </cell>
        </row>
        <row r="1447">
          <cell r="K1447">
            <v>3708.6</v>
          </cell>
          <cell r="AX1447">
            <v>40720</v>
          </cell>
        </row>
        <row r="1448">
          <cell r="K1448">
            <v>2715</v>
          </cell>
          <cell r="AX1448">
            <v>40743</v>
          </cell>
        </row>
        <row r="1449">
          <cell r="K1449">
            <v>4420.6000000000004</v>
          </cell>
          <cell r="AX1449">
            <v>37300</v>
          </cell>
        </row>
        <row r="1450">
          <cell r="K1450">
            <v>2699.5</v>
          </cell>
          <cell r="AX1450">
            <v>37551</v>
          </cell>
        </row>
        <row r="1451">
          <cell r="K1451">
            <v>2735.6</v>
          </cell>
          <cell r="AX1451">
            <v>37302</v>
          </cell>
        </row>
        <row r="1452">
          <cell r="K1452">
            <v>2748</v>
          </cell>
          <cell r="AX1452">
            <v>37553</v>
          </cell>
        </row>
        <row r="1453">
          <cell r="K1453">
            <v>4438.1499999999996</v>
          </cell>
          <cell r="AX1453">
            <v>37555</v>
          </cell>
        </row>
        <row r="1454">
          <cell r="K1454">
            <v>4249.3999999999996</v>
          </cell>
          <cell r="AX1454">
            <v>37560</v>
          </cell>
        </row>
        <row r="1455">
          <cell r="K1455">
            <v>4356</v>
          </cell>
          <cell r="AX1455">
            <v>37561</v>
          </cell>
        </row>
        <row r="1456">
          <cell r="K1456">
            <v>4747.8</v>
          </cell>
          <cell r="AX1456">
            <v>37309</v>
          </cell>
        </row>
        <row r="1457">
          <cell r="K1457">
            <v>2684.1</v>
          </cell>
          <cell r="AX1457">
            <v>37569</v>
          </cell>
        </row>
        <row r="1458">
          <cell r="K1458">
            <v>2460.1999999999998</v>
          </cell>
          <cell r="AX1458">
            <v>37570</v>
          </cell>
        </row>
        <row r="1459">
          <cell r="K1459">
            <v>2154.7399999999998</v>
          </cell>
          <cell r="AX1459">
            <v>39092</v>
          </cell>
        </row>
        <row r="1460">
          <cell r="K1460">
            <v>3357.7</v>
          </cell>
          <cell r="AX1460">
            <v>36595</v>
          </cell>
        </row>
        <row r="1461">
          <cell r="K1461">
            <v>390.7</v>
          </cell>
          <cell r="AX1461">
            <v>38107</v>
          </cell>
        </row>
        <row r="1462">
          <cell r="K1462">
            <v>423.2</v>
          </cell>
          <cell r="AX1462">
            <v>38108</v>
          </cell>
        </row>
        <row r="1463">
          <cell r="K1463">
            <v>7663.6</v>
          </cell>
          <cell r="AX1463">
            <v>38163</v>
          </cell>
        </row>
        <row r="1464">
          <cell r="K1464">
            <v>4562</v>
          </cell>
          <cell r="AX1464">
            <v>38165</v>
          </cell>
        </row>
        <row r="1465">
          <cell r="K1465">
            <v>2833.8</v>
          </cell>
          <cell r="AX1465">
            <v>38167</v>
          </cell>
        </row>
        <row r="1466">
          <cell r="K1466">
            <v>7397.7</v>
          </cell>
          <cell r="AX1466">
            <v>38187</v>
          </cell>
        </row>
        <row r="1467">
          <cell r="K1467">
            <v>2743.27</v>
          </cell>
          <cell r="AX1467">
            <v>38190</v>
          </cell>
        </row>
        <row r="1468">
          <cell r="K1468">
            <v>2746.15</v>
          </cell>
          <cell r="AX1468">
            <v>38191</v>
          </cell>
        </row>
        <row r="1469">
          <cell r="K1469">
            <v>3454.1</v>
          </cell>
          <cell r="AX1469">
            <v>38729</v>
          </cell>
        </row>
        <row r="1470">
          <cell r="K1470">
            <v>378.5</v>
          </cell>
          <cell r="AX1470">
            <v>36773</v>
          </cell>
        </row>
        <row r="1471">
          <cell r="K1471">
            <v>2750.3</v>
          </cell>
          <cell r="AX1471">
            <v>38223</v>
          </cell>
        </row>
        <row r="1472">
          <cell r="K1472">
            <v>4353.2</v>
          </cell>
          <cell r="AX1472">
            <v>37496</v>
          </cell>
        </row>
        <row r="1473">
          <cell r="K1473">
            <v>6235.8</v>
          </cell>
          <cell r="AX1473">
            <v>37506</v>
          </cell>
        </row>
        <row r="1474">
          <cell r="K1474">
            <v>6325.95</v>
          </cell>
          <cell r="AX1474">
            <v>36836</v>
          </cell>
        </row>
        <row r="1475">
          <cell r="K1475">
            <v>4437.3999999999996</v>
          </cell>
          <cell r="AX1475">
            <v>36841</v>
          </cell>
        </row>
        <row r="1476">
          <cell r="K1476">
            <v>3152.2</v>
          </cell>
          <cell r="AX1476">
            <v>38823</v>
          </cell>
        </row>
        <row r="1477">
          <cell r="K1477">
            <v>2216.56</v>
          </cell>
          <cell r="AX1477">
            <v>38833</v>
          </cell>
        </row>
        <row r="1478">
          <cell r="K1478">
            <v>1778.9</v>
          </cell>
          <cell r="AX1478">
            <v>38843</v>
          </cell>
        </row>
        <row r="1479">
          <cell r="K1479">
            <v>1769.5</v>
          </cell>
          <cell r="AX1479">
            <v>38844</v>
          </cell>
        </row>
        <row r="1480">
          <cell r="K1480">
            <v>1779.5</v>
          </cell>
          <cell r="AX1480">
            <v>38845</v>
          </cell>
        </row>
        <row r="1481">
          <cell r="K1481">
            <v>5053.3100000000004</v>
          </cell>
          <cell r="AX1481">
            <v>38856</v>
          </cell>
        </row>
        <row r="1482">
          <cell r="K1482">
            <v>1783.7</v>
          </cell>
          <cell r="AX1482">
            <v>38860</v>
          </cell>
        </row>
        <row r="1483">
          <cell r="K1483">
            <v>4260.6000000000004</v>
          </cell>
          <cell r="AX1483">
            <v>38874</v>
          </cell>
        </row>
        <row r="1484">
          <cell r="K1484">
            <v>6000.7</v>
          </cell>
          <cell r="AX1484">
            <v>38880</v>
          </cell>
        </row>
        <row r="1485">
          <cell r="K1485">
            <v>5940.1</v>
          </cell>
          <cell r="AX1485">
            <v>38884</v>
          </cell>
        </row>
        <row r="1486">
          <cell r="K1486">
            <v>2722.81</v>
          </cell>
          <cell r="AX1486">
            <v>38896</v>
          </cell>
        </row>
        <row r="1487">
          <cell r="K1487">
            <v>4681.8999999999996</v>
          </cell>
          <cell r="AX1487">
            <v>38897</v>
          </cell>
        </row>
        <row r="1488">
          <cell r="K1488">
            <v>4684.3599999999997</v>
          </cell>
          <cell r="AX1488">
            <v>38898</v>
          </cell>
        </row>
        <row r="1489">
          <cell r="K1489">
            <v>2688.81</v>
          </cell>
          <cell r="AX1489">
            <v>38899</v>
          </cell>
        </row>
        <row r="1490">
          <cell r="K1490">
            <v>2721</v>
          </cell>
          <cell r="AX1490">
            <v>38906</v>
          </cell>
        </row>
        <row r="1491">
          <cell r="K1491">
            <v>2692.6</v>
          </cell>
          <cell r="AX1491">
            <v>38907</v>
          </cell>
        </row>
        <row r="1492">
          <cell r="K1492">
            <v>2301.1999999999998</v>
          </cell>
          <cell r="AX1492">
            <v>38925</v>
          </cell>
        </row>
        <row r="1493">
          <cell r="K1493">
            <v>4410.6000000000004</v>
          </cell>
          <cell r="AX1493">
            <v>36937</v>
          </cell>
        </row>
        <row r="1494">
          <cell r="K1494">
            <v>405.3</v>
          </cell>
          <cell r="AX1494">
            <v>36944</v>
          </cell>
        </row>
        <row r="1495">
          <cell r="K1495">
            <v>3498.7</v>
          </cell>
          <cell r="AX1495">
            <v>38451</v>
          </cell>
        </row>
        <row r="1496">
          <cell r="K1496">
            <v>4442.3</v>
          </cell>
          <cell r="AX1496">
            <v>39038</v>
          </cell>
        </row>
        <row r="1497">
          <cell r="K1497">
            <v>5685.02</v>
          </cell>
          <cell r="AX1497">
            <v>40636</v>
          </cell>
        </row>
        <row r="1498">
          <cell r="K1498">
            <v>3294.46</v>
          </cell>
          <cell r="AX1498">
            <v>40637</v>
          </cell>
        </row>
        <row r="1499">
          <cell r="K1499">
            <v>2837.3</v>
          </cell>
          <cell r="AX1499">
            <v>40645</v>
          </cell>
        </row>
        <row r="1500">
          <cell r="K1500">
            <v>1793.95</v>
          </cell>
          <cell r="AX1500">
            <v>40723</v>
          </cell>
        </row>
        <row r="1501">
          <cell r="K1501">
            <v>5686.1</v>
          </cell>
          <cell r="AX1501">
            <v>37303</v>
          </cell>
        </row>
        <row r="1502">
          <cell r="K1502">
            <v>4148.91</v>
          </cell>
          <cell r="AX1502">
            <v>37304</v>
          </cell>
        </row>
        <row r="1503">
          <cell r="K1503">
            <v>1745.6</v>
          </cell>
          <cell r="AX1503">
            <v>39093</v>
          </cell>
        </row>
        <row r="1504">
          <cell r="K1504">
            <v>3102.2</v>
          </cell>
          <cell r="AX1504">
            <v>37332</v>
          </cell>
        </row>
        <row r="1505">
          <cell r="K1505">
            <v>2635.4</v>
          </cell>
          <cell r="AX1505">
            <v>37333</v>
          </cell>
        </row>
        <row r="1506">
          <cell r="K1506">
            <v>2688.3</v>
          </cell>
          <cell r="AX1506">
            <v>37340</v>
          </cell>
        </row>
        <row r="1507">
          <cell r="K1507">
            <v>4397.08</v>
          </cell>
          <cell r="AX1507">
            <v>37342</v>
          </cell>
        </row>
        <row r="1508">
          <cell r="K1508">
            <v>2691.1</v>
          </cell>
          <cell r="AX1508">
            <v>37343</v>
          </cell>
        </row>
        <row r="1509">
          <cell r="K1509">
            <v>2705.4</v>
          </cell>
          <cell r="AX1509">
            <v>37346</v>
          </cell>
        </row>
        <row r="1510">
          <cell r="K1510">
            <v>2273.31</v>
          </cell>
          <cell r="AX1510">
            <v>37597</v>
          </cell>
        </row>
        <row r="1511">
          <cell r="K1511">
            <v>2242.6999999999998</v>
          </cell>
          <cell r="AX1511">
            <v>37598</v>
          </cell>
        </row>
        <row r="1512">
          <cell r="K1512">
            <v>4361.0200000000004</v>
          </cell>
          <cell r="AX1512">
            <v>38541</v>
          </cell>
        </row>
        <row r="1513">
          <cell r="K1513">
            <v>6225.3</v>
          </cell>
          <cell r="AX1513">
            <v>41271</v>
          </cell>
        </row>
        <row r="1514">
          <cell r="K1514">
            <v>5672.31</v>
          </cell>
          <cell r="AX1514">
            <v>41272</v>
          </cell>
        </row>
        <row r="1515">
          <cell r="K1515">
            <v>4392.3100000000004</v>
          </cell>
          <cell r="AX1515">
            <v>42033</v>
          </cell>
        </row>
        <row r="1516">
          <cell r="K1516">
            <v>4404.57</v>
          </cell>
          <cell r="AX1516">
            <v>42057</v>
          </cell>
        </row>
        <row r="1517">
          <cell r="K1517">
            <v>2677.6</v>
          </cell>
          <cell r="AX1517">
            <v>41473</v>
          </cell>
        </row>
        <row r="1518">
          <cell r="K1518">
            <v>2977.2</v>
          </cell>
          <cell r="AX1518">
            <v>42001</v>
          </cell>
        </row>
        <row r="1519">
          <cell r="K1519">
            <v>3044.2</v>
          </cell>
          <cell r="AX1519">
            <v>42014</v>
          </cell>
        </row>
        <row r="1520">
          <cell r="K1520">
            <v>2674.2</v>
          </cell>
          <cell r="AX1520">
            <v>38069</v>
          </cell>
        </row>
        <row r="1521">
          <cell r="K1521">
            <v>2670.5</v>
          </cell>
          <cell r="AX1521">
            <v>38074</v>
          </cell>
        </row>
        <row r="1522">
          <cell r="K1522">
            <v>4348.6099999999997</v>
          </cell>
          <cell r="AX1522">
            <v>38075</v>
          </cell>
        </row>
        <row r="1523">
          <cell r="K1523">
            <v>2241.4</v>
          </cell>
          <cell r="AX1523">
            <v>42591</v>
          </cell>
        </row>
        <row r="1524">
          <cell r="K1524">
            <v>3591.3</v>
          </cell>
          <cell r="AX1524">
            <v>38081</v>
          </cell>
        </row>
        <row r="1525">
          <cell r="K1525">
            <v>3332.2</v>
          </cell>
          <cell r="AX1525">
            <v>36696</v>
          </cell>
        </row>
        <row r="1526">
          <cell r="K1526">
            <v>3303.5</v>
          </cell>
          <cell r="AX1526">
            <v>38172</v>
          </cell>
        </row>
        <row r="1527">
          <cell r="K1527">
            <v>3307.6</v>
          </cell>
          <cell r="AX1527">
            <v>38173</v>
          </cell>
        </row>
        <row r="1528">
          <cell r="K1528">
            <v>7071.4</v>
          </cell>
          <cell r="AX1528">
            <v>38174</v>
          </cell>
        </row>
        <row r="1529">
          <cell r="K1529">
            <v>2629.01</v>
          </cell>
          <cell r="AX1529">
            <v>41487</v>
          </cell>
        </row>
        <row r="1530">
          <cell r="K1530">
            <v>4364.71</v>
          </cell>
          <cell r="AX1530">
            <v>41617</v>
          </cell>
        </row>
        <row r="1531">
          <cell r="K1531">
            <v>981.9</v>
          </cell>
          <cell r="AX1531">
            <v>36775</v>
          </cell>
        </row>
        <row r="1532">
          <cell r="K1532">
            <v>3549.5</v>
          </cell>
          <cell r="AX1532">
            <v>38230</v>
          </cell>
        </row>
        <row r="1533">
          <cell r="K1533">
            <v>3061.5</v>
          </cell>
          <cell r="AX1533">
            <v>37503</v>
          </cell>
        </row>
        <row r="1534">
          <cell r="K1534">
            <v>6049.9</v>
          </cell>
          <cell r="AX1534">
            <v>36840</v>
          </cell>
        </row>
        <row r="1535">
          <cell r="K1535">
            <v>2721.5</v>
          </cell>
          <cell r="AX1535">
            <v>37516</v>
          </cell>
        </row>
        <row r="1536">
          <cell r="K1536">
            <v>3793.5</v>
          </cell>
          <cell r="AX1536">
            <v>38815</v>
          </cell>
        </row>
        <row r="1537">
          <cell r="K1537">
            <v>1813.5</v>
          </cell>
          <cell r="AX1537">
            <v>38818</v>
          </cell>
        </row>
        <row r="1538">
          <cell r="K1538">
            <v>2685.01</v>
          </cell>
          <cell r="AX1538">
            <v>38821</v>
          </cell>
        </row>
        <row r="1539">
          <cell r="K1539">
            <v>2238.5300000000002</v>
          </cell>
          <cell r="AX1539">
            <v>38926</v>
          </cell>
        </row>
        <row r="1540">
          <cell r="K1540">
            <v>2707.6</v>
          </cell>
          <cell r="AX1540">
            <v>36962</v>
          </cell>
        </row>
        <row r="1541">
          <cell r="K1541">
            <v>6297.73</v>
          </cell>
          <cell r="AX1541">
            <v>36965</v>
          </cell>
        </row>
        <row r="1542">
          <cell r="K1542">
            <v>5932.2</v>
          </cell>
          <cell r="AX1542">
            <v>37518</v>
          </cell>
        </row>
        <row r="1543">
          <cell r="K1543">
            <v>5678.7</v>
          </cell>
          <cell r="AX1543">
            <v>38349</v>
          </cell>
        </row>
        <row r="1544">
          <cell r="K1544">
            <v>2584.1999999999998</v>
          </cell>
          <cell r="AX1544">
            <v>38352</v>
          </cell>
        </row>
        <row r="1545">
          <cell r="K1545">
            <v>4403.5</v>
          </cell>
          <cell r="AX1545">
            <v>37528</v>
          </cell>
        </row>
        <row r="1546">
          <cell r="K1546">
            <v>1168</v>
          </cell>
          <cell r="AX1546">
            <v>38414</v>
          </cell>
        </row>
        <row r="1547">
          <cell r="K1547">
            <v>294.39999999999998</v>
          </cell>
          <cell r="AX1547">
            <v>38464</v>
          </cell>
        </row>
        <row r="1548">
          <cell r="K1548">
            <v>227.7</v>
          </cell>
          <cell r="AX1548">
            <v>38465</v>
          </cell>
        </row>
        <row r="1549">
          <cell r="K1549">
            <v>227.6</v>
          </cell>
          <cell r="AX1549">
            <v>38466</v>
          </cell>
        </row>
        <row r="1550">
          <cell r="K1550">
            <v>295.10000000000002</v>
          </cell>
          <cell r="AX1550">
            <v>38475</v>
          </cell>
        </row>
        <row r="1551">
          <cell r="K1551">
            <v>194.4</v>
          </cell>
          <cell r="AX1551">
            <v>38486</v>
          </cell>
        </row>
        <row r="1552">
          <cell r="K1552">
            <v>247.8</v>
          </cell>
          <cell r="AX1552">
            <v>38495</v>
          </cell>
        </row>
        <row r="1553">
          <cell r="K1553">
            <v>2834.8</v>
          </cell>
          <cell r="AX1553">
            <v>40646</v>
          </cell>
        </row>
        <row r="1554">
          <cell r="K1554">
            <v>4356.2</v>
          </cell>
          <cell r="AX1554">
            <v>40631</v>
          </cell>
        </row>
        <row r="1555">
          <cell r="K1555">
            <v>3006.03</v>
          </cell>
          <cell r="AX1555">
            <v>40632</v>
          </cell>
        </row>
        <row r="1556">
          <cell r="K1556">
            <v>1327.41</v>
          </cell>
          <cell r="AX1556">
            <v>40638</v>
          </cell>
        </row>
        <row r="1557">
          <cell r="K1557">
            <v>6756.83</v>
          </cell>
          <cell r="AX1557">
            <v>39048</v>
          </cell>
        </row>
        <row r="1558">
          <cell r="K1558">
            <v>2641.11</v>
          </cell>
          <cell r="AX1558">
            <v>39049</v>
          </cell>
        </row>
        <row r="1559">
          <cell r="K1559">
            <v>3515.8</v>
          </cell>
          <cell r="AX1559">
            <v>39052</v>
          </cell>
        </row>
        <row r="1560">
          <cell r="K1560">
            <v>2885.6</v>
          </cell>
          <cell r="AX1560">
            <v>37221</v>
          </cell>
        </row>
        <row r="1561">
          <cell r="K1561">
            <v>2713.5</v>
          </cell>
          <cell r="AX1561">
            <v>37243</v>
          </cell>
        </row>
        <row r="1562">
          <cell r="K1562">
            <v>4615.3</v>
          </cell>
          <cell r="AX1562">
            <v>40722</v>
          </cell>
        </row>
        <row r="1563">
          <cell r="K1563">
            <v>4354.5</v>
          </cell>
          <cell r="AX1563">
            <v>40724</v>
          </cell>
        </row>
        <row r="1564">
          <cell r="K1564">
            <v>5590.31</v>
          </cell>
          <cell r="AX1564">
            <v>40728</v>
          </cell>
        </row>
        <row r="1565">
          <cell r="K1565">
            <v>464.5</v>
          </cell>
          <cell r="AX1565">
            <v>40729</v>
          </cell>
        </row>
        <row r="1566">
          <cell r="K1566">
            <v>5599.2</v>
          </cell>
          <cell r="AX1566">
            <v>40730</v>
          </cell>
        </row>
        <row r="1567">
          <cell r="K1567">
            <v>519.20000000000005</v>
          </cell>
          <cell r="AX1567">
            <v>40731</v>
          </cell>
        </row>
        <row r="1568">
          <cell r="K1568">
            <v>2547.7800000000002</v>
          </cell>
          <cell r="AX1568">
            <v>40732</v>
          </cell>
        </row>
        <row r="1569">
          <cell r="K1569">
            <v>2676.31</v>
          </cell>
          <cell r="AX1569">
            <v>37532</v>
          </cell>
        </row>
        <row r="1570">
          <cell r="K1570">
            <v>3450.9</v>
          </cell>
          <cell r="AX1570">
            <v>40752</v>
          </cell>
        </row>
        <row r="1571">
          <cell r="K1571">
            <v>3394.8</v>
          </cell>
          <cell r="AX1571">
            <v>40753</v>
          </cell>
        </row>
        <row r="1572">
          <cell r="K1572">
            <v>3505.2</v>
          </cell>
          <cell r="AX1572">
            <v>37281</v>
          </cell>
        </row>
        <row r="1573">
          <cell r="K1573">
            <v>1559.9</v>
          </cell>
          <cell r="AX1573">
            <v>38507</v>
          </cell>
        </row>
        <row r="1574">
          <cell r="K1574">
            <v>1615.9</v>
          </cell>
          <cell r="AX1574">
            <v>38511</v>
          </cell>
        </row>
        <row r="1575">
          <cell r="K1575">
            <v>1560.9</v>
          </cell>
          <cell r="AX1575">
            <v>38512</v>
          </cell>
        </row>
        <row r="1576">
          <cell r="K1576">
            <v>2678.2</v>
          </cell>
          <cell r="AX1576">
            <v>37301</v>
          </cell>
        </row>
        <row r="1577">
          <cell r="K1577">
            <v>2229.6</v>
          </cell>
          <cell r="AX1577">
            <v>37562</v>
          </cell>
        </row>
        <row r="1578">
          <cell r="K1578">
            <v>4132.8</v>
          </cell>
          <cell r="AX1578">
            <v>37568</v>
          </cell>
        </row>
        <row r="1579">
          <cell r="K1579">
            <v>1811.31</v>
          </cell>
          <cell r="AX1579">
            <v>37311</v>
          </cell>
        </row>
        <row r="1580">
          <cell r="K1580">
            <v>2217.4</v>
          </cell>
          <cell r="AX1580">
            <v>37599</v>
          </cell>
        </row>
        <row r="1581">
          <cell r="K1581">
            <v>2606.3000000000002</v>
          </cell>
          <cell r="AX1581">
            <v>38549</v>
          </cell>
        </row>
        <row r="1582">
          <cell r="K1582">
            <v>2607.9</v>
          </cell>
          <cell r="AX1582">
            <v>38550</v>
          </cell>
        </row>
        <row r="1583">
          <cell r="K1583">
            <v>4388.21</v>
          </cell>
          <cell r="AX1583">
            <v>41230</v>
          </cell>
        </row>
        <row r="1584">
          <cell r="K1584">
            <v>4369.6000000000004</v>
          </cell>
          <cell r="AX1584">
            <v>41243</v>
          </cell>
        </row>
        <row r="1585">
          <cell r="K1585">
            <v>2562.6</v>
          </cell>
          <cell r="AX1585">
            <v>41255</v>
          </cell>
        </row>
        <row r="1586">
          <cell r="K1586">
            <v>5647.6</v>
          </cell>
          <cell r="AX1586">
            <v>41256</v>
          </cell>
        </row>
        <row r="1587">
          <cell r="K1587">
            <v>5995.27</v>
          </cell>
          <cell r="AX1587">
            <v>41257</v>
          </cell>
        </row>
        <row r="1588">
          <cell r="K1588">
            <v>2837.9</v>
          </cell>
          <cell r="AX1588">
            <v>41258</v>
          </cell>
        </row>
        <row r="1589">
          <cell r="K1589">
            <v>2622.9</v>
          </cell>
          <cell r="AX1589">
            <v>41259</v>
          </cell>
        </row>
        <row r="1590">
          <cell r="K1590">
            <v>2716.57</v>
          </cell>
          <cell r="AX1590">
            <v>41274</v>
          </cell>
        </row>
        <row r="1591">
          <cell r="K1591">
            <v>4354.51</v>
          </cell>
          <cell r="AX1591">
            <v>41572</v>
          </cell>
        </row>
        <row r="1592">
          <cell r="K1592">
            <v>7972.78</v>
          </cell>
          <cell r="AX1592">
            <v>41474</v>
          </cell>
        </row>
        <row r="1593">
          <cell r="K1593">
            <v>4026.9</v>
          </cell>
          <cell r="AX1593">
            <v>41522</v>
          </cell>
        </row>
        <row r="1594">
          <cell r="K1594">
            <v>3752.2</v>
          </cell>
          <cell r="AX1594">
            <v>41544</v>
          </cell>
        </row>
        <row r="1595">
          <cell r="K1595">
            <v>2720.1</v>
          </cell>
          <cell r="AX1595">
            <v>41891</v>
          </cell>
        </row>
        <row r="1596">
          <cell r="K1596">
            <v>2873.23</v>
          </cell>
          <cell r="AX1596">
            <v>38070</v>
          </cell>
        </row>
        <row r="1597">
          <cell r="K1597">
            <v>2692.71</v>
          </cell>
          <cell r="AX1597">
            <v>38076</v>
          </cell>
        </row>
        <row r="1598">
          <cell r="K1598">
            <v>2691.8</v>
          </cell>
          <cell r="AX1598">
            <v>38077</v>
          </cell>
        </row>
        <row r="1599">
          <cell r="K1599">
            <v>359.1</v>
          </cell>
          <cell r="AX1599">
            <v>38109</v>
          </cell>
        </row>
        <row r="1600">
          <cell r="K1600">
            <v>504.8</v>
          </cell>
          <cell r="AX1600">
            <v>38110</v>
          </cell>
        </row>
        <row r="1601">
          <cell r="K1601">
            <v>3220</v>
          </cell>
          <cell r="AX1601">
            <v>38170</v>
          </cell>
        </row>
        <row r="1602">
          <cell r="K1602">
            <v>3450.5</v>
          </cell>
          <cell r="AX1602">
            <v>38171</v>
          </cell>
        </row>
        <row r="1603">
          <cell r="K1603">
            <v>4402.3999999999996</v>
          </cell>
          <cell r="AX1603">
            <v>38175</v>
          </cell>
        </row>
        <row r="1604">
          <cell r="K1604">
            <v>3155.05</v>
          </cell>
          <cell r="AX1604">
            <v>38176</v>
          </cell>
        </row>
        <row r="1605">
          <cell r="K1605">
            <v>4873.8999999999996</v>
          </cell>
          <cell r="AX1605">
            <v>38179</v>
          </cell>
        </row>
        <row r="1606">
          <cell r="K1606">
            <v>5680.6</v>
          </cell>
          <cell r="AX1606">
            <v>38180</v>
          </cell>
        </row>
        <row r="1607">
          <cell r="K1607">
            <v>1984.7</v>
          </cell>
          <cell r="AX1607">
            <v>38189</v>
          </cell>
        </row>
        <row r="1608">
          <cell r="K1608">
            <v>2627.4</v>
          </cell>
          <cell r="AX1608">
            <v>38740</v>
          </cell>
        </row>
        <row r="1609">
          <cell r="K1609">
            <v>4205.5</v>
          </cell>
          <cell r="AX1609">
            <v>38747</v>
          </cell>
        </row>
        <row r="1610">
          <cell r="K1610">
            <v>2704.2</v>
          </cell>
          <cell r="AX1610">
            <v>41512</v>
          </cell>
        </row>
        <row r="1611">
          <cell r="K1611">
            <v>3647.5</v>
          </cell>
          <cell r="AX1611">
            <v>42027</v>
          </cell>
        </row>
        <row r="1612">
          <cell r="K1612">
            <v>4477.5</v>
          </cell>
          <cell r="AX1612">
            <v>42053</v>
          </cell>
        </row>
        <row r="1613">
          <cell r="K1613">
            <v>1492.61</v>
          </cell>
          <cell r="AX1613">
            <v>38217</v>
          </cell>
        </row>
        <row r="1614">
          <cell r="K1614">
            <v>3566.5</v>
          </cell>
          <cell r="AX1614">
            <v>38226</v>
          </cell>
        </row>
        <row r="1615">
          <cell r="K1615">
            <v>3162.7</v>
          </cell>
          <cell r="AX1615">
            <v>38228</v>
          </cell>
        </row>
        <row r="1616">
          <cell r="K1616">
            <v>3104.75</v>
          </cell>
          <cell r="AX1616">
            <v>36804</v>
          </cell>
        </row>
        <row r="1617">
          <cell r="K1617">
            <v>2698.8</v>
          </cell>
          <cell r="AX1617">
            <v>37498</v>
          </cell>
        </row>
        <row r="1618">
          <cell r="K1618">
            <v>2817.36</v>
          </cell>
          <cell r="AX1618">
            <v>37502</v>
          </cell>
        </row>
        <row r="1619">
          <cell r="K1619">
            <v>2219.81</v>
          </cell>
          <cell r="AX1619">
            <v>37508</v>
          </cell>
        </row>
        <row r="1620">
          <cell r="K1620">
            <v>2958.7</v>
          </cell>
          <cell r="AX1620">
            <v>37515</v>
          </cell>
        </row>
        <row r="1621">
          <cell r="K1621">
            <v>3758.8</v>
          </cell>
          <cell r="AX1621">
            <v>40434</v>
          </cell>
        </row>
        <row r="1622">
          <cell r="K1622">
            <v>5689.14</v>
          </cell>
          <cell r="AX1622">
            <v>40443</v>
          </cell>
        </row>
        <row r="1623">
          <cell r="K1623">
            <v>5669.9</v>
          </cell>
          <cell r="AX1623">
            <v>40447</v>
          </cell>
        </row>
        <row r="1624">
          <cell r="K1624">
            <v>1716.27</v>
          </cell>
          <cell r="AX1624">
            <v>38819</v>
          </cell>
        </row>
        <row r="1625">
          <cell r="K1625">
            <v>2638.4</v>
          </cell>
          <cell r="AX1625">
            <v>38820</v>
          </cell>
        </row>
        <row r="1626">
          <cell r="K1626">
            <v>4409.8100000000004</v>
          </cell>
          <cell r="AX1626">
            <v>38861</v>
          </cell>
        </row>
        <row r="1627">
          <cell r="K1627">
            <v>2607.66</v>
          </cell>
          <cell r="AX1627">
            <v>38934</v>
          </cell>
        </row>
        <row r="1628">
          <cell r="K1628">
            <v>2208.3000000000002</v>
          </cell>
          <cell r="AX1628">
            <v>38940</v>
          </cell>
        </row>
        <row r="1629">
          <cell r="K1629">
            <v>989.57</v>
          </cell>
          <cell r="AX1629">
            <v>36948</v>
          </cell>
        </row>
        <row r="1630">
          <cell r="K1630">
            <v>993.7</v>
          </cell>
          <cell r="AX1630">
            <v>36951</v>
          </cell>
        </row>
        <row r="1631">
          <cell r="K1631">
            <v>995.91</v>
          </cell>
          <cell r="AX1631">
            <v>38963</v>
          </cell>
        </row>
        <row r="1632">
          <cell r="K1632">
            <v>1169.5999999999999</v>
          </cell>
          <cell r="AX1632">
            <v>36952</v>
          </cell>
        </row>
        <row r="1633">
          <cell r="K1633">
            <v>4017.3</v>
          </cell>
          <cell r="AX1633">
            <v>38987</v>
          </cell>
        </row>
        <row r="1634">
          <cell r="K1634">
            <v>3313.6</v>
          </cell>
          <cell r="AX1634">
            <v>36964</v>
          </cell>
        </row>
        <row r="1635">
          <cell r="K1635">
            <v>4341.8999999999996</v>
          </cell>
          <cell r="AX1635">
            <v>37520</v>
          </cell>
        </row>
        <row r="1636">
          <cell r="K1636">
            <v>2766.61</v>
          </cell>
          <cell r="AX1636">
            <v>36968</v>
          </cell>
        </row>
        <row r="1637">
          <cell r="K1637">
            <v>1789.4</v>
          </cell>
          <cell r="AX1637">
            <v>36993</v>
          </cell>
        </row>
        <row r="1638">
          <cell r="K1638">
            <v>5661.93</v>
          </cell>
          <cell r="AX1638">
            <v>36997</v>
          </cell>
        </row>
        <row r="1639">
          <cell r="K1639">
            <v>1009.4</v>
          </cell>
          <cell r="AX1639">
            <v>38288</v>
          </cell>
        </row>
        <row r="1640">
          <cell r="K1640">
            <v>1614.2</v>
          </cell>
          <cell r="AX1640">
            <v>38292</v>
          </cell>
        </row>
        <row r="1641">
          <cell r="K1641">
            <v>1639.94</v>
          </cell>
          <cell r="AX1641">
            <v>38293</v>
          </cell>
        </row>
        <row r="1642">
          <cell r="K1642">
            <v>1629.4</v>
          </cell>
          <cell r="AX1642">
            <v>38294</v>
          </cell>
        </row>
        <row r="1643">
          <cell r="K1643">
            <v>1014</v>
          </cell>
          <cell r="AX1643">
            <v>38295</v>
          </cell>
        </row>
        <row r="1644">
          <cell r="K1644">
            <v>973.4</v>
          </cell>
          <cell r="AX1644">
            <v>38296</v>
          </cell>
        </row>
        <row r="1645">
          <cell r="K1645">
            <v>1556.5</v>
          </cell>
          <cell r="AX1645">
            <v>38297</v>
          </cell>
        </row>
        <row r="1646">
          <cell r="K1646">
            <v>4090.2</v>
          </cell>
          <cell r="AX1646">
            <v>38348</v>
          </cell>
        </row>
        <row r="1647">
          <cell r="K1647">
            <v>3060.1</v>
          </cell>
          <cell r="AX1647">
            <v>38351</v>
          </cell>
        </row>
        <row r="1648">
          <cell r="K1648">
            <v>5641.5</v>
          </cell>
          <cell r="AX1648">
            <v>38353</v>
          </cell>
        </row>
        <row r="1649">
          <cell r="K1649">
            <v>445</v>
          </cell>
          <cell r="AX1649">
            <v>37030</v>
          </cell>
        </row>
        <row r="1650">
          <cell r="K1650">
            <v>411.44</v>
          </cell>
          <cell r="AX1650">
            <v>37031</v>
          </cell>
        </row>
        <row r="1651">
          <cell r="K1651">
            <v>447.51</v>
          </cell>
          <cell r="AX1651">
            <v>37033</v>
          </cell>
        </row>
        <row r="1652">
          <cell r="K1652">
            <v>450.9</v>
          </cell>
          <cell r="AX1652">
            <v>37034</v>
          </cell>
        </row>
        <row r="1653">
          <cell r="K1653">
            <v>2616.6999999999998</v>
          </cell>
          <cell r="AX1653">
            <v>39011</v>
          </cell>
        </row>
        <row r="1654">
          <cell r="K1654">
            <v>4737.12</v>
          </cell>
          <cell r="AX1654">
            <v>39013</v>
          </cell>
        </row>
        <row r="1655">
          <cell r="K1655">
            <v>2705.35</v>
          </cell>
          <cell r="AX1655">
            <v>38378</v>
          </cell>
        </row>
        <row r="1656">
          <cell r="K1656">
            <v>3290.23</v>
          </cell>
          <cell r="AX1656">
            <v>37052</v>
          </cell>
        </row>
        <row r="1657">
          <cell r="K1657">
            <v>2700</v>
          </cell>
          <cell r="AX1657">
            <v>37063</v>
          </cell>
        </row>
        <row r="1658">
          <cell r="K1658">
            <v>4384.2</v>
          </cell>
          <cell r="AX1658">
            <v>37080</v>
          </cell>
        </row>
        <row r="1659">
          <cell r="K1659">
            <v>5657.4</v>
          </cell>
          <cell r="AX1659">
            <v>37087</v>
          </cell>
        </row>
        <row r="1660">
          <cell r="K1660">
            <v>2828.4</v>
          </cell>
          <cell r="AX1660">
            <v>38397</v>
          </cell>
        </row>
        <row r="1661">
          <cell r="K1661">
            <v>3308.31</v>
          </cell>
          <cell r="AX1661">
            <v>38398</v>
          </cell>
        </row>
        <row r="1662">
          <cell r="K1662">
            <v>2703.5</v>
          </cell>
          <cell r="AX1662">
            <v>38405</v>
          </cell>
        </row>
        <row r="1663">
          <cell r="K1663">
            <v>3561.9</v>
          </cell>
          <cell r="AX1663">
            <v>38418</v>
          </cell>
        </row>
        <row r="1664">
          <cell r="K1664">
            <v>3110.7</v>
          </cell>
          <cell r="AX1664">
            <v>37223</v>
          </cell>
        </row>
        <row r="1665">
          <cell r="K1665">
            <v>2700.5</v>
          </cell>
          <cell r="AX1665">
            <v>37244</v>
          </cell>
        </row>
        <row r="1666">
          <cell r="K1666">
            <v>3522.7</v>
          </cell>
          <cell r="AX1666">
            <v>37530</v>
          </cell>
        </row>
        <row r="1667">
          <cell r="K1667">
            <v>3612.8</v>
          </cell>
          <cell r="AX1667">
            <v>40751</v>
          </cell>
        </row>
        <row r="1668">
          <cell r="K1668">
            <v>1571.1</v>
          </cell>
          <cell r="AX1668">
            <v>38500</v>
          </cell>
        </row>
        <row r="1669">
          <cell r="K1669">
            <v>1534.5</v>
          </cell>
          <cell r="AX1669">
            <v>38508</v>
          </cell>
        </row>
        <row r="1670">
          <cell r="K1670">
            <v>1629.3</v>
          </cell>
          <cell r="AX1670">
            <v>38513</v>
          </cell>
        </row>
        <row r="1671">
          <cell r="K1671">
            <v>1630.3</v>
          </cell>
          <cell r="AX1671">
            <v>38514</v>
          </cell>
        </row>
        <row r="1672">
          <cell r="K1672">
            <v>2220.1999999999998</v>
          </cell>
          <cell r="AX1672">
            <v>37552</v>
          </cell>
        </row>
        <row r="1673">
          <cell r="K1673">
            <v>665.5</v>
          </cell>
          <cell r="AX1673">
            <v>38528</v>
          </cell>
        </row>
        <row r="1674">
          <cell r="K1674">
            <v>3981.2</v>
          </cell>
          <cell r="AX1674">
            <v>39094</v>
          </cell>
        </row>
        <row r="1675">
          <cell r="K1675">
            <v>3592.54</v>
          </cell>
          <cell r="AX1675">
            <v>37573</v>
          </cell>
        </row>
        <row r="1676">
          <cell r="K1676">
            <v>4349</v>
          </cell>
          <cell r="AX1676">
            <v>41219</v>
          </cell>
        </row>
        <row r="1677">
          <cell r="K1677">
            <v>4385.91</v>
          </cell>
          <cell r="AX1677">
            <v>41241</v>
          </cell>
        </row>
        <row r="1678">
          <cell r="K1678">
            <v>4282.91</v>
          </cell>
          <cell r="AX1678">
            <v>41244</v>
          </cell>
        </row>
        <row r="1679">
          <cell r="K1679">
            <v>10446.41</v>
          </cell>
          <cell r="AX1679">
            <v>41253</v>
          </cell>
        </row>
        <row r="1680">
          <cell r="K1680">
            <v>5791.6</v>
          </cell>
          <cell r="AX1680">
            <v>41262</v>
          </cell>
        </row>
        <row r="1681">
          <cell r="K1681">
            <v>5744.2</v>
          </cell>
          <cell r="AX1681">
            <v>41264</v>
          </cell>
        </row>
        <row r="1682">
          <cell r="K1682">
            <v>2707</v>
          </cell>
          <cell r="AX1682">
            <v>41486</v>
          </cell>
        </row>
        <row r="1683">
          <cell r="K1683">
            <v>5622.7</v>
          </cell>
          <cell r="AX1683">
            <v>41511</v>
          </cell>
        </row>
        <row r="1684">
          <cell r="K1684">
            <v>2004.7</v>
          </cell>
          <cell r="AX1684">
            <v>41568</v>
          </cell>
        </row>
        <row r="1685">
          <cell r="K1685">
            <v>3355.4</v>
          </cell>
          <cell r="AX1685">
            <v>41936</v>
          </cell>
        </row>
        <row r="1686">
          <cell r="K1686">
            <v>3749.41</v>
          </cell>
          <cell r="AX1686">
            <v>41992</v>
          </cell>
        </row>
        <row r="1687">
          <cell r="K1687">
            <v>3326.91</v>
          </cell>
          <cell r="AX1687">
            <v>36602</v>
          </cell>
        </row>
        <row r="1688">
          <cell r="K1688">
            <v>1982</v>
          </cell>
          <cell r="AX1688">
            <v>36653</v>
          </cell>
        </row>
        <row r="1689">
          <cell r="K1689">
            <v>1690.7</v>
          </cell>
          <cell r="AX1689">
            <v>38181</v>
          </cell>
        </row>
        <row r="1690">
          <cell r="K1690">
            <v>1717</v>
          </cell>
          <cell r="AX1690">
            <v>38182</v>
          </cell>
        </row>
        <row r="1691">
          <cell r="K1691">
            <v>1697.4</v>
          </cell>
          <cell r="AX1691">
            <v>38183</v>
          </cell>
        </row>
        <row r="1692">
          <cell r="K1692">
            <v>2703.5</v>
          </cell>
          <cell r="AX1692">
            <v>38184</v>
          </cell>
        </row>
        <row r="1693">
          <cell r="K1693">
            <v>1984.5</v>
          </cell>
          <cell r="AX1693">
            <v>38193</v>
          </cell>
        </row>
        <row r="1694">
          <cell r="K1694">
            <v>10458.209999999999</v>
          </cell>
          <cell r="AX1694">
            <v>41509</v>
          </cell>
        </row>
        <row r="1695">
          <cell r="K1695">
            <v>886.2</v>
          </cell>
          <cell r="AX1695">
            <v>36776</v>
          </cell>
        </row>
        <row r="1696">
          <cell r="K1696">
            <v>5249.37</v>
          </cell>
          <cell r="AX1696">
            <v>37501</v>
          </cell>
        </row>
        <row r="1697">
          <cell r="K1697">
            <v>2233.91</v>
          </cell>
          <cell r="AX1697">
            <v>37509</v>
          </cell>
        </row>
        <row r="1698">
          <cell r="K1698">
            <v>4188.7</v>
          </cell>
          <cell r="AX1698">
            <v>38272</v>
          </cell>
        </row>
        <row r="1699">
          <cell r="K1699">
            <v>4326.43</v>
          </cell>
          <cell r="AX1699">
            <v>36896</v>
          </cell>
        </row>
        <row r="1700">
          <cell r="K1700">
            <v>2680.2</v>
          </cell>
          <cell r="AX1700">
            <v>38816</v>
          </cell>
        </row>
        <row r="1701">
          <cell r="K1701">
            <v>2227.6</v>
          </cell>
          <cell r="AX1701">
            <v>38890</v>
          </cell>
        </row>
        <row r="1702">
          <cell r="K1702">
            <v>7115.07</v>
          </cell>
          <cell r="AX1702">
            <v>38908</v>
          </cell>
        </row>
        <row r="1703">
          <cell r="K1703">
            <v>3404.21</v>
          </cell>
          <cell r="AX1703">
            <v>38927</v>
          </cell>
        </row>
        <row r="1704">
          <cell r="K1704">
            <v>2244.5</v>
          </cell>
          <cell r="AX1704">
            <v>38939</v>
          </cell>
        </row>
        <row r="1705">
          <cell r="K1705">
            <v>4375.1499999999996</v>
          </cell>
          <cell r="AX1705">
            <v>38946</v>
          </cell>
        </row>
        <row r="1706">
          <cell r="K1706">
            <v>1220.7</v>
          </cell>
          <cell r="AX1706">
            <v>39550</v>
          </cell>
        </row>
        <row r="1707">
          <cell r="K1707">
            <v>3232</v>
          </cell>
          <cell r="AX1707">
            <v>38277</v>
          </cell>
        </row>
        <row r="1708">
          <cell r="K1708">
            <v>3191.8</v>
          </cell>
          <cell r="AX1708">
            <v>38965</v>
          </cell>
        </row>
        <row r="1709">
          <cell r="K1709">
            <v>4656.67</v>
          </cell>
          <cell r="AX1709">
            <v>38986</v>
          </cell>
        </row>
        <row r="1710">
          <cell r="K1710">
            <v>1795.6</v>
          </cell>
          <cell r="AX1710">
            <v>37517</v>
          </cell>
        </row>
        <row r="1711">
          <cell r="K1711">
            <v>2695.1</v>
          </cell>
          <cell r="AX1711">
            <v>37521</v>
          </cell>
        </row>
        <row r="1712">
          <cell r="K1712">
            <v>2676.9</v>
          </cell>
          <cell r="AX1712">
            <v>37522</v>
          </cell>
        </row>
        <row r="1713">
          <cell r="K1713">
            <v>4407.21</v>
          </cell>
          <cell r="AX1713">
            <v>36969</v>
          </cell>
        </row>
        <row r="1714">
          <cell r="K1714">
            <v>3352.5</v>
          </cell>
          <cell r="AX1714">
            <v>37000</v>
          </cell>
        </row>
        <row r="1715">
          <cell r="K1715">
            <v>1647.13</v>
          </cell>
          <cell r="AX1715">
            <v>38289</v>
          </cell>
        </row>
        <row r="1716">
          <cell r="K1716">
            <v>1633.9</v>
          </cell>
          <cell r="AX1716">
            <v>38290</v>
          </cell>
        </row>
        <row r="1717">
          <cell r="K1717">
            <v>1504</v>
          </cell>
          <cell r="AX1717">
            <v>38291</v>
          </cell>
        </row>
        <row r="1718">
          <cell r="K1718">
            <v>4652.3</v>
          </cell>
          <cell r="AX1718">
            <v>38382</v>
          </cell>
        </row>
        <row r="1719">
          <cell r="K1719">
            <v>3321.3</v>
          </cell>
          <cell r="AX1719">
            <v>37055</v>
          </cell>
        </row>
        <row r="1720">
          <cell r="K1720">
            <v>5733.13</v>
          </cell>
          <cell r="AX1720">
            <v>37090</v>
          </cell>
        </row>
        <row r="1721">
          <cell r="K1721">
            <v>3461.2</v>
          </cell>
          <cell r="AX1721">
            <v>38407</v>
          </cell>
        </row>
        <row r="1722">
          <cell r="K1722">
            <v>297.8</v>
          </cell>
          <cell r="AX1722">
            <v>38470</v>
          </cell>
        </row>
        <row r="1723">
          <cell r="K1723">
            <v>300.89999999999998</v>
          </cell>
          <cell r="AX1723">
            <v>38471</v>
          </cell>
        </row>
        <row r="1724">
          <cell r="K1724">
            <v>2680.8</v>
          </cell>
          <cell r="AX1724">
            <v>40633</v>
          </cell>
        </row>
        <row r="1725">
          <cell r="K1725">
            <v>2715.2</v>
          </cell>
          <cell r="AX1725">
            <v>38501</v>
          </cell>
        </row>
        <row r="1726">
          <cell r="K1726">
            <v>1634.1</v>
          </cell>
          <cell r="AX1726">
            <v>38505</v>
          </cell>
        </row>
        <row r="1727">
          <cell r="K1727">
            <v>1684</v>
          </cell>
          <cell r="AX1727">
            <v>38506</v>
          </cell>
        </row>
        <row r="1728">
          <cell r="K1728">
            <v>3938.5</v>
          </cell>
          <cell r="AX1728">
            <v>37307</v>
          </cell>
        </row>
        <row r="1729">
          <cell r="K1729">
            <v>1665.8</v>
          </cell>
          <cell r="AX1729">
            <v>37329</v>
          </cell>
        </row>
        <row r="1730">
          <cell r="K1730">
            <v>3144.6</v>
          </cell>
          <cell r="AX1730">
            <v>37330</v>
          </cell>
        </row>
        <row r="1731">
          <cell r="K1731">
            <v>1700.85</v>
          </cell>
          <cell r="AX1731">
            <v>37335</v>
          </cell>
        </row>
        <row r="1732">
          <cell r="K1732">
            <v>3060.22</v>
          </cell>
          <cell r="AX1732">
            <v>37336</v>
          </cell>
        </row>
        <row r="1733">
          <cell r="K1733">
            <v>5653.38</v>
          </cell>
          <cell r="AX1733">
            <v>38548</v>
          </cell>
        </row>
        <row r="1734">
          <cell r="K1734">
            <v>4054.52</v>
          </cell>
          <cell r="AX1734">
            <v>40600</v>
          </cell>
        </row>
        <row r="1735">
          <cell r="K1735">
            <v>4532.8999999999996</v>
          </cell>
          <cell r="AX1735">
            <v>41214</v>
          </cell>
        </row>
        <row r="1736">
          <cell r="K1736">
            <v>3638.51</v>
          </cell>
          <cell r="AX1736">
            <v>41216</v>
          </cell>
        </row>
        <row r="1737">
          <cell r="K1737">
            <v>2532.34</v>
          </cell>
          <cell r="AX1737">
            <v>41217</v>
          </cell>
        </row>
        <row r="1738">
          <cell r="K1738">
            <v>4356</v>
          </cell>
          <cell r="AX1738">
            <v>41220</v>
          </cell>
        </row>
        <row r="1739">
          <cell r="K1739">
            <v>2691.6</v>
          </cell>
          <cell r="AX1739">
            <v>41225</v>
          </cell>
        </row>
        <row r="1740">
          <cell r="K1740">
            <v>3033.31</v>
          </cell>
          <cell r="AX1740">
            <v>41231</v>
          </cell>
        </row>
        <row r="1741">
          <cell r="K1741">
            <v>4404.5</v>
          </cell>
          <cell r="AX1741">
            <v>41245</v>
          </cell>
        </row>
        <row r="1742">
          <cell r="K1742">
            <v>8450.41</v>
          </cell>
          <cell r="AX1742">
            <v>41254</v>
          </cell>
        </row>
        <row r="1743">
          <cell r="K1743">
            <v>4518.2</v>
          </cell>
          <cell r="AX1743">
            <v>41269</v>
          </cell>
        </row>
        <row r="1744">
          <cell r="K1744">
            <v>1680.5</v>
          </cell>
          <cell r="AX1744">
            <v>41529</v>
          </cell>
        </row>
        <row r="1745">
          <cell r="K1745">
            <v>4358</v>
          </cell>
          <cell r="AX1745">
            <v>41966</v>
          </cell>
        </row>
        <row r="1746">
          <cell r="K1746">
            <v>6502</v>
          </cell>
          <cell r="AX1746">
            <v>42026</v>
          </cell>
        </row>
        <row r="1747">
          <cell r="K1747">
            <v>4318.41</v>
          </cell>
          <cell r="AX1747">
            <v>38068</v>
          </cell>
        </row>
        <row r="1748">
          <cell r="K1748">
            <v>2710.5</v>
          </cell>
          <cell r="AX1748">
            <v>36652</v>
          </cell>
        </row>
        <row r="1749">
          <cell r="K1749">
            <v>700.71</v>
          </cell>
          <cell r="AX1749">
            <v>38111</v>
          </cell>
        </row>
        <row r="1750">
          <cell r="K1750">
            <v>1287.53</v>
          </cell>
          <cell r="AX1750">
            <v>38132</v>
          </cell>
        </row>
        <row r="1751">
          <cell r="K1751">
            <v>2924</v>
          </cell>
          <cell r="AX1751">
            <v>38853</v>
          </cell>
        </row>
        <row r="1752">
          <cell r="K1752">
            <v>8370.11</v>
          </cell>
          <cell r="AX1752">
            <v>38873</v>
          </cell>
        </row>
        <row r="1753">
          <cell r="K1753">
            <v>2255</v>
          </cell>
          <cell r="AX1753">
            <v>38889</v>
          </cell>
        </row>
        <row r="1754">
          <cell r="K1754">
            <v>2636.4</v>
          </cell>
          <cell r="AX1754">
            <v>38893</v>
          </cell>
        </row>
        <row r="1755">
          <cell r="K1755">
            <v>4979.5</v>
          </cell>
          <cell r="AX1755">
            <v>38895</v>
          </cell>
        </row>
        <row r="1756">
          <cell r="K1756">
            <v>2469</v>
          </cell>
          <cell r="AX1756">
            <v>38903</v>
          </cell>
        </row>
        <row r="1757">
          <cell r="K1757">
            <v>2192.8000000000002</v>
          </cell>
          <cell r="AX1757">
            <v>38904</v>
          </cell>
        </row>
        <row r="1758">
          <cell r="K1758">
            <v>2207.11</v>
          </cell>
          <cell r="AX1758">
            <v>38905</v>
          </cell>
        </row>
        <row r="1759">
          <cell r="K1759">
            <v>2718</v>
          </cell>
          <cell r="AX1759">
            <v>38914</v>
          </cell>
        </row>
        <row r="1760">
          <cell r="K1760">
            <v>2580.3000000000002</v>
          </cell>
          <cell r="AX1760">
            <v>38919</v>
          </cell>
        </row>
        <row r="1761">
          <cell r="K1761">
            <v>5708.71</v>
          </cell>
          <cell r="AX1761">
            <v>36953</v>
          </cell>
        </row>
        <row r="1762">
          <cell r="K1762">
            <v>1805.6</v>
          </cell>
          <cell r="AX1762">
            <v>38964</v>
          </cell>
        </row>
        <row r="1763">
          <cell r="K1763">
            <v>5325.9</v>
          </cell>
          <cell r="AX1763">
            <v>36967</v>
          </cell>
        </row>
        <row r="1764">
          <cell r="K1764">
            <v>10427.9</v>
          </cell>
          <cell r="AX1764">
            <v>37523</v>
          </cell>
        </row>
        <row r="1765">
          <cell r="K1765">
            <v>3269.4</v>
          </cell>
          <cell r="AX1765">
            <v>37002</v>
          </cell>
        </row>
        <row r="1766">
          <cell r="K1766">
            <v>5753.71</v>
          </cell>
          <cell r="AX1766">
            <v>38333</v>
          </cell>
        </row>
        <row r="1767">
          <cell r="K1767">
            <v>1869.4</v>
          </cell>
          <cell r="AX1767">
            <v>38343</v>
          </cell>
        </row>
        <row r="1768">
          <cell r="K1768">
            <v>1990</v>
          </cell>
          <cell r="AX1768">
            <v>38344</v>
          </cell>
        </row>
        <row r="1769">
          <cell r="K1769">
            <v>4393.8999999999996</v>
          </cell>
          <cell r="AX1769">
            <v>38359</v>
          </cell>
        </row>
        <row r="1770">
          <cell r="K1770">
            <v>3393.26</v>
          </cell>
          <cell r="AX1770">
            <v>37057</v>
          </cell>
        </row>
        <row r="1771">
          <cell r="K1771">
            <v>4354.6000000000004</v>
          </cell>
          <cell r="AX1771">
            <v>37081</v>
          </cell>
        </row>
        <row r="1772">
          <cell r="K1772">
            <v>4376.92</v>
          </cell>
          <cell r="AX1772">
            <v>37092</v>
          </cell>
        </row>
        <row r="1773">
          <cell r="K1773">
            <v>2836</v>
          </cell>
          <cell r="AX1773">
            <v>38420</v>
          </cell>
        </row>
        <row r="1774">
          <cell r="K1774">
            <v>225.7</v>
          </cell>
          <cell r="AX1774">
            <v>38472</v>
          </cell>
        </row>
        <row r="1775">
          <cell r="K1775">
            <v>2734.3</v>
          </cell>
          <cell r="AX1775">
            <v>40644</v>
          </cell>
        </row>
        <row r="1776">
          <cell r="K1776">
            <v>2909.51</v>
          </cell>
          <cell r="AX1776">
            <v>37245</v>
          </cell>
        </row>
        <row r="1777">
          <cell r="K1777">
            <v>4489.6000000000004</v>
          </cell>
          <cell r="AX1777">
            <v>37284</v>
          </cell>
        </row>
        <row r="1778">
          <cell r="K1778">
            <v>1594.22</v>
          </cell>
          <cell r="AX1778">
            <v>38502</v>
          </cell>
        </row>
        <row r="1779">
          <cell r="K1779">
            <v>1606.4</v>
          </cell>
          <cell r="AX1779">
            <v>38503</v>
          </cell>
        </row>
        <row r="1780">
          <cell r="K1780">
            <v>2708.8</v>
          </cell>
          <cell r="AX1780">
            <v>41553</v>
          </cell>
        </row>
        <row r="1781">
          <cell r="K1781">
            <v>4491.01</v>
          </cell>
          <cell r="AX1781">
            <v>37322</v>
          </cell>
        </row>
        <row r="1782">
          <cell r="K1782">
            <v>1732.2</v>
          </cell>
          <cell r="AX1782">
            <v>37585</v>
          </cell>
        </row>
        <row r="1783">
          <cell r="K1783">
            <v>3135.3</v>
          </cell>
          <cell r="AX1783">
            <v>37327</v>
          </cell>
        </row>
        <row r="1784">
          <cell r="K1784">
            <v>2073</v>
          </cell>
          <cell r="AX1784">
            <v>37586</v>
          </cell>
        </row>
        <row r="1785">
          <cell r="K1785">
            <v>4259.6000000000004</v>
          </cell>
          <cell r="AX1785">
            <v>37328</v>
          </cell>
        </row>
        <row r="1786">
          <cell r="K1786">
            <v>2206.6999999999998</v>
          </cell>
          <cell r="AX1786">
            <v>37331</v>
          </cell>
        </row>
        <row r="1787">
          <cell r="K1787">
            <v>2215.3000000000002</v>
          </cell>
          <cell r="AX1787">
            <v>37337</v>
          </cell>
        </row>
        <row r="1788">
          <cell r="K1788">
            <v>7347.01</v>
          </cell>
          <cell r="AX1788">
            <v>37339</v>
          </cell>
        </row>
        <row r="1789">
          <cell r="K1789">
            <v>4235.12</v>
          </cell>
          <cell r="AX1789">
            <v>37341</v>
          </cell>
        </row>
        <row r="1790">
          <cell r="K1790">
            <v>7335.9</v>
          </cell>
          <cell r="AX1790">
            <v>37345</v>
          </cell>
        </row>
        <row r="1791">
          <cell r="K1791">
            <v>4419.3</v>
          </cell>
          <cell r="AX1791">
            <v>40844</v>
          </cell>
        </row>
        <row r="1792">
          <cell r="K1792">
            <v>2027.42</v>
          </cell>
          <cell r="AX1792">
            <v>41211</v>
          </cell>
        </row>
        <row r="1793">
          <cell r="K1793">
            <v>2022.8</v>
          </cell>
          <cell r="AX1793">
            <v>41212</v>
          </cell>
        </row>
        <row r="1794">
          <cell r="K1794">
            <v>2013.6</v>
          </cell>
          <cell r="AX1794">
            <v>41213</v>
          </cell>
        </row>
        <row r="1795">
          <cell r="K1795">
            <v>10482.129999999999</v>
          </cell>
          <cell r="AX1795">
            <v>41218</v>
          </cell>
        </row>
        <row r="1796">
          <cell r="K1796">
            <v>4038.7</v>
          </cell>
          <cell r="AX1796">
            <v>41261</v>
          </cell>
        </row>
        <row r="1797">
          <cell r="K1797">
            <v>458.2</v>
          </cell>
          <cell r="AX1797">
            <v>41263</v>
          </cell>
        </row>
        <row r="1798">
          <cell r="K1798">
            <v>10555.1</v>
          </cell>
          <cell r="AX1798">
            <v>41278</v>
          </cell>
        </row>
        <row r="1799">
          <cell r="K1799">
            <v>3526.89</v>
          </cell>
          <cell r="AX1799">
            <v>42015</v>
          </cell>
        </row>
        <row r="1800">
          <cell r="K1800">
            <v>1488</v>
          </cell>
          <cell r="AX1800">
            <v>41457</v>
          </cell>
        </row>
        <row r="1801">
          <cell r="K1801">
            <v>2619.4899999999998</v>
          </cell>
          <cell r="AX1801">
            <v>42046</v>
          </cell>
        </row>
        <row r="1802">
          <cell r="K1802">
            <v>4352.6000000000004</v>
          </cell>
          <cell r="AX1802">
            <v>41937</v>
          </cell>
        </row>
        <row r="1803">
          <cell r="K1803">
            <v>2713.6</v>
          </cell>
          <cell r="AX1803">
            <v>38071</v>
          </cell>
        </row>
        <row r="1804">
          <cell r="K1804">
            <v>2673.1</v>
          </cell>
          <cell r="AX1804">
            <v>38078</v>
          </cell>
        </row>
        <row r="1805">
          <cell r="K1805">
            <v>5753.8</v>
          </cell>
          <cell r="AX1805">
            <v>36704</v>
          </cell>
        </row>
        <row r="1806">
          <cell r="K1806">
            <v>723.1</v>
          </cell>
          <cell r="AX1806">
            <v>38113</v>
          </cell>
        </row>
        <row r="1807">
          <cell r="K1807">
            <v>2732.35</v>
          </cell>
          <cell r="AX1807">
            <v>38164</v>
          </cell>
        </row>
        <row r="1808">
          <cell r="K1808">
            <v>4037</v>
          </cell>
          <cell r="AX1808">
            <v>38686</v>
          </cell>
        </row>
        <row r="1809">
          <cell r="K1809">
            <v>1983.2</v>
          </cell>
          <cell r="AX1809">
            <v>38687</v>
          </cell>
        </row>
        <row r="1810">
          <cell r="K1810">
            <v>1980.21</v>
          </cell>
          <cell r="AX1810">
            <v>38688</v>
          </cell>
        </row>
        <row r="1811">
          <cell r="K1811">
            <v>2286.5</v>
          </cell>
          <cell r="AX1811">
            <v>38725</v>
          </cell>
        </row>
        <row r="1812">
          <cell r="K1812">
            <v>3614.8</v>
          </cell>
          <cell r="AX1812">
            <v>38764</v>
          </cell>
        </row>
        <row r="1813">
          <cell r="K1813">
            <v>1354.9</v>
          </cell>
          <cell r="AX1813">
            <v>41607</v>
          </cell>
        </row>
        <row r="1814">
          <cell r="K1814">
            <v>4689.8</v>
          </cell>
          <cell r="AX1814">
            <v>36771</v>
          </cell>
        </row>
        <row r="1815">
          <cell r="K1815">
            <v>4375</v>
          </cell>
          <cell r="AX1815">
            <v>36779</v>
          </cell>
        </row>
        <row r="1816">
          <cell r="K1816">
            <v>4179.3</v>
          </cell>
          <cell r="AX1816">
            <v>38777</v>
          </cell>
        </row>
        <row r="1817">
          <cell r="K1817">
            <v>4348.07</v>
          </cell>
          <cell r="AX1817">
            <v>40431</v>
          </cell>
        </row>
        <row r="1818">
          <cell r="K1818">
            <v>2250.42</v>
          </cell>
          <cell r="AX1818">
            <v>38888</v>
          </cell>
        </row>
        <row r="1819">
          <cell r="K1819">
            <v>6950.47</v>
          </cell>
          <cell r="AX1819">
            <v>38909</v>
          </cell>
        </row>
        <row r="1820">
          <cell r="K1820">
            <v>10189.01</v>
          </cell>
          <cell r="AX1820">
            <v>38941</v>
          </cell>
        </row>
        <row r="1821">
          <cell r="K1821">
            <v>1015.7</v>
          </cell>
          <cell r="AX1821">
            <v>36950</v>
          </cell>
        </row>
        <row r="1822">
          <cell r="K1822">
            <v>3020.91</v>
          </cell>
          <cell r="AX1822">
            <v>38278</v>
          </cell>
        </row>
        <row r="1823">
          <cell r="K1823">
            <v>3928.4</v>
          </cell>
          <cell r="AX1823">
            <v>38970</v>
          </cell>
        </row>
        <row r="1824">
          <cell r="K1824">
            <v>3861.8</v>
          </cell>
          <cell r="AX1824">
            <v>38971</v>
          </cell>
        </row>
        <row r="1825">
          <cell r="K1825">
            <v>4454.3500000000004</v>
          </cell>
          <cell r="AX1825">
            <v>38976</v>
          </cell>
        </row>
        <row r="1826">
          <cell r="K1826">
            <v>2446.1999999999998</v>
          </cell>
          <cell r="AX1826">
            <v>36963</v>
          </cell>
        </row>
        <row r="1827">
          <cell r="K1827">
            <v>3660.8</v>
          </cell>
          <cell r="AX1827">
            <v>37524</v>
          </cell>
        </row>
        <row r="1828">
          <cell r="K1828">
            <v>4338</v>
          </cell>
          <cell r="AX1828">
            <v>38332</v>
          </cell>
        </row>
        <row r="1829">
          <cell r="K1829">
            <v>455.5</v>
          </cell>
          <cell r="AX1829">
            <v>40579</v>
          </cell>
        </row>
        <row r="1830">
          <cell r="K1830">
            <v>6127.42</v>
          </cell>
          <cell r="AX1830">
            <v>38380</v>
          </cell>
        </row>
        <row r="1831">
          <cell r="K1831">
            <v>5918.91</v>
          </cell>
          <cell r="AX1831">
            <v>37075</v>
          </cell>
        </row>
        <row r="1832">
          <cell r="K1832">
            <v>4394.57</v>
          </cell>
          <cell r="AX1832">
            <v>37093</v>
          </cell>
        </row>
        <row r="1833">
          <cell r="K1833">
            <v>295.8</v>
          </cell>
          <cell r="AX1833">
            <v>38473</v>
          </cell>
        </row>
        <row r="1834">
          <cell r="K1834">
            <v>137.80000000000001</v>
          </cell>
          <cell r="AX1834">
            <v>38474</v>
          </cell>
        </row>
        <row r="1835">
          <cell r="K1835">
            <v>327.2</v>
          </cell>
          <cell r="AX1835">
            <v>38476</v>
          </cell>
        </row>
        <row r="1836">
          <cell r="K1836">
            <v>2892.7</v>
          </cell>
          <cell r="AX1836">
            <v>40634</v>
          </cell>
        </row>
        <row r="1837">
          <cell r="K1837">
            <v>12646.09</v>
          </cell>
          <cell r="AX1837">
            <v>40700</v>
          </cell>
        </row>
        <row r="1838">
          <cell r="K1838">
            <v>4094.55</v>
          </cell>
          <cell r="AX1838">
            <v>37282</v>
          </cell>
        </row>
        <row r="1839">
          <cell r="K1839">
            <v>2712.9</v>
          </cell>
          <cell r="AX1839">
            <v>38504</v>
          </cell>
        </row>
        <row r="1840">
          <cell r="K1840">
            <v>1991.1</v>
          </cell>
          <cell r="AX1840">
            <v>37306</v>
          </cell>
        </row>
        <row r="1841">
          <cell r="K1841">
            <v>3252.41</v>
          </cell>
          <cell r="AX1841">
            <v>39095</v>
          </cell>
        </row>
        <row r="1842">
          <cell r="K1842">
            <v>2667.51</v>
          </cell>
          <cell r="AX1842">
            <v>37313</v>
          </cell>
        </row>
        <row r="1843">
          <cell r="K1843">
            <v>1992</v>
          </cell>
          <cell r="AX1843">
            <v>37344</v>
          </cell>
        </row>
        <row r="1844">
          <cell r="K1844">
            <v>3688.5</v>
          </cell>
          <cell r="AX1844">
            <v>40856</v>
          </cell>
        </row>
        <row r="1845">
          <cell r="K1845">
            <v>12065.11</v>
          </cell>
          <cell r="AX1845">
            <v>41215</v>
          </cell>
        </row>
        <row r="1846">
          <cell r="K1846">
            <v>4054.91</v>
          </cell>
          <cell r="AX1846">
            <v>41221</v>
          </cell>
        </row>
        <row r="1847">
          <cell r="K1847">
            <v>4009.43</v>
          </cell>
          <cell r="AX1847">
            <v>41232</v>
          </cell>
        </row>
        <row r="1848">
          <cell r="K1848">
            <v>4163.8999999999996</v>
          </cell>
          <cell r="AX1848">
            <v>41251</v>
          </cell>
        </row>
        <row r="1849">
          <cell r="K1849">
            <v>4156.7</v>
          </cell>
          <cell r="AX1849">
            <v>41260</v>
          </cell>
        </row>
        <row r="1850">
          <cell r="K1850">
            <v>2689.7</v>
          </cell>
          <cell r="AX1850">
            <v>41273</v>
          </cell>
        </row>
        <row r="1851">
          <cell r="K1851">
            <v>3997.4</v>
          </cell>
          <cell r="AX1851">
            <v>41541</v>
          </cell>
        </row>
        <row r="1852">
          <cell r="K1852">
            <v>10814</v>
          </cell>
          <cell r="AX1852">
            <v>41279</v>
          </cell>
        </row>
        <row r="1853">
          <cell r="K1853">
            <v>1469.81</v>
          </cell>
          <cell r="AX1853">
            <v>41521</v>
          </cell>
        </row>
        <row r="1854">
          <cell r="K1854">
            <v>2684.1</v>
          </cell>
          <cell r="AX1854">
            <v>41965</v>
          </cell>
        </row>
        <row r="1855">
          <cell r="K1855">
            <v>3278.1</v>
          </cell>
          <cell r="AX1855">
            <v>36616</v>
          </cell>
        </row>
        <row r="1856">
          <cell r="K1856">
            <v>2615.7199999999998</v>
          </cell>
          <cell r="AX1856">
            <v>38067</v>
          </cell>
        </row>
        <row r="1857">
          <cell r="K1857">
            <v>2697</v>
          </cell>
          <cell r="AX1857">
            <v>38082</v>
          </cell>
        </row>
        <row r="1858">
          <cell r="K1858">
            <v>4421.24</v>
          </cell>
          <cell r="AX1858">
            <v>36649</v>
          </cell>
        </row>
        <row r="1859">
          <cell r="K1859">
            <v>1682.81</v>
          </cell>
          <cell r="AX1859">
            <v>36681</v>
          </cell>
        </row>
        <row r="1860">
          <cell r="K1860">
            <v>4316.1000000000004</v>
          </cell>
          <cell r="AX1860">
            <v>36683</v>
          </cell>
        </row>
        <row r="1861">
          <cell r="K1861">
            <v>1697.44</v>
          </cell>
          <cell r="AX1861">
            <v>36685</v>
          </cell>
        </row>
        <row r="1862">
          <cell r="K1862">
            <v>1256.0999999999999</v>
          </cell>
          <cell r="AX1862">
            <v>38115</v>
          </cell>
        </row>
        <row r="1863">
          <cell r="K1863">
            <v>3528.1</v>
          </cell>
          <cell r="AX1863">
            <v>38766</v>
          </cell>
        </row>
        <row r="1864">
          <cell r="K1864">
            <v>4231.01</v>
          </cell>
          <cell r="AX1864">
            <v>36748</v>
          </cell>
        </row>
        <row r="1865">
          <cell r="K1865">
            <v>3860.7</v>
          </cell>
          <cell r="AX1865">
            <v>41527</v>
          </cell>
        </row>
        <row r="1866">
          <cell r="K1866">
            <v>4313</v>
          </cell>
          <cell r="AX1866">
            <v>36777</v>
          </cell>
        </row>
        <row r="1867">
          <cell r="K1867">
            <v>4865.3</v>
          </cell>
          <cell r="AX1867">
            <v>37514</v>
          </cell>
        </row>
        <row r="1868">
          <cell r="K1868">
            <v>811.1</v>
          </cell>
          <cell r="AX1868">
            <v>36902</v>
          </cell>
        </row>
        <row r="1869">
          <cell r="K1869">
            <v>7109.7</v>
          </cell>
          <cell r="AX1869">
            <v>38910</v>
          </cell>
        </row>
        <row r="1870">
          <cell r="K1870">
            <v>5832.6</v>
          </cell>
          <cell r="AX1870">
            <v>38871</v>
          </cell>
        </row>
        <row r="1871">
          <cell r="K1871">
            <v>2242</v>
          </cell>
          <cell r="AX1871">
            <v>38929</v>
          </cell>
        </row>
        <row r="1872">
          <cell r="K1872">
            <v>4663.51</v>
          </cell>
          <cell r="AX1872">
            <v>38950</v>
          </cell>
        </row>
        <row r="1873">
          <cell r="K1873">
            <v>3998.4</v>
          </cell>
          <cell r="AX1873">
            <v>38974</v>
          </cell>
        </row>
        <row r="1874">
          <cell r="K1874">
            <v>3819</v>
          </cell>
          <cell r="AX1874">
            <v>36961</v>
          </cell>
        </row>
        <row r="1875">
          <cell r="K1875">
            <v>4395.2</v>
          </cell>
          <cell r="AX1875">
            <v>40536</v>
          </cell>
        </row>
        <row r="1876">
          <cell r="K1876">
            <v>5686.36</v>
          </cell>
          <cell r="AX1876">
            <v>40555</v>
          </cell>
        </row>
        <row r="1877">
          <cell r="K1877">
            <v>10347.02</v>
          </cell>
          <cell r="AX1877">
            <v>38337</v>
          </cell>
        </row>
        <row r="1878">
          <cell r="K1878">
            <v>2057.4499999999998</v>
          </cell>
          <cell r="AX1878">
            <v>38347</v>
          </cell>
        </row>
        <row r="1879">
          <cell r="K1879">
            <v>2000.5</v>
          </cell>
          <cell r="AX1879">
            <v>38355</v>
          </cell>
        </row>
        <row r="1880">
          <cell r="K1880">
            <v>372.6</v>
          </cell>
          <cell r="AX1880">
            <v>37017</v>
          </cell>
        </row>
        <row r="1881">
          <cell r="K1881">
            <v>453.1</v>
          </cell>
          <cell r="AX1881">
            <v>37525</v>
          </cell>
        </row>
        <row r="1882">
          <cell r="K1882">
            <v>451.1</v>
          </cell>
          <cell r="AX1882">
            <v>37526</v>
          </cell>
        </row>
        <row r="1883">
          <cell r="K1883">
            <v>4362.83</v>
          </cell>
          <cell r="AX1883">
            <v>38995</v>
          </cell>
        </row>
        <row r="1884">
          <cell r="K1884">
            <v>2708.9</v>
          </cell>
          <cell r="AX1884">
            <v>38996</v>
          </cell>
        </row>
        <row r="1885">
          <cell r="K1885">
            <v>5859.72</v>
          </cell>
          <cell r="AX1885">
            <v>39004</v>
          </cell>
        </row>
        <row r="1886">
          <cell r="K1886">
            <v>2745.4</v>
          </cell>
          <cell r="AX1886">
            <v>39005</v>
          </cell>
        </row>
        <row r="1887">
          <cell r="K1887">
            <v>7775.1</v>
          </cell>
          <cell r="AX1887">
            <v>37094</v>
          </cell>
        </row>
        <row r="1888">
          <cell r="K1888">
            <v>8103.31</v>
          </cell>
          <cell r="AX1888">
            <v>37095</v>
          </cell>
        </row>
        <row r="1889">
          <cell r="K1889">
            <v>848.6</v>
          </cell>
          <cell r="AX1889">
            <v>38456</v>
          </cell>
        </row>
        <row r="1890">
          <cell r="K1890">
            <v>849.3</v>
          </cell>
          <cell r="AX1890">
            <v>39041</v>
          </cell>
        </row>
        <row r="1891">
          <cell r="K1891">
            <v>851.11</v>
          </cell>
          <cell r="AX1891">
            <v>38458</v>
          </cell>
        </row>
        <row r="1892">
          <cell r="K1892">
            <v>835.5</v>
          </cell>
          <cell r="AX1892">
            <v>38462</v>
          </cell>
        </row>
        <row r="1893">
          <cell r="K1893">
            <v>4060.3</v>
          </cell>
          <cell r="AX1893">
            <v>39059</v>
          </cell>
        </row>
        <row r="1894">
          <cell r="K1894">
            <v>3926.95</v>
          </cell>
          <cell r="AX1894">
            <v>40696</v>
          </cell>
        </row>
        <row r="1895">
          <cell r="K1895">
            <v>4042.01</v>
          </cell>
          <cell r="AX1895">
            <v>40735</v>
          </cell>
        </row>
        <row r="1896">
          <cell r="K1896">
            <v>2707.7</v>
          </cell>
          <cell r="AX1896">
            <v>38510</v>
          </cell>
        </row>
        <row r="1897">
          <cell r="K1897">
            <v>346.9</v>
          </cell>
          <cell r="AX1897">
            <v>38529</v>
          </cell>
        </row>
        <row r="1898">
          <cell r="K1898">
            <v>2352.3000000000002</v>
          </cell>
          <cell r="AX1898">
            <v>38696</v>
          </cell>
        </row>
        <row r="1899">
          <cell r="K1899">
            <v>1984.1</v>
          </cell>
          <cell r="AX1899">
            <v>37326</v>
          </cell>
        </row>
        <row r="1900">
          <cell r="K1900">
            <v>2251</v>
          </cell>
          <cell r="AX1900">
            <v>37334</v>
          </cell>
        </row>
        <row r="1901">
          <cell r="K1901">
            <v>6055.21</v>
          </cell>
          <cell r="AX1901">
            <v>37350</v>
          </cell>
        </row>
        <row r="1902">
          <cell r="K1902">
            <v>2704.94</v>
          </cell>
          <cell r="AX1902">
            <v>40845</v>
          </cell>
        </row>
        <row r="1903">
          <cell r="K1903">
            <v>345</v>
          </cell>
          <cell r="AX1903">
            <v>41453</v>
          </cell>
        </row>
        <row r="1904">
          <cell r="K1904">
            <v>4036</v>
          </cell>
          <cell r="AX1904">
            <v>41222</v>
          </cell>
        </row>
        <row r="1905">
          <cell r="K1905">
            <v>4063.3</v>
          </cell>
          <cell r="AX1905">
            <v>42163</v>
          </cell>
        </row>
        <row r="1906">
          <cell r="K1906">
            <v>2019.3</v>
          </cell>
          <cell r="AX1906">
            <v>41233</v>
          </cell>
        </row>
        <row r="1907">
          <cell r="K1907">
            <v>3924.32</v>
          </cell>
          <cell r="AX1907">
            <v>41223</v>
          </cell>
        </row>
        <row r="1908">
          <cell r="K1908">
            <v>2008.4</v>
          </cell>
          <cell r="AX1908">
            <v>41234</v>
          </cell>
        </row>
        <row r="1909">
          <cell r="K1909">
            <v>3898.51</v>
          </cell>
          <cell r="AX1909">
            <v>41266</v>
          </cell>
        </row>
        <row r="1910">
          <cell r="K1910">
            <v>2785.76</v>
          </cell>
          <cell r="AX1910">
            <v>41276</v>
          </cell>
        </row>
        <row r="1911">
          <cell r="K1911">
            <v>2591.6999999999998</v>
          </cell>
          <cell r="AX1911">
            <v>36590</v>
          </cell>
        </row>
        <row r="1912">
          <cell r="K1912">
            <v>3916.1</v>
          </cell>
          <cell r="AX1912">
            <v>40359</v>
          </cell>
        </row>
        <row r="1913">
          <cell r="K1913">
            <v>6150.8</v>
          </cell>
          <cell r="AX1913">
            <v>38091</v>
          </cell>
        </row>
        <row r="1914">
          <cell r="K1914">
            <v>4382.6000000000004</v>
          </cell>
          <cell r="AX1914">
            <v>40367</v>
          </cell>
        </row>
        <row r="1915">
          <cell r="K1915">
            <v>4305.42</v>
          </cell>
          <cell r="AX1915">
            <v>36684</v>
          </cell>
        </row>
        <row r="1916">
          <cell r="K1916">
            <v>4438.1000000000004</v>
          </cell>
          <cell r="AX1916">
            <v>36687</v>
          </cell>
        </row>
        <row r="1917">
          <cell r="K1917">
            <v>3297.5</v>
          </cell>
          <cell r="AX1917">
            <v>38652</v>
          </cell>
        </row>
        <row r="1918">
          <cell r="K1918">
            <v>3298.8</v>
          </cell>
          <cell r="AX1918">
            <v>36697</v>
          </cell>
        </row>
        <row r="1919">
          <cell r="K1919">
            <v>7699.51</v>
          </cell>
          <cell r="AX1919">
            <v>41536</v>
          </cell>
        </row>
        <row r="1920">
          <cell r="K1920">
            <v>5502.2</v>
          </cell>
          <cell r="AX1920">
            <v>40428</v>
          </cell>
        </row>
        <row r="1921">
          <cell r="K1921">
            <v>2248.1</v>
          </cell>
          <cell r="AX1921">
            <v>36792</v>
          </cell>
        </row>
        <row r="1922">
          <cell r="K1922">
            <v>10331.43</v>
          </cell>
          <cell r="AX1922">
            <v>38807</v>
          </cell>
        </row>
        <row r="1923">
          <cell r="K1923">
            <v>1945.6</v>
          </cell>
          <cell r="AX1923">
            <v>38867</v>
          </cell>
        </row>
        <row r="1924">
          <cell r="K1924">
            <v>3854.7</v>
          </cell>
          <cell r="AX1924">
            <v>38981</v>
          </cell>
        </row>
        <row r="1925">
          <cell r="K1925">
            <v>4227.5200000000004</v>
          </cell>
          <cell r="AX1925">
            <v>38948</v>
          </cell>
        </row>
        <row r="1926">
          <cell r="K1926">
            <v>2850.71</v>
          </cell>
          <cell r="AX1926">
            <v>40557</v>
          </cell>
        </row>
        <row r="1927">
          <cell r="K1927">
            <v>2619.4</v>
          </cell>
          <cell r="AX1927">
            <v>40540</v>
          </cell>
        </row>
        <row r="1928">
          <cell r="K1928">
            <v>10617.19</v>
          </cell>
          <cell r="AX1928">
            <v>38340</v>
          </cell>
        </row>
        <row r="1929">
          <cell r="K1929">
            <v>447.9</v>
          </cell>
          <cell r="AX1929">
            <v>38350</v>
          </cell>
        </row>
        <row r="1930">
          <cell r="K1930">
            <v>2008.2</v>
          </cell>
          <cell r="AX1930">
            <v>38357</v>
          </cell>
        </row>
        <row r="1931">
          <cell r="K1931">
            <v>2729</v>
          </cell>
          <cell r="AX1931">
            <v>38354</v>
          </cell>
        </row>
        <row r="1932">
          <cell r="K1932">
            <v>2691.7</v>
          </cell>
          <cell r="AX1932">
            <v>39009</v>
          </cell>
        </row>
        <row r="1933">
          <cell r="K1933">
            <v>5780.1</v>
          </cell>
          <cell r="AX1933">
            <v>39010</v>
          </cell>
        </row>
        <row r="1934">
          <cell r="K1934">
            <v>5726.9</v>
          </cell>
          <cell r="AX1934">
            <v>39017</v>
          </cell>
        </row>
        <row r="1935">
          <cell r="K1935">
            <v>4102</v>
          </cell>
          <cell r="AX1935">
            <v>37091</v>
          </cell>
        </row>
        <row r="1936">
          <cell r="K1936">
            <v>3876</v>
          </cell>
          <cell r="AX1936">
            <v>38410</v>
          </cell>
        </row>
        <row r="1937">
          <cell r="K1937">
            <v>2414.1999999999998</v>
          </cell>
          <cell r="AX1937">
            <v>38448</v>
          </cell>
        </row>
        <row r="1938">
          <cell r="K1938">
            <v>2712.3</v>
          </cell>
          <cell r="AX1938">
            <v>39039</v>
          </cell>
        </row>
        <row r="1939">
          <cell r="K1939">
            <v>842.5</v>
          </cell>
          <cell r="AX1939">
            <v>38457</v>
          </cell>
        </row>
        <row r="1940">
          <cell r="K1940">
            <v>833.7</v>
          </cell>
          <cell r="AX1940">
            <v>38459</v>
          </cell>
        </row>
        <row r="1941">
          <cell r="K1941">
            <v>821.67</v>
          </cell>
          <cell r="AX1941">
            <v>38460</v>
          </cell>
        </row>
        <row r="1942">
          <cell r="K1942">
            <v>835</v>
          </cell>
          <cell r="AX1942">
            <v>38461</v>
          </cell>
        </row>
        <row r="1943">
          <cell r="K1943">
            <v>843.61</v>
          </cell>
          <cell r="AX1943">
            <v>38463</v>
          </cell>
        </row>
        <row r="1944">
          <cell r="K1944">
            <v>294.2</v>
          </cell>
          <cell r="AX1944">
            <v>38468</v>
          </cell>
        </row>
        <row r="1945">
          <cell r="K1945">
            <v>274.5</v>
          </cell>
          <cell r="AX1945">
            <v>38469</v>
          </cell>
        </row>
        <row r="1946">
          <cell r="K1946">
            <v>295.5</v>
          </cell>
          <cell r="AX1946">
            <v>38477</v>
          </cell>
        </row>
        <row r="1947">
          <cell r="K1947">
            <v>296</v>
          </cell>
          <cell r="AX1947">
            <v>38478</v>
          </cell>
        </row>
        <row r="1948">
          <cell r="K1948">
            <v>296</v>
          </cell>
          <cell r="AX1948">
            <v>38491</v>
          </cell>
        </row>
        <row r="1949">
          <cell r="K1949">
            <v>298</v>
          </cell>
          <cell r="AX1949">
            <v>38492</v>
          </cell>
        </row>
        <row r="1950">
          <cell r="K1950">
            <v>261.61</v>
          </cell>
          <cell r="AX1950">
            <v>38493</v>
          </cell>
        </row>
        <row r="1951">
          <cell r="K1951">
            <v>267.5</v>
          </cell>
          <cell r="AX1951">
            <v>38494</v>
          </cell>
        </row>
        <row r="1952">
          <cell r="K1952">
            <v>5025.2</v>
          </cell>
          <cell r="AX1952">
            <v>40640</v>
          </cell>
        </row>
        <row r="1953">
          <cell r="K1953">
            <v>5654</v>
          </cell>
          <cell r="AX1953">
            <v>40647</v>
          </cell>
        </row>
        <row r="1954">
          <cell r="K1954">
            <v>5963.9</v>
          </cell>
          <cell r="AX1954">
            <v>39050</v>
          </cell>
        </row>
        <row r="1955">
          <cell r="K1955">
            <v>3908.43</v>
          </cell>
          <cell r="AX1955">
            <v>40701</v>
          </cell>
        </row>
        <row r="1956">
          <cell r="K1956">
            <v>2714.9</v>
          </cell>
          <cell r="AX1956">
            <v>39068</v>
          </cell>
        </row>
        <row r="1957">
          <cell r="K1957">
            <v>4132.2</v>
          </cell>
          <cell r="AX1957">
            <v>37286</v>
          </cell>
        </row>
        <row r="1958">
          <cell r="K1958">
            <v>3381.7</v>
          </cell>
          <cell r="AX1958">
            <v>37287</v>
          </cell>
        </row>
        <row r="1959">
          <cell r="K1959">
            <v>1650.95</v>
          </cell>
          <cell r="AX1959">
            <v>38509</v>
          </cell>
        </row>
        <row r="1960">
          <cell r="K1960">
            <v>1996.9</v>
          </cell>
          <cell r="AX1960">
            <v>37299</v>
          </cell>
        </row>
        <row r="1961">
          <cell r="K1961">
            <v>385.2</v>
          </cell>
          <cell r="AX1961">
            <v>38531</v>
          </cell>
        </row>
        <row r="1962">
          <cell r="K1962">
            <v>7678.12</v>
          </cell>
          <cell r="AX1962">
            <v>37315</v>
          </cell>
        </row>
        <row r="1963">
          <cell r="K1963">
            <v>7619.1</v>
          </cell>
          <cell r="AX1963">
            <v>37316</v>
          </cell>
        </row>
        <row r="1964">
          <cell r="K1964">
            <v>2674.75</v>
          </cell>
          <cell r="AX1964">
            <v>37318</v>
          </cell>
        </row>
        <row r="1965">
          <cell r="K1965">
            <v>1975.4</v>
          </cell>
          <cell r="AX1965">
            <v>37319</v>
          </cell>
        </row>
        <row r="1966">
          <cell r="K1966">
            <v>6102.2</v>
          </cell>
          <cell r="AX1966">
            <v>37349</v>
          </cell>
        </row>
        <row r="1967">
          <cell r="K1967">
            <v>3136.51</v>
          </cell>
          <cell r="AX1967">
            <v>37355</v>
          </cell>
        </row>
        <row r="1968">
          <cell r="K1968">
            <v>5750.76</v>
          </cell>
          <cell r="AX1968">
            <v>38542</v>
          </cell>
        </row>
        <row r="1969">
          <cell r="K1969">
            <v>4340.1000000000004</v>
          </cell>
          <cell r="AX1969">
            <v>37368</v>
          </cell>
        </row>
        <row r="1970">
          <cell r="K1970">
            <v>5547.87</v>
          </cell>
          <cell r="AX1970">
            <v>38545</v>
          </cell>
        </row>
        <row r="1971">
          <cell r="K1971">
            <v>12158.43</v>
          </cell>
          <cell r="AX1971">
            <v>41224</v>
          </cell>
        </row>
        <row r="1972">
          <cell r="K1972">
            <v>12084.17</v>
          </cell>
          <cell r="AX1972">
            <v>41229</v>
          </cell>
        </row>
        <row r="1973">
          <cell r="K1973">
            <v>3839.7</v>
          </cell>
          <cell r="AX1973">
            <v>41242</v>
          </cell>
        </row>
        <row r="1974">
          <cell r="K1974">
            <v>8420.4</v>
          </cell>
          <cell r="AX1974">
            <v>41250</v>
          </cell>
        </row>
        <row r="1975">
          <cell r="K1975">
            <v>4198.3999999999996</v>
          </cell>
          <cell r="AX1975">
            <v>41252</v>
          </cell>
        </row>
        <row r="1976">
          <cell r="K1976">
            <v>4285.72</v>
          </cell>
          <cell r="AX1976">
            <v>41275</v>
          </cell>
        </row>
        <row r="1977">
          <cell r="K1977">
            <v>10273.4</v>
          </cell>
          <cell r="AX1977">
            <v>41277</v>
          </cell>
        </row>
        <row r="1978">
          <cell r="K1978">
            <v>2901.7</v>
          </cell>
          <cell r="AX1978">
            <v>41556</v>
          </cell>
        </row>
        <row r="1979">
          <cell r="K1979">
            <v>7673.7</v>
          </cell>
          <cell r="AX1979">
            <v>38079</v>
          </cell>
        </row>
        <row r="1980">
          <cell r="K1980">
            <v>3999.9</v>
          </cell>
          <cell r="AX1980">
            <v>36679</v>
          </cell>
        </row>
        <row r="1981">
          <cell r="K1981">
            <v>4379.1499999999996</v>
          </cell>
          <cell r="AX1981">
            <v>36689</v>
          </cell>
        </row>
        <row r="1982">
          <cell r="K1982">
            <v>365.9</v>
          </cell>
          <cell r="AX1982">
            <v>36717</v>
          </cell>
        </row>
        <row r="1983">
          <cell r="K1983">
            <v>1305.3</v>
          </cell>
          <cell r="AX1983">
            <v>38123</v>
          </cell>
        </row>
        <row r="1984">
          <cell r="K1984">
            <v>1225.2</v>
          </cell>
          <cell r="AX1984">
            <v>42316</v>
          </cell>
        </row>
        <row r="1985">
          <cell r="K1985">
            <v>1063.8800000000001</v>
          </cell>
          <cell r="AX1985">
            <v>38160</v>
          </cell>
        </row>
        <row r="1986">
          <cell r="K1986">
            <v>4351.0200000000004</v>
          </cell>
          <cell r="AX1986">
            <v>38162</v>
          </cell>
        </row>
        <row r="1987">
          <cell r="K1987">
            <v>2695.3</v>
          </cell>
          <cell r="AX1987">
            <v>38188</v>
          </cell>
        </row>
        <row r="1988">
          <cell r="K1988">
            <v>8001.2</v>
          </cell>
          <cell r="AX1988">
            <v>41422</v>
          </cell>
        </row>
        <row r="1989">
          <cell r="K1989">
            <v>4265.2</v>
          </cell>
          <cell r="AX1989">
            <v>36799</v>
          </cell>
        </row>
        <row r="1990">
          <cell r="K1990">
            <v>4084.9</v>
          </cell>
          <cell r="AX1990">
            <v>36810</v>
          </cell>
        </row>
        <row r="1991">
          <cell r="K1991">
            <v>4307.8999999999996</v>
          </cell>
          <cell r="AX1991">
            <v>36801</v>
          </cell>
        </row>
        <row r="1992">
          <cell r="K1992">
            <v>2401.5</v>
          </cell>
          <cell r="AX1992">
            <v>42390</v>
          </cell>
        </row>
        <row r="1993">
          <cell r="K1993">
            <v>4242.66</v>
          </cell>
          <cell r="AX1993">
            <v>36833</v>
          </cell>
        </row>
        <row r="1994">
          <cell r="K1994">
            <v>3078.5</v>
          </cell>
          <cell r="AX1994">
            <v>36900</v>
          </cell>
        </row>
        <row r="1995">
          <cell r="K1995">
            <v>1968.2</v>
          </cell>
          <cell r="AX1995">
            <v>38868</v>
          </cell>
        </row>
        <row r="1996">
          <cell r="K1996">
            <v>2029.87</v>
          </cell>
          <cell r="AX1996">
            <v>38869</v>
          </cell>
        </row>
        <row r="1997">
          <cell r="K1997">
            <v>2764.61</v>
          </cell>
          <cell r="AX1997">
            <v>36947</v>
          </cell>
        </row>
        <row r="1998">
          <cell r="K1998">
            <v>3966.6</v>
          </cell>
          <cell r="AX1998">
            <v>38980</v>
          </cell>
        </row>
        <row r="1999">
          <cell r="K1999">
            <v>5968.53</v>
          </cell>
          <cell r="AX1999">
            <v>36958</v>
          </cell>
        </row>
        <row r="2000">
          <cell r="K2000">
            <v>10113.700000000001</v>
          </cell>
          <cell r="AX2000">
            <v>36970</v>
          </cell>
        </row>
        <row r="2001">
          <cell r="K2001">
            <v>1910.4</v>
          </cell>
          <cell r="AX2001">
            <v>40545</v>
          </cell>
        </row>
        <row r="2002">
          <cell r="K2002">
            <v>3796.9</v>
          </cell>
          <cell r="AX2002">
            <v>38335</v>
          </cell>
        </row>
        <row r="2003">
          <cell r="K2003">
            <v>3900.6</v>
          </cell>
          <cell r="AX2003">
            <v>39003</v>
          </cell>
        </row>
        <row r="2004">
          <cell r="K2004">
            <v>3900.6</v>
          </cell>
          <cell r="AX2004">
            <v>39006</v>
          </cell>
        </row>
        <row r="2005">
          <cell r="K2005">
            <v>10476.15</v>
          </cell>
          <cell r="AX2005">
            <v>38341</v>
          </cell>
        </row>
        <row r="2006">
          <cell r="K2006">
            <v>2709</v>
          </cell>
          <cell r="AX2006">
            <v>39018</v>
          </cell>
        </row>
        <row r="2007">
          <cell r="K2007">
            <v>4385.0200000000004</v>
          </cell>
          <cell r="AX2007">
            <v>39019</v>
          </cell>
        </row>
        <row r="2008">
          <cell r="K2008">
            <v>2718.1</v>
          </cell>
          <cell r="AX2008">
            <v>39021</v>
          </cell>
        </row>
        <row r="2009">
          <cell r="K2009">
            <v>4375.63</v>
          </cell>
          <cell r="AX2009">
            <v>39022</v>
          </cell>
        </row>
        <row r="2010">
          <cell r="K2010">
            <v>5871.82</v>
          </cell>
          <cell r="AX2010">
            <v>39024</v>
          </cell>
        </row>
        <row r="2011">
          <cell r="K2011">
            <v>4138.13</v>
          </cell>
          <cell r="AX2011">
            <v>39031</v>
          </cell>
        </row>
        <row r="2012">
          <cell r="K2012">
            <v>2728.4</v>
          </cell>
          <cell r="AX2012">
            <v>39025</v>
          </cell>
        </row>
        <row r="2013">
          <cell r="K2013">
            <v>2786.25</v>
          </cell>
          <cell r="AX2013">
            <v>38385</v>
          </cell>
        </row>
        <row r="2014">
          <cell r="K2014">
            <v>8117.3</v>
          </cell>
          <cell r="AX2014">
            <v>38402</v>
          </cell>
        </row>
        <row r="2015">
          <cell r="K2015">
            <v>1232.4000000000001</v>
          </cell>
          <cell r="AX2015">
            <v>38452</v>
          </cell>
        </row>
        <row r="2016">
          <cell r="K2016">
            <v>832</v>
          </cell>
          <cell r="AX2016">
            <v>38455</v>
          </cell>
        </row>
        <row r="2017">
          <cell r="K2017">
            <v>4042.4</v>
          </cell>
          <cell r="AX2017">
            <v>40697</v>
          </cell>
        </row>
        <row r="2018">
          <cell r="K2018">
            <v>4511.6000000000004</v>
          </cell>
          <cell r="AX2018">
            <v>40699</v>
          </cell>
        </row>
        <row r="2019">
          <cell r="K2019">
            <v>4184.6000000000004</v>
          </cell>
          <cell r="AX2019">
            <v>40705</v>
          </cell>
        </row>
        <row r="2020">
          <cell r="K2020">
            <v>8252.33</v>
          </cell>
          <cell r="AX2020">
            <v>40747</v>
          </cell>
        </row>
        <row r="2021">
          <cell r="K2021">
            <v>1792.2</v>
          </cell>
          <cell r="AX2021">
            <v>39096</v>
          </cell>
        </row>
        <row r="2022">
          <cell r="K2022">
            <v>3913.1</v>
          </cell>
          <cell r="AX2022">
            <v>37312</v>
          </cell>
        </row>
        <row r="2023">
          <cell r="K2023">
            <v>2743.5</v>
          </cell>
          <cell r="AX2023">
            <v>37320</v>
          </cell>
        </row>
        <row r="2024">
          <cell r="K2024">
            <v>5104.01</v>
          </cell>
          <cell r="AX2024">
            <v>37321</v>
          </cell>
        </row>
        <row r="2025">
          <cell r="K2025">
            <v>4166.9799999999996</v>
          </cell>
          <cell r="AX2025">
            <v>37373</v>
          </cell>
        </row>
        <row r="2026">
          <cell r="K2026">
            <v>3814.5</v>
          </cell>
          <cell r="AX2026">
            <v>37323</v>
          </cell>
        </row>
        <row r="2027">
          <cell r="K2027">
            <v>6046</v>
          </cell>
          <cell r="AX2027">
            <v>41226</v>
          </cell>
        </row>
        <row r="2028">
          <cell r="K2028">
            <v>2711.4</v>
          </cell>
          <cell r="AX2028">
            <v>37392</v>
          </cell>
        </row>
        <row r="2029">
          <cell r="K2029">
            <v>2512.9</v>
          </cell>
          <cell r="AX2029">
            <v>39020</v>
          </cell>
        </row>
        <row r="2030">
          <cell r="K2030">
            <v>5140.5</v>
          </cell>
          <cell r="AX2030">
            <v>41246</v>
          </cell>
        </row>
        <row r="2031">
          <cell r="K2031">
            <v>4781.3999999999996</v>
          </cell>
          <cell r="AX2031">
            <v>41468</v>
          </cell>
        </row>
        <row r="2032">
          <cell r="K2032">
            <v>12042.9</v>
          </cell>
          <cell r="AX2032">
            <v>36584</v>
          </cell>
        </row>
        <row r="2033">
          <cell r="K2033">
            <v>3782.99</v>
          </cell>
          <cell r="AX2033">
            <v>36605</v>
          </cell>
        </row>
        <row r="2034">
          <cell r="K2034">
            <v>2600.31</v>
          </cell>
          <cell r="AX2034">
            <v>36612</v>
          </cell>
        </row>
        <row r="2035">
          <cell r="K2035">
            <v>4032.2</v>
          </cell>
          <cell r="AX2035">
            <v>40360</v>
          </cell>
        </row>
        <row r="2036">
          <cell r="K2036">
            <v>7306.16</v>
          </cell>
          <cell r="AX2036">
            <v>36690</v>
          </cell>
        </row>
        <row r="2037">
          <cell r="K2037">
            <v>885.5</v>
          </cell>
          <cell r="AX2037">
            <v>38112</v>
          </cell>
        </row>
        <row r="2038">
          <cell r="K2038">
            <v>1285.0999999999999</v>
          </cell>
          <cell r="AX2038">
            <v>38116</v>
          </cell>
        </row>
        <row r="2039">
          <cell r="K2039">
            <v>1310.6199999999999</v>
          </cell>
          <cell r="AX2039">
            <v>38124</v>
          </cell>
        </row>
        <row r="2040">
          <cell r="K2040">
            <v>1231.2</v>
          </cell>
          <cell r="AX2040">
            <v>38126</v>
          </cell>
        </row>
        <row r="2041">
          <cell r="K2041">
            <v>4051.4</v>
          </cell>
          <cell r="AX2041">
            <v>41482</v>
          </cell>
        </row>
        <row r="2042">
          <cell r="K2042">
            <v>3266.6</v>
          </cell>
          <cell r="AX2042">
            <v>38211</v>
          </cell>
        </row>
        <row r="2043">
          <cell r="K2043">
            <v>2695.13</v>
          </cell>
          <cell r="AX2043">
            <v>36796</v>
          </cell>
        </row>
        <row r="2044">
          <cell r="K2044">
            <v>4464.51</v>
          </cell>
          <cell r="AX2044">
            <v>37504</v>
          </cell>
        </row>
        <row r="2045">
          <cell r="K2045">
            <v>10005.9</v>
          </cell>
          <cell r="AX2045">
            <v>37512</v>
          </cell>
        </row>
        <row r="2046">
          <cell r="K2046">
            <v>5276.41</v>
          </cell>
          <cell r="AX2046">
            <v>40432</v>
          </cell>
        </row>
        <row r="2047">
          <cell r="K2047">
            <v>1987.5</v>
          </cell>
          <cell r="AX2047">
            <v>38870</v>
          </cell>
        </row>
        <row r="2048">
          <cell r="K2048">
            <v>3576</v>
          </cell>
          <cell r="AX2048">
            <v>38774</v>
          </cell>
        </row>
        <row r="2049">
          <cell r="K2049">
            <v>4228.8</v>
          </cell>
          <cell r="AX2049">
            <v>40429</v>
          </cell>
        </row>
        <row r="2050">
          <cell r="K2050">
            <v>2753.11</v>
          </cell>
          <cell r="AX2050">
            <v>38947</v>
          </cell>
        </row>
        <row r="2051">
          <cell r="K2051">
            <v>3084.31</v>
          </cell>
          <cell r="AX2051">
            <v>36929</v>
          </cell>
        </row>
        <row r="2052">
          <cell r="K2052">
            <v>4306.5</v>
          </cell>
          <cell r="AX2052">
            <v>36954</v>
          </cell>
        </row>
        <row r="2053">
          <cell r="K2053">
            <v>4041.7</v>
          </cell>
          <cell r="AX2053">
            <v>40543</v>
          </cell>
        </row>
        <row r="2054">
          <cell r="K2054">
            <v>3805.6</v>
          </cell>
          <cell r="AX2054">
            <v>38336</v>
          </cell>
        </row>
        <row r="2055">
          <cell r="K2055">
            <v>1842.9</v>
          </cell>
          <cell r="AX2055">
            <v>39007</v>
          </cell>
        </row>
        <row r="2056">
          <cell r="K2056">
            <v>5794.33</v>
          </cell>
          <cell r="AX2056">
            <v>39012</v>
          </cell>
        </row>
        <row r="2057">
          <cell r="K2057">
            <v>5809.1</v>
          </cell>
          <cell r="AX2057">
            <v>39016</v>
          </cell>
        </row>
        <row r="2058">
          <cell r="K2058">
            <v>1230.4000000000001</v>
          </cell>
          <cell r="AX2058">
            <v>38370</v>
          </cell>
        </row>
        <row r="2059">
          <cell r="K2059">
            <v>1450.96</v>
          </cell>
          <cell r="AX2059">
            <v>38386</v>
          </cell>
        </row>
        <row r="2060">
          <cell r="K2060">
            <v>4305.6099999999997</v>
          </cell>
          <cell r="AX2060">
            <v>37076</v>
          </cell>
        </row>
        <row r="2061">
          <cell r="K2061">
            <v>8024.7</v>
          </cell>
          <cell r="AX2061">
            <v>38406</v>
          </cell>
        </row>
        <row r="2062">
          <cell r="K2062">
            <v>359.9</v>
          </cell>
          <cell r="AX2062">
            <v>38467</v>
          </cell>
        </row>
        <row r="2063">
          <cell r="K2063">
            <v>295</v>
          </cell>
          <cell r="AX2063">
            <v>38479</v>
          </cell>
        </row>
        <row r="2064">
          <cell r="K2064">
            <v>368.3</v>
          </cell>
          <cell r="AX2064">
            <v>38482</v>
          </cell>
        </row>
        <row r="2065">
          <cell r="K2065">
            <v>3856.65</v>
          </cell>
          <cell r="AX2065">
            <v>40635</v>
          </cell>
        </row>
        <row r="2066">
          <cell r="K2066">
            <v>8044.6</v>
          </cell>
          <cell r="AX2066">
            <v>40695</v>
          </cell>
        </row>
        <row r="2067">
          <cell r="K2067">
            <v>7876</v>
          </cell>
          <cell r="AX2067">
            <v>40702</v>
          </cell>
        </row>
        <row r="2068">
          <cell r="K2068">
            <v>3854.61</v>
          </cell>
          <cell r="AX2068">
            <v>40704</v>
          </cell>
        </row>
        <row r="2069">
          <cell r="K2069">
            <v>4045.47</v>
          </cell>
          <cell r="AX2069">
            <v>37289</v>
          </cell>
        </row>
        <row r="2070">
          <cell r="K2070">
            <v>1887.5</v>
          </cell>
          <cell r="AX2070">
            <v>37563</v>
          </cell>
        </row>
        <row r="2071">
          <cell r="K2071">
            <v>2932.93</v>
          </cell>
          <cell r="AX2071">
            <v>37374</v>
          </cell>
        </row>
        <row r="2072">
          <cell r="K2072">
            <v>9968.42</v>
          </cell>
          <cell r="AX2072">
            <v>37348</v>
          </cell>
        </row>
        <row r="2073">
          <cell r="K2073">
            <v>1954.9</v>
          </cell>
          <cell r="AX2073">
            <v>41450</v>
          </cell>
        </row>
        <row r="2074">
          <cell r="K2074">
            <v>6147.9</v>
          </cell>
          <cell r="AX2074">
            <v>41479</v>
          </cell>
        </row>
        <row r="2075">
          <cell r="K2075">
            <v>5132.6000000000004</v>
          </cell>
          <cell r="AX2075">
            <v>41996</v>
          </cell>
        </row>
        <row r="2076">
          <cell r="K2076">
            <v>8055.52</v>
          </cell>
          <cell r="AX2076">
            <v>39027</v>
          </cell>
        </row>
        <row r="2077">
          <cell r="K2077">
            <v>3872.71</v>
          </cell>
          <cell r="AX2077">
            <v>41247</v>
          </cell>
        </row>
        <row r="2078">
          <cell r="K2078">
            <v>6804.2</v>
          </cell>
          <cell r="AX2078">
            <v>41613</v>
          </cell>
        </row>
        <row r="2079">
          <cell r="K2079">
            <v>14182.94</v>
          </cell>
          <cell r="AX2079">
            <v>41448</v>
          </cell>
        </row>
        <row r="2080">
          <cell r="K2080">
            <v>4039.4</v>
          </cell>
          <cell r="AX2080">
            <v>38087</v>
          </cell>
        </row>
        <row r="2081">
          <cell r="K2081">
            <v>3178.7</v>
          </cell>
          <cell r="AX2081">
            <v>41573</v>
          </cell>
        </row>
        <row r="2082">
          <cell r="K2082">
            <v>4802.96</v>
          </cell>
          <cell r="AX2082">
            <v>36615</v>
          </cell>
        </row>
        <row r="2083">
          <cell r="K2083">
            <v>844.9</v>
          </cell>
          <cell r="AX2083">
            <v>38114</v>
          </cell>
        </row>
        <row r="2084">
          <cell r="K2084">
            <v>1255.95</v>
          </cell>
          <cell r="AX2084">
            <v>38125</v>
          </cell>
        </row>
        <row r="2085">
          <cell r="K2085">
            <v>3277</v>
          </cell>
          <cell r="AX2085">
            <v>36813</v>
          </cell>
        </row>
        <row r="2086">
          <cell r="K2086">
            <v>3201.1</v>
          </cell>
          <cell r="AX2086">
            <v>38168</v>
          </cell>
        </row>
        <row r="2087">
          <cell r="K2087">
            <v>18817.37</v>
          </cell>
          <cell r="AX2087">
            <v>37513</v>
          </cell>
        </row>
        <row r="2088">
          <cell r="K2088">
            <v>3624.1</v>
          </cell>
          <cell r="AX2088">
            <v>36778</v>
          </cell>
        </row>
        <row r="2089">
          <cell r="K2089">
            <v>2206.2199999999998</v>
          </cell>
          <cell r="AX2089">
            <v>37510</v>
          </cell>
        </row>
        <row r="2090">
          <cell r="K2090">
            <v>7438.48</v>
          </cell>
          <cell r="AX2090">
            <v>40425</v>
          </cell>
        </row>
        <row r="2091">
          <cell r="K2091">
            <v>3682.56</v>
          </cell>
          <cell r="AX2091">
            <v>38975</v>
          </cell>
        </row>
        <row r="2092">
          <cell r="K2092">
            <v>4058.3</v>
          </cell>
          <cell r="AX2092">
            <v>38298</v>
          </cell>
        </row>
        <row r="2093">
          <cell r="K2093">
            <v>5151.8</v>
          </cell>
          <cell r="AX2093">
            <v>38300</v>
          </cell>
        </row>
        <row r="2094">
          <cell r="K2094">
            <v>4113.1000000000004</v>
          </cell>
          <cell r="AX2094">
            <v>38303</v>
          </cell>
        </row>
        <row r="2095">
          <cell r="K2095">
            <v>8012.31</v>
          </cell>
          <cell r="AX2095">
            <v>38305</v>
          </cell>
        </row>
        <row r="2096">
          <cell r="K2096">
            <v>15650.7</v>
          </cell>
          <cell r="AX2096">
            <v>38364</v>
          </cell>
        </row>
        <row r="2097">
          <cell r="K2097">
            <v>5819.51</v>
          </cell>
          <cell r="AX2097">
            <v>39014</v>
          </cell>
        </row>
        <row r="2098">
          <cell r="K2098">
            <v>17693.64</v>
          </cell>
          <cell r="AX2098">
            <v>39023</v>
          </cell>
        </row>
        <row r="2099">
          <cell r="K2099">
            <v>4257.8</v>
          </cell>
          <cell r="AX2099">
            <v>38365</v>
          </cell>
        </row>
        <row r="2100">
          <cell r="K2100">
            <v>7916.3</v>
          </cell>
          <cell r="AX2100">
            <v>38366</v>
          </cell>
        </row>
        <row r="2101">
          <cell r="K2101">
            <v>2005.61</v>
          </cell>
          <cell r="AX2101">
            <v>38411</v>
          </cell>
        </row>
        <row r="2102">
          <cell r="K2102">
            <v>1216.3599999999999</v>
          </cell>
          <cell r="AX2102">
            <v>38371</v>
          </cell>
        </row>
        <row r="2103">
          <cell r="K2103">
            <v>2025.5</v>
          </cell>
          <cell r="AX2103">
            <v>38409</v>
          </cell>
        </row>
        <row r="2104">
          <cell r="K2104">
            <v>2043.7</v>
          </cell>
          <cell r="AX2104">
            <v>38412</v>
          </cell>
        </row>
        <row r="2105">
          <cell r="K2105">
            <v>2014.51</v>
          </cell>
          <cell r="AX2105">
            <v>38413</v>
          </cell>
        </row>
        <row r="2106">
          <cell r="K2106">
            <v>861.2</v>
          </cell>
          <cell r="AX2106">
            <v>40598</v>
          </cell>
        </row>
        <row r="2107">
          <cell r="K2107">
            <v>370.1</v>
          </cell>
          <cell r="AX2107">
            <v>38480</v>
          </cell>
        </row>
        <row r="2108">
          <cell r="K2108">
            <v>262.39999999999998</v>
          </cell>
          <cell r="AX2108">
            <v>38483</v>
          </cell>
        </row>
        <row r="2109">
          <cell r="K2109">
            <v>362.4</v>
          </cell>
          <cell r="AX2109">
            <v>38489</v>
          </cell>
        </row>
        <row r="2110">
          <cell r="K2110">
            <v>364</v>
          </cell>
          <cell r="AX2110">
            <v>38490</v>
          </cell>
        </row>
        <row r="2111">
          <cell r="K2111">
            <v>1919.17</v>
          </cell>
          <cell r="AX2111">
            <v>40711</v>
          </cell>
        </row>
        <row r="2112">
          <cell r="K2112">
            <v>3963.83</v>
          </cell>
          <cell r="AX2112">
            <v>40736</v>
          </cell>
        </row>
        <row r="2113">
          <cell r="K2113">
            <v>2714.2</v>
          </cell>
          <cell r="AX2113">
            <v>37275</v>
          </cell>
        </row>
        <row r="2114">
          <cell r="K2114">
            <v>2350.1</v>
          </cell>
          <cell r="AX2114">
            <v>37564</v>
          </cell>
        </row>
        <row r="2115">
          <cell r="K2115">
            <v>734.4</v>
          </cell>
          <cell r="AX2115">
            <v>38532</v>
          </cell>
        </row>
        <row r="2116">
          <cell r="K2116">
            <v>785.8</v>
          </cell>
          <cell r="AX2116">
            <v>38533</v>
          </cell>
        </row>
        <row r="2117">
          <cell r="K2117">
            <v>3030.2</v>
          </cell>
          <cell r="AX2117">
            <v>37375</v>
          </cell>
        </row>
        <row r="2118">
          <cell r="K2118">
            <v>6933.8</v>
          </cell>
          <cell r="AX2118">
            <v>37394</v>
          </cell>
        </row>
        <row r="2119">
          <cell r="K2119">
            <v>3545.9</v>
          </cell>
          <cell r="AX2119">
            <v>41560</v>
          </cell>
        </row>
        <row r="2120">
          <cell r="K2120">
            <v>3164.7</v>
          </cell>
          <cell r="AX2120">
            <v>41460</v>
          </cell>
        </row>
        <row r="2121">
          <cell r="K2121">
            <v>3810.6</v>
          </cell>
          <cell r="AX2121">
            <v>41888</v>
          </cell>
        </row>
        <row r="2122">
          <cell r="K2122">
            <v>4015.07</v>
          </cell>
          <cell r="AX2122">
            <v>38088</v>
          </cell>
        </row>
        <row r="2123">
          <cell r="K2123">
            <v>6359.64</v>
          </cell>
          <cell r="AX2123">
            <v>36644</v>
          </cell>
        </row>
        <row r="2124">
          <cell r="K2124">
            <v>5570.9</v>
          </cell>
          <cell r="AX2124">
            <v>36688</v>
          </cell>
        </row>
        <row r="2125">
          <cell r="K2125">
            <v>5204.8100000000004</v>
          </cell>
          <cell r="AX2125">
            <v>36698</v>
          </cell>
        </row>
        <row r="2126">
          <cell r="K2126">
            <v>1289.4000000000001</v>
          </cell>
          <cell r="AX2126">
            <v>38127</v>
          </cell>
        </row>
        <row r="2127">
          <cell r="K2127">
            <v>1287.5</v>
          </cell>
          <cell r="AX2127">
            <v>38128</v>
          </cell>
        </row>
        <row r="2128">
          <cell r="K2128">
            <v>1273.3</v>
          </cell>
          <cell r="AX2128">
            <v>38130</v>
          </cell>
        </row>
        <row r="2129">
          <cell r="K2129">
            <v>16368.93</v>
          </cell>
          <cell r="AX2129">
            <v>36770</v>
          </cell>
        </row>
        <row r="2130">
          <cell r="K2130">
            <v>3227.5</v>
          </cell>
          <cell r="AX2130">
            <v>38208</v>
          </cell>
        </row>
        <row r="2131">
          <cell r="K2131">
            <v>379.5</v>
          </cell>
          <cell r="AX2131">
            <v>38782</v>
          </cell>
        </row>
        <row r="2132">
          <cell r="K2132">
            <v>3215.4</v>
          </cell>
          <cell r="AX2132">
            <v>38209</v>
          </cell>
        </row>
        <row r="2133">
          <cell r="K2133">
            <v>5264.47</v>
          </cell>
          <cell r="AX2133">
            <v>40430</v>
          </cell>
        </row>
        <row r="2134">
          <cell r="K2134">
            <v>4033.8</v>
          </cell>
          <cell r="AX2134">
            <v>38306</v>
          </cell>
        </row>
        <row r="2135">
          <cell r="K2135">
            <v>5907.41</v>
          </cell>
          <cell r="AX2135">
            <v>38362</v>
          </cell>
        </row>
        <row r="2136">
          <cell r="K2136">
            <v>2988.4</v>
          </cell>
          <cell r="AX2136">
            <v>41879</v>
          </cell>
        </row>
        <row r="2137">
          <cell r="K2137">
            <v>16671.599999999999</v>
          </cell>
          <cell r="AX2137">
            <v>38361</v>
          </cell>
        </row>
        <row r="2138">
          <cell r="K2138">
            <v>1248.4100000000001</v>
          </cell>
          <cell r="AX2138">
            <v>38372</v>
          </cell>
        </row>
        <row r="2139">
          <cell r="K2139">
            <v>363.1</v>
          </cell>
          <cell r="AX2139">
            <v>38481</v>
          </cell>
        </row>
        <row r="2140">
          <cell r="K2140">
            <v>319.60000000000002</v>
          </cell>
          <cell r="AX2140">
            <v>38484</v>
          </cell>
        </row>
        <row r="2141">
          <cell r="K2141">
            <v>363.3</v>
          </cell>
          <cell r="AX2141">
            <v>38485</v>
          </cell>
        </row>
        <row r="2142">
          <cell r="K2142">
            <v>363.7</v>
          </cell>
          <cell r="AX2142">
            <v>38487</v>
          </cell>
        </row>
        <row r="2143">
          <cell r="K2143">
            <v>3378.12</v>
          </cell>
          <cell r="AX2143">
            <v>37218</v>
          </cell>
        </row>
        <row r="2144">
          <cell r="K2144">
            <v>345.6</v>
          </cell>
          <cell r="AX2144">
            <v>38488</v>
          </cell>
        </row>
        <row r="2145">
          <cell r="K2145">
            <v>3410.6</v>
          </cell>
          <cell r="AX2145">
            <v>37215</v>
          </cell>
        </row>
        <row r="2146">
          <cell r="K2146">
            <v>6174.33</v>
          </cell>
          <cell r="AX2146">
            <v>40717</v>
          </cell>
        </row>
        <row r="2147">
          <cell r="K2147">
            <v>5552.21</v>
          </cell>
          <cell r="AX2147">
            <v>37376</v>
          </cell>
        </row>
        <row r="2148">
          <cell r="K2148">
            <v>2766.8</v>
          </cell>
          <cell r="AX2148">
            <v>37273</v>
          </cell>
        </row>
        <row r="2149">
          <cell r="K2149">
            <v>3805.9</v>
          </cell>
          <cell r="AX2149">
            <v>38538</v>
          </cell>
        </row>
        <row r="2150">
          <cell r="K2150">
            <v>2370.5</v>
          </cell>
          <cell r="AX2150">
            <v>41882</v>
          </cell>
        </row>
        <row r="2151">
          <cell r="K2151">
            <v>3182.61</v>
          </cell>
          <cell r="AX2151">
            <v>37398</v>
          </cell>
        </row>
        <row r="2152">
          <cell r="K2152">
            <v>3281.3</v>
          </cell>
          <cell r="AX2152">
            <v>41533</v>
          </cell>
        </row>
        <row r="2153">
          <cell r="K2153">
            <v>22724.35</v>
          </cell>
          <cell r="AX2153">
            <v>41587</v>
          </cell>
        </row>
        <row r="2154">
          <cell r="K2154">
            <v>4103.6000000000004</v>
          </cell>
          <cell r="AX2154">
            <v>41949</v>
          </cell>
        </row>
        <row r="2155">
          <cell r="K2155">
            <v>4034.5</v>
          </cell>
          <cell r="AX2155">
            <v>40551</v>
          </cell>
        </row>
        <row r="2156">
          <cell r="K2156">
            <v>6053.61</v>
          </cell>
          <cell r="AX2156">
            <v>40552</v>
          </cell>
        </row>
        <row r="2157">
          <cell r="K2157">
            <v>4029.56</v>
          </cell>
          <cell r="AX2157">
            <v>40553</v>
          </cell>
        </row>
        <row r="2158">
          <cell r="K2158">
            <v>5468.6</v>
          </cell>
          <cell r="AX2158">
            <v>41583</v>
          </cell>
        </row>
        <row r="2159">
          <cell r="K2159">
            <v>10069.030000000001</v>
          </cell>
          <cell r="AX2159">
            <v>40537</v>
          </cell>
        </row>
        <row r="2160">
          <cell r="K2160">
            <v>3254.8</v>
          </cell>
          <cell r="AX2160">
            <v>41889</v>
          </cell>
        </row>
        <row r="2161">
          <cell r="K2161">
            <v>2012.5</v>
          </cell>
          <cell r="AX2161">
            <v>38089</v>
          </cell>
        </row>
        <row r="2162">
          <cell r="K2162">
            <v>1260.27</v>
          </cell>
          <cell r="AX2162">
            <v>38118</v>
          </cell>
        </row>
        <row r="2163">
          <cell r="K2163">
            <v>3320.5</v>
          </cell>
          <cell r="AX2163">
            <v>36815</v>
          </cell>
        </row>
        <row r="2164">
          <cell r="K2164">
            <v>1968.7</v>
          </cell>
          <cell r="AX2164">
            <v>40395</v>
          </cell>
        </row>
        <row r="2165">
          <cell r="K2165">
            <v>2013.8</v>
          </cell>
          <cell r="AX2165">
            <v>38216</v>
          </cell>
        </row>
        <row r="2166">
          <cell r="K2166">
            <v>10317.4</v>
          </cell>
          <cell r="AX2166">
            <v>36831</v>
          </cell>
        </row>
        <row r="2167">
          <cell r="K2167">
            <v>10032.32</v>
          </cell>
          <cell r="AX2167">
            <v>36832</v>
          </cell>
        </row>
        <row r="2168">
          <cell r="K2168">
            <v>7384.31</v>
          </cell>
          <cell r="AX2168">
            <v>40426</v>
          </cell>
        </row>
        <row r="2169">
          <cell r="K2169">
            <v>4238.42</v>
          </cell>
          <cell r="AX2169">
            <v>40507</v>
          </cell>
        </row>
        <row r="2170">
          <cell r="K2170">
            <v>857.7</v>
          </cell>
          <cell r="AX2170">
            <v>36957</v>
          </cell>
        </row>
        <row r="2171">
          <cell r="K2171">
            <v>4878.8100000000004</v>
          </cell>
          <cell r="AX2171">
            <v>40498</v>
          </cell>
        </row>
        <row r="2172">
          <cell r="K2172">
            <v>16258.03</v>
          </cell>
          <cell r="AX2172">
            <v>40510</v>
          </cell>
        </row>
        <row r="2173">
          <cell r="K2173">
            <v>6041.7</v>
          </cell>
          <cell r="AX2173">
            <v>40512</v>
          </cell>
        </row>
        <row r="2174">
          <cell r="K2174">
            <v>4346.7299999999996</v>
          </cell>
          <cell r="AX2174">
            <v>38307</v>
          </cell>
        </row>
        <row r="2175">
          <cell r="K2175">
            <v>7311</v>
          </cell>
          <cell r="AX2175">
            <v>37013</v>
          </cell>
        </row>
        <row r="2176">
          <cell r="K2176">
            <v>8097</v>
          </cell>
          <cell r="AX2176">
            <v>38302</v>
          </cell>
        </row>
        <row r="2177">
          <cell r="K2177">
            <v>4277.7</v>
          </cell>
          <cell r="AX2177">
            <v>38309</v>
          </cell>
        </row>
        <row r="2178">
          <cell r="K2178">
            <v>4046</v>
          </cell>
          <cell r="AX2178">
            <v>38310</v>
          </cell>
        </row>
        <row r="2179">
          <cell r="K2179">
            <v>4052.5</v>
          </cell>
          <cell r="AX2179">
            <v>38313</v>
          </cell>
        </row>
        <row r="2180">
          <cell r="K2180">
            <v>12485.69</v>
          </cell>
          <cell r="AX2180">
            <v>38311</v>
          </cell>
        </row>
        <row r="2181">
          <cell r="K2181">
            <v>5979.4</v>
          </cell>
          <cell r="AX2181">
            <v>38315</v>
          </cell>
        </row>
        <row r="2182">
          <cell r="K2182">
            <v>12041</v>
          </cell>
          <cell r="AX2182">
            <v>38312</v>
          </cell>
        </row>
        <row r="2183">
          <cell r="K2183">
            <v>4478.2</v>
          </cell>
          <cell r="AX2183">
            <v>38314</v>
          </cell>
        </row>
        <row r="2184">
          <cell r="K2184">
            <v>6310.71</v>
          </cell>
          <cell r="AX2184">
            <v>38316</v>
          </cell>
        </row>
        <row r="2185">
          <cell r="K2185">
            <v>4043.7</v>
          </cell>
          <cell r="AX2185">
            <v>38317</v>
          </cell>
        </row>
        <row r="2186">
          <cell r="K2186">
            <v>17700.330000000002</v>
          </cell>
          <cell r="AX2186">
            <v>38999</v>
          </cell>
        </row>
        <row r="2187">
          <cell r="K2187">
            <v>10838.9</v>
          </cell>
          <cell r="AX2187">
            <v>39008</v>
          </cell>
        </row>
        <row r="2188">
          <cell r="K2188">
            <v>2115.9</v>
          </cell>
          <cell r="AX2188">
            <v>37041</v>
          </cell>
        </row>
        <row r="2189">
          <cell r="K2189">
            <v>4151.72</v>
          </cell>
          <cell r="AX2189">
            <v>37054</v>
          </cell>
        </row>
        <row r="2190">
          <cell r="K2190">
            <v>3876.6</v>
          </cell>
          <cell r="AX2190">
            <v>40593</v>
          </cell>
        </row>
        <row r="2191">
          <cell r="K2191">
            <v>2534.44</v>
          </cell>
          <cell r="AX2191">
            <v>37837</v>
          </cell>
        </row>
        <row r="2192">
          <cell r="K2192">
            <v>724.3</v>
          </cell>
          <cell r="AX2192">
            <v>38534</v>
          </cell>
        </row>
        <row r="2193">
          <cell r="K2193">
            <v>2649.1</v>
          </cell>
          <cell r="AX2193">
            <v>41452</v>
          </cell>
        </row>
        <row r="2194">
          <cell r="K2194">
            <v>2669.5</v>
          </cell>
          <cell r="AX2194">
            <v>41941</v>
          </cell>
        </row>
        <row r="2195">
          <cell r="K2195">
            <v>4032.5</v>
          </cell>
          <cell r="AX2195">
            <v>40556</v>
          </cell>
        </row>
        <row r="2196">
          <cell r="K2196">
            <v>4281.76</v>
          </cell>
          <cell r="AX2196">
            <v>42034</v>
          </cell>
        </row>
        <row r="2197">
          <cell r="K2197">
            <v>4205.6000000000004</v>
          </cell>
          <cell r="AX2197">
            <v>41449</v>
          </cell>
        </row>
        <row r="2198">
          <cell r="K2198">
            <v>8366.11</v>
          </cell>
          <cell r="AX2198">
            <v>41939</v>
          </cell>
        </row>
        <row r="2199">
          <cell r="K2199">
            <v>5817.2</v>
          </cell>
          <cell r="AX2199">
            <v>41991</v>
          </cell>
        </row>
        <row r="2200">
          <cell r="K2200">
            <v>4297.2</v>
          </cell>
          <cell r="AX2200">
            <v>37377</v>
          </cell>
        </row>
        <row r="2201">
          <cell r="K2201">
            <v>6032.81</v>
          </cell>
          <cell r="AX2201">
            <v>41499</v>
          </cell>
        </row>
        <row r="2202">
          <cell r="K2202">
            <v>6104.02</v>
          </cell>
          <cell r="AX2202">
            <v>41531</v>
          </cell>
        </row>
        <row r="2203">
          <cell r="K2203">
            <v>5974.2</v>
          </cell>
          <cell r="AX2203">
            <v>42016</v>
          </cell>
        </row>
        <row r="2204">
          <cell r="K2204">
            <v>1761.95</v>
          </cell>
          <cell r="AX2204">
            <v>36594</v>
          </cell>
        </row>
        <row r="2205">
          <cell r="K2205">
            <v>6035.61</v>
          </cell>
          <cell r="AX2205">
            <v>41456</v>
          </cell>
        </row>
        <row r="2206">
          <cell r="K2206">
            <v>6054.1</v>
          </cell>
          <cell r="AX2206">
            <v>42011</v>
          </cell>
        </row>
        <row r="2207">
          <cell r="K2207">
            <v>3872.5</v>
          </cell>
          <cell r="AX2207">
            <v>41890</v>
          </cell>
        </row>
        <row r="2208">
          <cell r="K2208">
            <v>9970.2999999999993</v>
          </cell>
          <cell r="AX2208">
            <v>36585</v>
          </cell>
        </row>
        <row r="2209">
          <cell r="K2209">
            <v>3859.1</v>
          </cell>
          <cell r="AX2209">
            <v>38090</v>
          </cell>
        </row>
        <row r="2210">
          <cell r="K2210">
            <v>2036.9</v>
          </cell>
          <cell r="AX2210">
            <v>38169</v>
          </cell>
        </row>
        <row r="2211">
          <cell r="K2211">
            <v>3871.33</v>
          </cell>
          <cell r="AX2211">
            <v>38627</v>
          </cell>
        </row>
        <row r="2212">
          <cell r="K2212">
            <v>10341.200000000001</v>
          </cell>
          <cell r="AX2212">
            <v>37500</v>
          </cell>
        </row>
        <row r="2213">
          <cell r="K2213">
            <v>7361.27</v>
          </cell>
          <cell r="AX2213">
            <v>40427</v>
          </cell>
        </row>
        <row r="2214">
          <cell r="K2214">
            <v>4784.6499999999996</v>
          </cell>
          <cell r="AX2214">
            <v>38915</v>
          </cell>
        </row>
        <row r="2215">
          <cell r="K2215">
            <v>8493.82</v>
          </cell>
          <cell r="AX2215">
            <v>36955</v>
          </cell>
        </row>
        <row r="2216">
          <cell r="K2216">
            <v>1238.1099999999999</v>
          </cell>
          <cell r="AX2216">
            <v>38959</v>
          </cell>
        </row>
        <row r="2217">
          <cell r="K2217">
            <v>1295.5999999999999</v>
          </cell>
          <cell r="AX2217">
            <v>38960</v>
          </cell>
        </row>
        <row r="2218">
          <cell r="K2218">
            <v>4260.0200000000004</v>
          </cell>
          <cell r="AX2218">
            <v>40499</v>
          </cell>
        </row>
        <row r="2219">
          <cell r="K2219">
            <v>14460.3</v>
          </cell>
          <cell r="AX2219">
            <v>37102</v>
          </cell>
        </row>
        <row r="2220">
          <cell r="K2220">
            <v>1305.21</v>
          </cell>
          <cell r="AX2220">
            <v>37050</v>
          </cell>
        </row>
        <row r="2221">
          <cell r="K2221">
            <v>4918.1000000000004</v>
          </cell>
          <cell r="AX2221">
            <v>37100</v>
          </cell>
        </row>
        <row r="2222">
          <cell r="K2222">
            <v>2409.3200000000002</v>
          </cell>
          <cell r="AX2222">
            <v>37835</v>
          </cell>
        </row>
        <row r="2223">
          <cell r="K2223">
            <v>2812.51</v>
          </cell>
          <cell r="AX2223">
            <v>37276</v>
          </cell>
        </row>
        <row r="2224">
          <cell r="K2224">
            <v>886.7</v>
          </cell>
          <cell r="AX2224">
            <v>38535</v>
          </cell>
        </row>
        <row r="2225">
          <cell r="K2225">
            <v>3561</v>
          </cell>
          <cell r="AX2225">
            <v>38720</v>
          </cell>
        </row>
        <row r="2226">
          <cell r="K2226">
            <v>4111.34</v>
          </cell>
          <cell r="AX2226">
            <v>41967</v>
          </cell>
        </row>
        <row r="2227">
          <cell r="K2227">
            <v>6041.11</v>
          </cell>
          <cell r="AX2227">
            <v>42017</v>
          </cell>
        </row>
        <row r="2228">
          <cell r="K2228">
            <v>2907.98</v>
          </cell>
          <cell r="AX2228">
            <v>37356</v>
          </cell>
        </row>
        <row r="2229">
          <cell r="K2229">
            <v>8365.31</v>
          </cell>
          <cell r="AX2229">
            <v>41574</v>
          </cell>
        </row>
        <row r="2230">
          <cell r="K2230">
            <v>12825.14</v>
          </cell>
          <cell r="AX2230">
            <v>41567</v>
          </cell>
        </row>
        <row r="2231">
          <cell r="K2231">
            <v>12719.78</v>
          </cell>
          <cell r="AX2231">
            <v>41485</v>
          </cell>
        </row>
        <row r="2232">
          <cell r="K2232">
            <v>2971.71</v>
          </cell>
          <cell r="AX2232">
            <v>36625</v>
          </cell>
        </row>
        <row r="2233">
          <cell r="K2233">
            <v>2023.7</v>
          </cell>
          <cell r="AX2233">
            <v>38080</v>
          </cell>
        </row>
        <row r="2234">
          <cell r="K2234">
            <v>1276.21</v>
          </cell>
          <cell r="AX2234">
            <v>36712</v>
          </cell>
        </row>
        <row r="2235">
          <cell r="K2235">
            <v>1300.43</v>
          </cell>
          <cell r="AX2235">
            <v>40371</v>
          </cell>
        </row>
        <row r="2236">
          <cell r="K2236">
            <v>16303.52</v>
          </cell>
          <cell r="AX2236">
            <v>41956</v>
          </cell>
        </row>
        <row r="2237">
          <cell r="K2237">
            <v>6281.22</v>
          </cell>
          <cell r="AX2237">
            <v>42009</v>
          </cell>
        </row>
        <row r="2238">
          <cell r="K2238">
            <v>2879.9</v>
          </cell>
          <cell r="AX2238">
            <v>36719</v>
          </cell>
        </row>
        <row r="2239">
          <cell r="K2239">
            <v>8401.89</v>
          </cell>
          <cell r="AX2239">
            <v>38643</v>
          </cell>
        </row>
        <row r="2240">
          <cell r="K2240">
            <v>6017.61</v>
          </cell>
          <cell r="AX2240">
            <v>38644</v>
          </cell>
        </row>
        <row r="2241">
          <cell r="K2241">
            <v>784.22</v>
          </cell>
          <cell r="AX2241">
            <v>41616</v>
          </cell>
        </row>
        <row r="2242">
          <cell r="K2242">
            <v>4077.6</v>
          </cell>
          <cell r="AX2242">
            <v>36834</v>
          </cell>
        </row>
        <row r="2243">
          <cell r="K2243">
            <v>5685.12</v>
          </cell>
          <cell r="AX2243">
            <v>38809</v>
          </cell>
        </row>
        <row r="2244">
          <cell r="K2244">
            <v>5645.75</v>
          </cell>
          <cell r="AX2244">
            <v>38812</v>
          </cell>
        </row>
        <row r="2245">
          <cell r="K2245">
            <v>1942.8</v>
          </cell>
          <cell r="AX2245">
            <v>36940</v>
          </cell>
        </row>
        <row r="2246">
          <cell r="K2246">
            <v>5013.71</v>
          </cell>
          <cell r="AX2246">
            <v>38951</v>
          </cell>
        </row>
        <row r="2247">
          <cell r="K2247">
            <v>8288.5</v>
          </cell>
          <cell r="AX2247">
            <v>40502</v>
          </cell>
        </row>
        <row r="2248">
          <cell r="K2248">
            <v>10362.870000000001</v>
          </cell>
          <cell r="AX2248">
            <v>40508</v>
          </cell>
        </row>
        <row r="2249">
          <cell r="K2249">
            <v>7299.5</v>
          </cell>
          <cell r="AX2249">
            <v>36938</v>
          </cell>
        </row>
        <row r="2250">
          <cell r="K2250">
            <v>9766.6</v>
          </cell>
          <cell r="AX2250">
            <v>40500</v>
          </cell>
        </row>
        <row r="2251">
          <cell r="K2251">
            <v>21069.22</v>
          </cell>
          <cell r="AX2251">
            <v>38299</v>
          </cell>
        </row>
        <row r="2252">
          <cell r="K2252">
            <v>5816.68</v>
          </cell>
          <cell r="AX2252">
            <v>40513</v>
          </cell>
        </row>
        <row r="2253">
          <cell r="K2253">
            <v>3873.9</v>
          </cell>
          <cell r="AX2253">
            <v>40526</v>
          </cell>
        </row>
        <row r="2254">
          <cell r="K2254">
            <v>2054.5</v>
          </cell>
          <cell r="AX2254">
            <v>37040</v>
          </cell>
        </row>
        <row r="2255">
          <cell r="K2255">
            <v>1296.72</v>
          </cell>
          <cell r="AX2255">
            <v>37051</v>
          </cell>
        </row>
        <row r="2256">
          <cell r="K2256">
            <v>6009.41</v>
          </cell>
          <cell r="AX2256">
            <v>42044</v>
          </cell>
        </row>
        <row r="2257">
          <cell r="K2257">
            <v>4885.3999999999996</v>
          </cell>
          <cell r="AX2257">
            <v>37101</v>
          </cell>
        </row>
        <row r="2258">
          <cell r="K2258">
            <v>3796.9</v>
          </cell>
          <cell r="AX2258">
            <v>38444</v>
          </cell>
        </row>
        <row r="2259">
          <cell r="K2259">
            <v>13046.39</v>
          </cell>
          <cell r="AX2259">
            <v>39058</v>
          </cell>
        </row>
        <row r="2260">
          <cell r="K2260">
            <v>2747.7</v>
          </cell>
          <cell r="AX2260">
            <v>37217</v>
          </cell>
        </row>
        <row r="2261">
          <cell r="K2261">
            <v>2669</v>
          </cell>
          <cell r="AX2261">
            <v>39087</v>
          </cell>
        </row>
        <row r="2262">
          <cell r="K2262">
            <v>1009.3</v>
          </cell>
          <cell r="AX2262">
            <v>38049</v>
          </cell>
        </row>
        <row r="2263">
          <cell r="K2263">
            <v>705.11</v>
          </cell>
          <cell r="AX2263">
            <v>38050</v>
          </cell>
        </row>
        <row r="2264">
          <cell r="K2264">
            <v>2633</v>
          </cell>
          <cell r="AX2264">
            <v>41940</v>
          </cell>
        </row>
        <row r="2265">
          <cell r="K2265">
            <v>3079.1</v>
          </cell>
          <cell r="AX2265">
            <v>37378</v>
          </cell>
        </row>
        <row r="2266">
          <cell r="K2266">
            <v>9214.33</v>
          </cell>
          <cell r="AX2266">
            <v>37391</v>
          </cell>
        </row>
        <row r="2267">
          <cell r="K2267">
            <v>12575.82</v>
          </cell>
          <cell r="AX2267">
            <v>41478</v>
          </cell>
        </row>
        <row r="2268">
          <cell r="K2268">
            <v>3204.9</v>
          </cell>
          <cell r="AX2268">
            <v>41513</v>
          </cell>
        </row>
        <row r="2269">
          <cell r="K2269">
            <v>4295.87</v>
          </cell>
          <cell r="AX2269">
            <v>36619</v>
          </cell>
        </row>
        <row r="2270">
          <cell r="K2270">
            <v>2700.9</v>
          </cell>
          <cell r="AX2270">
            <v>36618</v>
          </cell>
        </row>
        <row r="2271">
          <cell r="K2271">
            <v>2845.6</v>
          </cell>
          <cell r="AX2271">
            <v>36710</v>
          </cell>
        </row>
        <row r="2272">
          <cell r="K2272">
            <v>4521.1000000000004</v>
          </cell>
          <cell r="AX2272">
            <v>36620</v>
          </cell>
        </row>
        <row r="2273">
          <cell r="K2273">
            <v>1834.6</v>
          </cell>
          <cell r="AX2273">
            <v>36680</v>
          </cell>
        </row>
        <row r="2274">
          <cell r="K2274">
            <v>1265.7</v>
          </cell>
          <cell r="AX2274">
            <v>38129</v>
          </cell>
        </row>
        <row r="2275">
          <cell r="K2275">
            <v>10039.5</v>
          </cell>
          <cell r="AX2275">
            <v>38632</v>
          </cell>
        </row>
        <row r="2276">
          <cell r="K2276">
            <v>4460.1000000000004</v>
          </cell>
          <cell r="AX2276">
            <v>38629</v>
          </cell>
        </row>
        <row r="2277">
          <cell r="K2277">
            <v>3713.3</v>
          </cell>
          <cell r="AX2277">
            <v>38630</v>
          </cell>
        </row>
        <row r="2278">
          <cell r="K2278">
            <v>4085.2</v>
          </cell>
          <cell r="AX2278">
            <v>38637</v>
          </cell>
        </row>
        <row r="2279">
          <cell r="K2279">
            <v>3111.01</v>
          </cell>
          <cell r="AX2279">
            <v>38685</v>
          </cell>
        </row>
        <row r="2280">
          <cell r="K2280">
            <v>5048.53</v>
          </cell>
          <cell r="AX2280">
            <v>36769</v>
          </cell>
        </row>
        <row r="2281">
          <cell r="K2281">
            <v>3127.7</v>
          </cell>
          <cell r="AX2281">
            <v>36746</v>
          </cell>
        </row>
        <row r="2282">
          <cell r="K2282">
            <v>1847.2</v>
          </cell>
          <cell r="AX2282">
            <v>38202</v>
          </cell>
        </row>
        <row r="2283">
          <cell r="K2283">
            <v>10374.02</v>
          </cell>
          <cell r="AX2283">
            <v>36846</v>
          </cell>
        </row>
        <row r="2284">
          <cell r="K2284">
            <v>3892.5</v>
          </cell>
          <cell r="AX2284">
            <v>40521</v>
          </cell>
        </row>
        <row r="2285">
          <cell r="K2285">
            <v>4907.1000000000004</v>
          </cell>
          <cell r="AX2285">
            <v>40528</v>
          </cell>
        </row>
        <row r="2286">
          <cell r="K2286">
            <v>1186.2</v>
          </cell>
          <cell r="AX2286">
            <v>36856</v>
          </cell>
        </row>
        <row r="2287">
          <cell r="K2287">
            <v>9563.91</v>
          </cell>
          <cell r="AX2287">
            <v>38830</v>
          </cell>
        </row>
        <row r="2288">
          <cell r="K2288">
            <v>5307.15</v>
          </cell>
          <cell r="AX2288">
            <v>38318</v>
          </cell>
        </row>
        <row r="2289">
          <cell r="K2289">
            <v>3817.2</v>
          </cell>
          <cell r="AX2289">
            <v>37053</v>
          </cell>
        </row>
        <row r="2290">
          <cell r="K2290">
            <v>3291.9</v>
          </cell>
          <cell r="AX2290">
            <v>37056</v>
          </cell>
        </row>
        <row r="2291">
          <cell r="K2291">
            <v>3762.4</v>
          </cell>
          <cell r="AX2291">
            <v>37058</v>
          </cell>
        </row>
        <row r="2292">
          <cell r="K2292">
            <v>3952.72</v>
          </cell>
          <cell r="AX2292">
            <v>40594</v>
          </cell>
        </row>
        <row r="2293">
          <cell r="K2293">
            <v>25063.26</v>
          </cell>
          <cell r="AX2293">
            <v>41518</v>
          </cell>
        </row>
        <row r="2294">
          <cell r="K2294">
            <v>14398.54</v>
          </cell>
          <cell r="AX2294">
            <v>41580</v>
          </cell>
        </row>
        <row r="2295">
          <cell r="K2295">
            <v>5982.21</v>
          </cell>
          <cell r="AX2295">
            <v>41590</v>
          </cell>
        </row>
        <row r="2296">
          <cell r="K2296">
            <v>3360.5</v>
          </cell>
          <cell r="AX2296">
            <v>40689</v>
          </cell>
        </row>
        <row r="2297">
          <cell r="K2297">
            <v>2952.81</v>
          </cell>
          <cell r="AX2297">
            <v>37357</v>
          </cell>
        </row>
        <row r="2298">
          <cell r="K2298">
            <v>4736.38</v>
          </cell>
          <cell r="AX2298">
            <v>37546</v>
          </cell>
        </row>
        <row r="2299">
          <cell r="K2299">
            <v>3873.2</v>
          </cell>
          <cell r="AX2299">
            <v>41582</v>
          </cell>
        </row>
        <row r="2300">
          <cell r="K2300">
            <v>3997.55</v>
          </cell>
          <cell r="AX2300">
            <v>37578</v>
          </cell>
        </row>
        <row r="2301">
          <cell r="K2301">
            <v>13249.9</v>
          </cell>
          <cell r="AX2301">
            <v>42524</v>
          </cell>
        </row>
        <row r="2302">
          <cell r="K2302">
            <v>12062.51</v>
          </cell>
          <cell r="AX2302">
            <v>41604</v>
          </cell>
        </row>
        <row r="2303">
          <cell r="K2303">
            <v>8083.71</v>
          </cell>
          <cell r="AX2303">
            <v>41942</v>
          </cell>
        </row>
        <row r="2304">
          <cell r="K2304">
            <v>6169.66</v>
          </cell>
          <cell r="AX2304">
            <v>41488</v>
          </cell>
        </row>
        <row r="2305">
          <cell r="K2305">
            <v>2232.65</v>
          </cell>
          <cell r="AX2305">
            <v>41550</v>
          </cell>
        </row>
        <row r="2306">
          <cell r="K2306">
            <v>772.9</v>
          </cell>
          <cell r="AX2306">
            <v>38098</v>
          </cell>
        </row>
        <row r="2307">
          <cell r="K2307">
            <v>1873.51</v>
          </cell>
          <cell r="AX2307">
            <v>38178</v>
          </cell>
        </row>
        <row r="2308">
          <cell r="K2308">
            <v>4040.4</v>
          </cell>
          <cell r="AX2308">
            <v>38625</v>
          </cell>
        </row>
        <row r="2309">
          <cell r="K2309">
            <v>4881.3</v>
          </cell>
          <cell r="AX2309">
            <v>36814</v>
          </cell>
        </row>
        <row r="2310">
          <cell r="K2310">
            <v>4070.5</v>
          </cell>
          <cell r="AX2310">
            <v>36835</v>
          </cell>
        </row>
        <row r="2311">
          <cell r="K2311">
            <v>3990.91</v>
          </cell>
          <cell r="AX2311">
            <v>38626</v>
          </cell>
        </row>
        <row r="2312">
          <cell r="K2312">
            <v>5822.77</v>
          </cell>
          <cell r="AX2312">
            <v>38631</v>
          </cell>
        </row>
        <row r="2313">
          <cell r="K2313">
            <v>4430.71</v>
          </cell>
          <cell r="AX2313">
            <v>38808</v>
          </cell>
        </row>
        <row r="2314">
          <cell r="K2314">
            <v>3977.8</v>
          </cell>
          <cell r="AX2314">
            <v>40527</v>
          </cell>
        </row>
        <row r="2315">
          <cell r="K2315">
            <v>1294.8699999999999</v>
          </cell>
          <cell r="AX2315">
            <v>36921</v>
          </cell>
        </row>
        <row r="2316">
          <cell r="K2316">
            <v>4075.01</v>
          </cell>
          <cell r="AX2316">
            <v>36959</v>
          </cell>
        </row>
        <row r="2317">
          <cell r="K2317">
            <v>732.1</v>
          </cell>
          <cell r="AX2317">
            <v>39388</v>
          </cell>
        </row>
        <row r="2318">
          <cell r="K2318">
            <v>2675.11</v>
          </cell>
          <cell r="AX2318">
            <v>36992</v>
          </cell>
        </row>
        <row r="2319">
          <cell r="K2319">
            <v>4822.2</v>
          </cell>
          <cell r="AX2319">
            <v>38993</v>
          </cell>
        </row>
        <row r="2320">
          <cell r="K2320">
            <v>3004.03</v>
          </cell>
          <cell r="AX2320">
            <v>41539</v>
          </cell>
        </row>
        <row r="2321">
          <cell r="K2321">
            <v>18083.150000000001</v>
          </cell>
          <cell r="AX2321">
            <v>38304</v>
          </cell>
        </row>
        <row r="2322">
          <cell r="K2322">
            <v>4082.91</v>
          </cell>
          <cell r="AX2322">
            <v>36822</v>
          </cell>
        </row>
        <row r="2323">
          <cell r="K2323">
            <v>11251.61</v>
          </cell>
          <cell r="AX2323">
            <v>40595</v>
          </cell>
        </row>
        <row r="2324">
          <cell r="K2324">
            <v>2799.73</v>
          </cell>
          <cell r="AX2324">
            <v>38440</v>
          </cell>
        </row>
        <row r="2325">
          <cell r="K2325">
            <v>9786.25</v>
          </cell>
          <cell r="AX2325">
            <v>37097</v>
          </cell>
        </row>
        <row r="2326">
          <cell r="K2326">
            <v>3706.91</v>
          </cell>
          <cell r="AX2326">
            <v>38438</v>
          </cell>
        </row>
        <row r="2327">
          <cell r="K2327">
            <v>6245.95</v>
          </cell>
          <cell r="AX2327">
            <v>41454</v>
          </cell>
        </row>
        <row r="2328">
          <cell r="K2328">
            <v>5982.4</v>
          </cell>
          <cell r="AX2328">
            <v>41542</v>
          </cell>
        </row>
        <row r="2329">
          <cell r="K2329">
            <v>19434.009999999998</v>
          </cell>
          <cell r="AX2329">
            <v>41565</v>
          </cell>
        </row>
        <row r="2330">
          <cell r="K2330">
            <v>18731.71</v>
          </cell>
          <cell r="AX2330">
            <v>41596</v>
          </cell>
        </row>
        <row r="2331">
          <cell r="K2331">
            <v>14213.34</v>
          </cell>
          <cell r="AX2331">
            <v>37179</v>
          </cell>
        </row>
        <row r="2332">
          <cell r="K2332">
            <v>2734.91</v>
          </cell>
          <cell r="AX2332">
            <v>37216</v>
          </cell>
        </row>
        <row r="2333">
          <cell r="K2333">
            <v>7262.93</v>
          </cell>
          <cell r="AX2333">
            <v>37278</v>
          </cell>
        </row>
        <row r="2334">
          <cell r="K2334">
            <v>3136.01</v>
          </cell>
          <cell r="AX2334">
            <v>37547</v>
          </cell>
        </row>
        <row r="2335">
          <cell r="K2335">
            <v>4280.2</v>
          </cell>
          <cell r="AX2335">
            <v>37565</v>
          </cell>
        </row>
        <row r="2336">
          <cell r="K2336">
            <v>4281.3100000000004</v>
          </cell>
          <cell r="AX2336">
            <v>37566</v>
          </cell>
        </row>
        <row r="2337">
          <cell r="K2337">
            <v>4055.8</v>
          </cell>
          <cell r="AX2337">
            <v>37588</v>
          </cell>
        </row>
        <row r="2338">
          <cell r="K2338">
            <v>4003</v>
          </cell>
          <cell r="AX2338">
            <v>37351</v>
          </cell>
        </row>
        <row r="2339">
          <cell r="K2339">
            <v>4481.58</v>
          </cell>
          <cell r="AX2339">
            <v>41235</v>
          </cell>
        </row>
        <row r="2340">
          <cell r="K2340">
            <v>4054.1</v>
          </cell>
          <cell r="AX2340">
            <v>41461</v>
          </cell>
        </row>
        <row r="2341">
          <cell r="K2341">
            <v>4994.3999999999996</v>
          </cell>
          <cell r="AX2341">
            <v>41585</v>
          </cell>
        </row>
        <row r="2342">
          <cell r="K2342">
            <v>8492.2000000000007</v>
          </cell>
          <cell r="AX2342">
            <v>41594</v>
          </cell>
        </row>
        <row r="2343">
          <cell r="K2343">
            <v>4283.12</v>
          </cell>
          <cell r="AX2343">
            <v>41598</v>
          </cell>
        </row>
        <row r="2344">
          <cell r="K2344">
            <v>8120.11</v>
          </cell>
          <cell r="AX2344">
            <v>41602</v>
          </cell>
        </row>
        <row r="2345">
          <cell r="K2345">
            <v>6020.51</v>
          </cell>
          <cell r="AX2345">
            <v>41481</v>
          </cell>
        </row>
        <row r="2346">
          <cell r="K2346">
            <v>3780.16</v>
          </cell>
          <cell r="AX2346">
            <v>41880</v>
          </cell>
        </row>
        <row r="2347">
          <cell r="K2347">
            <v>2094.1999999999998</v>
          </cell>
          <cell r="AX2347">
            <v>41886</v>
          </cell>
        </row>
        <row r="2348">
          <cell r="K2348">
            <v>2893.8</v>
          </cell>
          <cell r="AX2348">
            <v>36614</v>
          </cell>
        </row>
        <row r="2349">
          <cell r="K2349">
            <v>2738</v>
          </cell>
          <cell r="AX2349">
            <v>36670</v>
          </cell>
        </row>
        <row r="2350">
          <cell r="K2350">
            <v>4081.41</v>
          </cell>
          <cell r="AX2350">
            <v>38628</v>
          </cell>
        </row>
        <row r="2351">
          <cell r="K2351">
            <v>2934.8</v>
          </cell>
          <cell r="AX2351">
            <v>36711</v>
          </cell>
        </row>
        <row r="2352">
          <cell r="K2352">
            <v>1275.9000000000001</v>
          </cell>
          <cell r="AX2352">
            <v>38117</v>
          </cell>
        </row>
        <row r="2353">
          <cell r="K2353">
            <v>10161.200000000001</v>
          </cell>
          <cell r="AX2353">
            <v>38638</v>
          </cell>
        </row>
        <row r="2354">
          <cell r="K2354">
            <v>8028.52</v>
          </cell>
          <cell r="AX2354">
            <v>38635</v>
          </cell>
        </row>
        <row r="2355">
          <cell r="K2355">
            <v>5669.2</v>
          </cell>
          <cell r="AX2355">
            <v>38654</v>
          </cell>
        </row>
        <row r="2356">
          <cell r="K2356">
            <v>2764.27</v>
          </cell>
          <cell r="AX2356">
            <v>36783</v>
          </cell>
        </row>
        <row r="2357">
          <cell r="K2357">
            <v>5467.01</v>
          </cell>
          <cell r="AX2357">
            <v>36786</v>
          </cell>
        </row>
        <row r="2358">
          <cell r="K2358">
            <v>4063.6</v>
          </cell>
          <cell r="AX2358">
            <v>36795</v>
          </cell>
        </row>
        <row r="2359">
          <cell r="K2359">
            <v>4046.4</v>
          </cell>
          <cell r="AX2359">
            <v>36807</v>
          </cell>
        </row>
        <row r="2360">
          <cell r="K2360">
            <v>4081</v>
          </cell>
          <cell r="AX2360">
            <v>36809</v>
          </cell>
        </row>
        <row r="2361">
          <cell r="K2361">
            <v>4074.92</v>
          </cell>
          <cell r="AX2361">
            <v>37511</v>
          </cell>
        </row>
        <row r="2362">
          <cell r="K2362">
            <v>4042.1</v>
          </cell>
          <cell r="AX2362">
            <v>38251</v>
          </cell>
        </row>
        <row r="2363">
          <cell r="K2363">
            <v>4735.82</v>
          </cell>
          <cell r="AX2363">
            <v>38810</v>
          </cell>
        </row>
        <row r="2364">
          <cell r="K2364">
            <v>4417.5200000000004</v>
          </cell>
          <cell r="AX2364">
            <v>38811</v>
          </cell>
        </row>
        <row r="2365">
          <cell r="K2365">
            <v>2922</v>
          </cell>
          <cell r="AX2365">
            <v>36939</v>
          </cell>
        </row>
        <row r="2366">
          <cell r="K2366">
            <v>3538.6</v>
          </cell>
          <cell r="AX2366">
            <v>36941</v>
          </cell>
        </row>
        <row r="2367">
          <cell r="K2367">
            <v>5949.6</v>
          </cell>
          <cell r="AX2367">
            <v>40497</v>
          </cell>
        </row>
        <row r="2368">
          <cell r="K2368">
            <v>3990.15</v>
          </cell>
          <cell r="AX2368">
            <v>37104</v>
          </cell>
        </row>
        <row r="2369">
          <cell r="K2369">
            <v>2614.6</v>
          </cell>
          <cell r="AX2369">
            <v>38377</v>
          </cell>
        </row>
        <row r="2370">
          <cell r="K2370">
            <v>7822.32</v>
          </cell>
          <cell r="AX2370">
            <v>37077</v>
          </cell>
        </row>
        <row r="2371">
          <cell r="K2371">
            <v>2918.9</v>
          </cell>
          <cell r="AX2371">
            <v>40667</v>
          </cell>
        </row>
        <row r="2372">
          <cell r="K2372">
            <v>6152.04</v>
          </cell>
          <cell r="AX2372">
            <v>37177</v>
          </cell>
        </row>
        <row r="2373">
          <cell r="K2373">
            <v>14075.13</v>
          </cell>
          <cell r="AX2373">
            <v>37183</v>
          </cell>
        </row>
        <row r="2374">
          <cell r="K2374">
            <v>7916.61</v>
          </cell>
          <cell r="AX2374">
            <v>37202</v>
          </cell>
        </row>
        <row r="2375">
          <cell r="K2375">
            <v>2437.9</v>
          </cell>
          <cell r="AX2375">
            <v>40706</v>
          </cell>
        </row>
        <row r="2376">
          <cell r="K2376">
            <v>6066.71</v>
          </cell>
          <cell r="AX2376">
            <v>37213</v>
          </cell>
        </row>
        <row r="2377">
          <cell r="K2377">
            <v>8630.84</v>
          </cell>
          <cell r="AX2377">
            <v>37214</v>
          </cell>
        </row>
        <row r="2378">
          <cell r="K2378">
            <v>3184.81</v>
          </cell>
          <cell r="AX2378">
            <v>37548</v>
          </cell>
        </row>
        <row r="2379">
          <cell r="K2379">
            <v>5257.5</v>
          </cell>
          <cell r="AX2379">
            <v>37294</v>
          </cell>
        </row>
        <row r="2380">
          <cell r="K2380">
            <v>5176.3900000000003</v>
          </cell>
          <cell r="AX2380">
            <v>38525</v>
          </cell>
        </row>
        <row r="2381">
          <cell r="K2381">
            <v>5708.4</v>
          </cell>
          <cell r="AX2381">
            <v>37354</v>
          </cell>
        </row>
        <row r="2382">
          <cell r="K2382">
            <v>4135.32</v>
          </cell>
          <cell r="AX2382">
            <v>37358</v>
          </cell>
        </row>
        <row r="2383">
          <cell r="K2383">
            <v>11211.84</v>
          </cell>
          <cell r="AX2383">
            <v>40924</v>
          </cell>
        </row>
        <row r="2384">
          <cell r="K2384">
            <v>4110.1400000000003</v>
          </cell>
          <cell r="AX2384">
            <v>40932</v>
          </cell>
        </row>
        <row r="2385">
          <cell r="K2385">
            <v>7671</v>
          </cell>
          <cell r="AX2385">
            <v>41239</v>
          </cell>
        </row>
        <row r="2386">
          <cell r="K2386">
            <v>7652.1</v>
          </cell>
          <cell r="AX2386">
            <v>41240</v>
          </cell>
        </row>
        <row r="2387">
          <cell r="K2387">
            <v>3071.5</v>
          </cell>
          <cell r="AX2387">
            <v>41595</v>
          </cell>
        </row>
        <row r="2388">
          <cell r="K2388">
            <v>16171.31</v>
          </cell>
          <cell r="AX2388">
            <v>41944</v>
          </cell>
        </row>
        <row r="2389">
          <cell r="K2389">
            <v>12458</v>
          </cell>
          <cell r="AX2389">
            <v>41947</v>
          </cell>
        </row>
        <row r="2390">
          <cell r="K2390">
            <v>8249.5</v>
          </cell>
          <cell r="AX2390">
            <v>41950</v>
          </cell>
        </row>
        <row r="2391">
          <cell r="K2391">
            <v>20250.330000000002</v>
          </cell>
          <cell r="AX2391">
            <v>41552</v>
          </cell>
        </row>
        <row r="2392">
          <cell r="K2392">
            <v>1878.71</v>
          </cell>
          <cell r="AX2392">
            <v>41883</v>
          </cell>
        </row>
        <row r="2393">
          <cell r="K2393">
            <v>4452.22</v>
          </cell>
          <cell r="AX2393">
            <v>36628</v>
          </cell>
        </row>
        <row r="2394">
          <cell r="K2394">
            <v>3093.2</v>
          </cell>
          <cell r="AX2394">
            <v>38120</v>
          </cell>
        </row>
        <row r="2395">
          <cell r="K2395">
            <v>5137.3999999999996</v>
          </cell>
          <cell r="AX2395">
            <v>41561</v>
          </cell>
        </row>
        <row r="2396">
          <cell r="K2396">
            <v>2599.1</v>
          </cell>
          <cell r="AX2396">
            <v>36784</v>
          </cell>
        </row>
        <row r="2397">
          <cell r="K2397">
            <v>4017.1</v>
          </cell>
          <cell r="AX2397">
            <v>36790</v>
          </cell>
        </row>
        <row r="2398">
          <cell r="K2398">
            <v>4053.9</v>
          </cell>
          <cell r="AX2398">
            <v>36805</v>
          </cell>
        </row>
        <row r="2399">
          <cell r="K2399">
            <v>2972.6</v>
          </cell>
          <cell r="AX2399">
            <v>38788</v>
          </cell>
        </row>
        <row r="2400">
          <cell r="K2400">
            <v>1323.5</v>
          </cell>
          <cell r="AX2400">
            <v>38957</v>
          </cell>
        </row>
        <row r="2401">
          <cell r="K2401">
            <v>4077.8</v>
          </cell>
          <cell r="AX2401">
            <v>40503</v>
          </cell>
        </row>
        <row r="2402">
          <cell r="K2402">
            <v>2515.85</v>
          </cell>
          <cell r="AX2402">
            <v>36994</v>
          </cell>
        </row>
        <row r="2403">
          <cell r="K2403">
            <v>2515.41</v>
          </cell>
          <cell r="AX2403">
            <v>36995</v>
          </cell>
        </row>
        <row r="2404">
          <cell r="K2404">
            <v>5261.5</v>
          </cell>
          <cell r="AX2404">
            <v>38320</v>
          </cell>
        </row>
        <row r="2405">
          <cell r="K2405">
            <v>9792.9500000000007</v>
          </cell>
          <cell r="AX2405">
            <v>38360</v>
          </cell>
        </row>
        <row r="2406">
          <cell r="K2406">
            <v>4227.7</v>
          </cell>
          <cell r="AX2406">
            <v>37059</v>
          </cell>
        </row>
        <row r="2407">
          <cell r="K2407">
            <v>3770.03</v>
          </cell>
          <cell r="AX2407">
            <v>38441</v>
          </cell>
        </row>
        <row r="2408">
          <cell r="K2408">
            <v>3296.4</v>
          </cell>
          <cell r="AX2408">
            <v>39033</v>
          </cell>
        </row>
        <row r="2409">
          <cell r="K2409">
            <v>3870.3</v>
          </cell>
          <cell r="AX2409">
            <v>37186</v>
          </cell>
        </row>
        <row r="2410">
          <cell r="K2410">
            <v>5968.73</v>
          </cell>
          <cell r="AX2410">
            <v>37187</v>
          </cell>
        </row>
        <row r="2411">
          <cell r="K2411">
            <v>10079.23</v>
          </cell>
          <cell r="AX2411">
            <v>37189</v>
          </cell>
        </row>
        <row r="2412">
          <cell r="K2412">
            <v>2750.6</v>
          </cell>
          <cell r="AX2412">
            <v>37240</v>
          </cell>
        </row>
        <row r="2413">
          <cell r="K2413">
            <v>5784.8</v>
          </cell>
          <cell r="AX2413">
            <v>40721</v>
          </cell>
        </row>
        <row r="2414">
          <cell r="K2414">
            <v>4666.12</v>
          </cell>
          <cell r="AX2414">
            <v>37280</v>
          </cell>
        </row>
        <row r="2415">
          <cell r="K2415">
            <v>2307.9</v>
          </cell>
          <cell r="AX2415">
            <v>37549</v>
          </cell>
        </row>
        <row r="2416">
          <cell r="K2416">
            <v>2712.6</v>
          </cell>
          <cell r="AX2416">
            <v>37324</v>
          </cell>
        </row>
        <row r="2417">
          <cell r="K2417">
            <v>2156.9</v>
          </cell>
          <cell r="AX2417">
            <v>38547</v>
          </cell>
        </row>
        <row r="2418">
          <cell r="K2418">
            <v>2632.3</v>
          </cell>
          <cell r="AX2418">
            <v>37390</v>
          </cell>
        </row>
        <row r="2419">
          <cell r="K2419">
            <v>4933.8999999999996</v>
          </cell>
          <cell r="AX2419">
            <v>40926</v>
          </cell>
        </row>
        <row r="2420">
          <cell r="K2420">
            <v>11782.52</v>
          </cell>
          <cell r="AX2420">
            <v>40934</v>
          </cell>
        </row>
        <row r="2421">
          <cell r="K2421">
            <v>5139.26</v>
          </cell>
          <cell r="AX2421">
            <v>38051</v>
          </cell>
        </row>
        <row r="2422">
          <cell r="K2422">
            <v>4201.1000000000004</v>
          </cell>
          <cell r="AX2422">
            <v>36699</v>
          </cell>
        </row>
        <row r="2423">
          <cell r="K2423">
            <v>1319.5</v>
          </cell>
          <cell r="AX2423">
            <v>38121</v>
          </cell>
        </row>
        <row r="2424">
          <cell r="K2424">
            <v>2125.1</v>
          </cell>
          <cell r="AX2424">
            <v>38122</v>
          </cell>
        </row>
        <row r="2425">
          <cell r="K2425">
            <v>4266.45</v>
          </cell>
          <cell r="AX2425">
            <v>36791</v>
          </cell>
        </row>
        <row r="2426">
          <cell r="K2426">
            <v>2062.77</v>
          </cell>
          <cell r="AX2426">
            <v>38233</v>
          </cell>
        </row>
        <row r="2427">
          <cell r="K2427">
            <v>3269.7</v>
          </cell>
          <cell r="AX2427">
            <v>36853</v>
          </cell>
        </row>
        <row r="2428">
          <cell r="K2428">
            <v>15708.13</v>
          </cell>
          <cell r="AX2428">
            <v>36863</v>
          </cell>
        </row>
        <row r="2429">
          <cell r="K2429">
            <v>14840.41</v>
          </cell>
          <cell r="AX2429">
            <v>36865</v>
          </cell>
        </row>
        <row r="2430">
          <cell r="K2430">
            <v>1749.8</v>
          </cell>
          <cell r="AX2430">
            <v>36901</v>
          </cell>
        </row>
        <row r="2431">
          <cell r="K2431">
            <v>4032.75</v>
          </cell>
          <cell r="AX2431">
            <v>40504</v>
          </cell>
        </row>
        <row r="2432">
          <cell r="K2432">
            <v>15836.17</v>
          </cell>
          <cell r="AX2432">
            <v>40505</v>
          </cell>
        </row>
        <row r="2433">
          <cell r="K2433">
            <v>4047.7</v>
          </cell>
          <cell r="AX2433">
            <v>40506</v>
          </cell>
        </row>
        <row r="2434">
          <cell r="K2434">
            <v>3108.9</v>
          </cell>
          <cell r="AX2434">
            <v>36990</v>
          </cell>
        </row>
        <row r="2435">
          <cell r="K2435">
            <v>2514.0300000000002</v>
          </cell>
          <cell r="AX2435">
            <v>36996</v>
          </cell>
        </row>
        <row r="2436">
          <cell r="K2436">
            <v>6564.3</v>
          </cell>
          <cell r="AX2436">
            <v>40550</v>
          </cell>
        </row>
        <row r="2437">
          <cell r="K2437">
            <v>5406.42</v>
          </cell>
          <cell r="AX2437">
            <v>38321</v>
          </cell>
        </row>
        <row r="2438">
          <cell r="K2438">
            <v>4246</v>
          </cell>
          <cell r="AX2438">
            <v>38345</v>
          </cell>
        </row>
        <row r="2439">
          <cell r="K2439">
            <v>13387.5</v>
          </cell>
          <cell r="AX2439">
            <v>37098</v>
          </cell>
        </row>
        <row r="2440">
          <cell r="K2440">
            <v>2753.21</v>
          </cell>
          <cell r="AX2440">
            <v>38436</v>
          </cell>
        </row>
        <row r="2441">
          <cell r="K2441">
            <v>3226.33</v>
          </cell>
          <cell r="AX2441">
            <v>38437</v>
          </cell>
        </row>
        <row r="2442">
          <cell r="K2442">
            <v>3459.8</v>
          </cell>
          <cell r="AX2442">
            <v>38439</v>
          </cell>
        </row>
        <row r="2443">
          <cell r="K2443">
            <v>8644.9</v>
          </cell>
          <cell r="AX2443">
            <v>37190</v>
          </cell>
        </row>
        <row r="2444">
          <cell r="K2444">
            <v>7225.2</v>
          </cell>
          <cell r="AX2444">
            <v>37191</v>
          </cell>
        </row>
        <row r="2445">
          <cell r="K2445">
            <v>2817.8</v>
          </cell>
          <cell r="AX2445">
            <v>37241</v>
          </cell>
        </row>
        <row r="2446">
          <cell r="K2446">
            <v>5628</v>
          </cell>
          <cell r="AX2446">
            <v>40725</v>
          </cell>
        </row>
        <row r="2447">
          <cell r="K2447">
            <v>4024.3</v>
          </cell>
          <cell r="AX2447">
            <v>37283</v>
          </cell>
        </row>
        <row r="2448">
          <cell r="K2448">
            <v>1997.8</v>
          </cell>
          <cell r="AX2448">
            <v>38219</v>
          </cell>
        </row>
        <row r="2449">
          <cell r="K2449">
            <v>4044.3</v>
          </cell>
          <cell r="AX2449">
            <v>37567</v>
          </cell>
        </row>
        <row r="2450">
          <cell r="K2450">
            <v>914.11</v>
          </cell>
          <cell r="AX2450">
            <v>38519</v>
          </cell>
        </row>
        <row r="2451">
          <cell r="K2451">
            <v>13348.59</v>
          </cell>
          <cell r="AX2451">
            <v>37594</v>
          </cell>
        </row>
        <row r="2452">
          <cell r="K2452">
            <v>4084.1</v>
          </cell>
          <cell r="AX2452">
            <v>37359</v>
          </cell>
        </row>
        <row r="2453">
          <cell r="K2453">
            <v>2097.73</v>
          </cell>
          <cell r="AX2453">
            <v>37360</v>
          </cell>
        </row>
        <row r="2454">
          <cell r="K2454">
            <v>3194.3</v>
          </cell>
          <cell r="AX2454">
            <v>41538</v>
          </cell>
        </row>
        <row r="2455">
          <cell r="K2455">
            <v>4261.01</v>
          </cell>
          <cell r="AX2455">
            <v>40925</v>
          </cell>
        </row>
        <row r="2456">
          <cell r="K2456">
            <v>7602.4</v>
          </cell>
          <cell r="AX2456">
            <v>41236</v>
          </cell>
        </row>
        <row r="2457">
          <cell r="K2457">
            <v>6723.01</v>
          </cell>
          <cell r="AX2457">
            <v>41606</v>
          </cell>
        </row>
        <row r="2458">
          <cell r="K2458">
            <v>9863.7999999999993</v>
          </cell>
          <cell r="AX2458">
            <v>42049</v>
          </cell>
        </row>
        <row r="2459">
          <cell r="K2459">
            <v>4567.7</v>
          </cell>
          <cell r="AX2459">
            <v>41660</v>
          </cell>
        </row>
        <row r="2460">
          <cell r="K2460">
            <v>14076.02</v>
          </cell>
          <cell r="AX2460">
            <v>41983</v>
          </cell>
        </row>
        <row r="2461">
          <cell r="K2461">
            <v>4713.01</v>
          </cell>
          <cell r="AX2461">
            <v>42030</v>
          </cell>
        </row>
        <row r="2462">
          <cell r="K2462">
            <v>1664.4</v>
          </cell>
          <cell r="AX2462">
            <v>38241</v>
          </cell>
        </row>
        <row r="2463">
          <cell r="K2463">
            <v>4299.5</v>
          </cell>
          <cell r="AX2463">
            <v>36811</v>
          </cell>
        </row>
        <row r="2464">
          <cell r="K2464">
            <v>5315.6</v>
          </cell>
          <cell r="AX2464">
            <v>41475</v>
          </cell>
        </row>
        <row r="2465">
          <cell r="K2465">
            <v>3250.31</v>
          </cell>
          <cell r="AX2465">
            <v>42055</v>
          </cell>
        </row>
        <row r="2466">
          <cell r="K2466">
            <v>5366.61</v>
          </cell>
          <cell r="AX2466">
            <v>41489</v>
          </cell>
        </row>
        <row r="2467">
          <cell r="K2467">
            <v>22388.83</v>
          </cell>
          <cell r="AX2467">
            <v>41491</v>
          </cell>
        </row>
        <row r="2468">
          <cell r="K2468">
            <v>14068.03</v>
          </cell>
          <cell r="AX2468">
            <v>41493</v>
          </cell>
        </row>
        <row r="2469">
          <cell r="K2469">
            <v>4164.1099999999997</v>
          </cell>
          <cell r="AX2469">
            <v>38546</v>
          </cell>
        </row>
        <row r="2470">
          <cell r="K2470">
            <v>2680.5</v>
          </cell>
          <cell r="AX2470">
            <v>40639</v>
          </cell>
        </row>
        <row r="2471">
          <cell r="K2471">
            <v>2723.1</v>
          </cell>
          <cell r="AX2471">
            <v>40643</v>
          </cell>
        </row>
        <row r="2472">
          <cell r="K2472">
            <v>5717.51</v>
          </cell>
          <cell r="AX2472">
            <v>39070</v>
          </cell>
        </row>
        <row r="2473">
          <cell r="K2473">
            <v>9337.2099999999991</v>
          </cell>
          <cell r="AX2473">
            <v>41494</v>
          </cell>
        </row>
        <row r="2474">
          <cell r="K2474">
            <v>9368.2900000000009</v>
          </cell>
          <cell r="AX2474">
            <v>41503</v>
          </cell>
        </row>
        <row r="2475">
          <cell r="K2475">
            <v>3831.32</v>
          </cell>
          <cell r="AX2475">
            <v>36606</v>
          </cell>
        </row>
        <row r="2476">
          <cell r="K2476">
            <v>4440.8</v>
          </cell>
          <cell r="AX2476">
            <v>36613</v>
          </cell>
        </row>
        <row r="2477">
          <cell r="K2477">
            <v>2438.3000000000002</v>
          </cell>
          <cell r="AX2477">
            <v>37291</v>
          </cell>
        </row>
        <row r="2478">
          <cell r="K2478">
            <v>2480.5</v>
          </cell>
          <cell r="AX2478">
            <v>37292</v>
          </cell>
        </row>
        <row r="2479">
          <cell r="K2479">
            <v>5020.72</v>
          </cell>
          <cell r="AX2479">
            <v>36686</v>
          </cell>
        </row>
        <row r="2480">
          <cell r="K2480">
            <v>4231.24</v>
          </cell>
          <cell r="AX2480">
            <v>36701</v>
          </cell>
        </row>
        <row r="2481">
          <cell r="K2481">
            <v>4434.8</v>
          </cell>
          <cell r="AX2481">
            <v>38119</v>
          </cell>
        </row>
        <row r="2482">
          <cell r="K2482">
            <v>4038.1</v>
          </cell>
          <cell r="AX2482">
            <v>36718</v>
          </cell>
        </row>
        <row r="2483">
          <cell r="K2483">
            <v>2550.1999999999998</v>
          </cell>
          <cell r="AX2483">
            <v>36591</v>
          </cell>
        </row>
        <row r="2484">
          <cell r="K2484">
            <v>2240.5</v>
          </cell>
          <cell r="AX2484">
            <v>38743</v>
          </cell>
        </row>
        <row r="2485">
          <cell r="K2485">
            <v>4551.7</v>
          </cell>
          <cell r="AX2485">
            <v>36745</v>
          </cell>
        </row>
        <row r="2486">
          <cell r="K2486">
            <v>2646.5</v>
          </cell>
          <cell r="AX2486">
            <v>38201</v>
          </cell>
        </row>
        <row r="2487">
          <cell r="K2487">
            <v>3150.7</v>
          </cell>
          <cell r="AX2487">
            <v>36830</v>
          </cell>
        </row>
        <row r="2488">
          <cell r="K2488">
            <v>4032.61</v>
          </cell>
          <cell r="AX2488">
            <v>36789</v>
          </cell>
        </row>
        <row r="2489">
          <cell r="K2489">
            <v>6827.12</v>
          </cell>
          <cell r="AX2489">
            <v>36794</v>
          </cell>
        </row>
        <row r="2490">
          <cell r="K2490">
            <v>6495.4</v>
          </cell>
          <cell r="AX2490">
            <v>36797</v>
          </cell>
        </row>
        <row r="2491">
          <cell r="K2491">
            <v>3400.2</v>
          </cell>
          <cell r="AX2491">
            <v>38222</v>
          </cell>
        </row>
        <row r="2492">
          <cell r="K2492">
            <v>4534.83</v>
          </cell>
          <cell r="AX2492">
            <v>38813</v>
          </cell>
        </row>
        <row r="2493">
          <cell r="K2493">
            <v>6783.3</v>
          </cell>
          <cell r="AX2493">
            <v>36800</v>
          </cell>
        </row>
        <row r="2494">
          <cell r="K2494">
            <v>3234.7</v>
          </cell>
          <cell r="AX2494">
            <v>36812</v>
          </cell>
        </row>
        <row r="2495">
          <cell r="K2495">
            <v>2398.1</v>
          </cell>
          <cell r="AX2495">
            <v>36817</v>
          </cell>
        </row>
        <row r="2496">
          <cell r="K2496">
            <v>4090.2</v>
          </cell>
          <cell r="AX2496">
            <v>36828</v>
          </cell>
        </row>
        <row r="2497">
          <cell r="K2497">
            <v>3644.4</v>
          </cell>
          <cell r="AX2497">
            <v>38772</v>
          </cell>
        </row>
        <row r="2498">
          <cell r="K2498">
            <v>5673</v>
          </cell>
          <cell r="AX2498">
            <v>36872</v>
          </cell>
        </row>
        <row r="2499">
          <cell r="K2499">
            <v>4021.21</v>
          </cell>
          <cell r="AX2499">
            <v>36875</v>
          </cell>
        </row>
        <row r="2500">
          <cell r="K2500">
            <v>3800.91</v>
          </cell>
          <cell r="AX2500">
            <v>36877</v>
          </cell>
        </row>
        <row r="2501">
          <cell r="K2501">
            <v>4802.38</v>
          </cell>
          <cell r="AX2501">
            <v>36857</v>
          </cell>
        </row>
        <row r="2502">
          <cell r="K2502">
            <v>18472.490000000002</v>
          </cell>
          <cell r="AX2502">
            <v>36869</v>
          </cell>
        </row>
        <row r="2503">
          <cell r="K2503">
            <v>11672.45</v>
          </cell>
          <cell r="AX2503">
            <v>36883</v>
          </cell>
        </row>
        <row r="2504">
          <cell r="K2504">
            <v>4209.2</v>
          </cell>
          <cell r="AX2504">
            <v>36889</v>
          </cell>
        </row>
        <row r="2505">
          <cell r="K2505">
            <v>4738.2</v>
          </cell>
          <cell r="AX2505">
            <v>38797</v>
          </cell>
        </row>
        <row r="2506">
          <cell r="K2506">
            <v>1567.01</v>
          </cell>
          <cell r="AX2506">
            <v>36949</v>
          </cell>
        </row>
        <row r="2507">
          <cell r="K2507">
            <v>8931.2000000000007</v>
          </cell>
          <cell r="AX2507">
            <v>38279</v>
          </cell>
        </row>
        <row r="2508">
          <cell r="K2508">
            <v>21259.03</v>
          </cell>
          <cell r="AX2508">
            <v>40517</v>
          </cell>
        </row>
        <row r="2509">
          <cell r="K2509">
            <v>4074.4</v>
          </cell>
          <cell r="AX2509">
            <v>40518</v>
          </cell>
        </row>
        <row r="2510">
          <cell r="K2510">
            <v>4622.25</v>
          </cell>
          <cell r="AX2510">
            <v>40522</v>
          </cell>
        </row>
        <row r="2511">
          <cell r="K2511">
            <v>16625.73</v>
          </cell>
          <cell r="AX2511">
            <v>40525</v>
          </cell>
        </row>
        <row r="2512">
          <cell r="K2512">
            <v>3317.01</v>
          </cell>
          <cell r="AX2512">
            <v>40544</v>
          </cell>
        </row>
        <row r="2513">
          <cell r="K2513">
            <v>4609.88</v>
          </cell>
          <cell r="AX2513">
            <v>38334</v>
          </cell>
        </row>
        <row r="2514">
          <cell r="K2514">
            <v>6754.24</v>
          </cell>
          <cell r="AX2514">
            <v>37103</v>
          </cell>
        </row>
        <row r="2515">
          <cell r="K2515">
            <v>7357.8</v>
          </cell>
          <cell r="AX2515">
            <v>37163</v>
          </cell>
        </row>
        <row r="2516">
          <cell r="K2516">
            <v>12431.94</v>
          </cell>
          <cell r="AX2516">
            <v>37165</v>
          </cell>
        </row>
        <row r="2517">
          <cell r="K2517">
            <v>7426.71</v>
          </cell>
          <cell r="AX2517">
            <v>37170</v>
          </cell>
        </row>
        <row r="2518">
          <cell r="K2518">
            <v>7711.8</v>
          </cell>
          <cell r="AX2518">
            <v>37194</v>
          </cell>
        </row>
        <row r="2519">
          <cell r="K2519">
            <v>4286.1000000000004</v>
          </cell>
          <cell r="AX2519">
            <v>37172</v>
          </cell>
        </row>
        <row r="2520">
          <cell r="K2520">
            <v>4265.7</v>
          </cell>
          <cell r="AX2520">
            <v>37175</v>
          </cell>
        </row>
        <row r="2521">
          <cell r="K2521">
            <v>6752</v>
          </cell>
          <cell r="AX2521">
            <v>37200</v>
          </cell>
        </row>
        <row r="2522">
          <cell r="K2522">
            <v>13752.42</v>
          </cell>
          <cell r="AX2522">
            <v>37196</v>
          </cell>
        </row>
        <row r="2523">
          <cell r="K2523">
            <v>9185.01</v>
          </cell>
          <cell r="AX2523">
            <v>37198</v>
          </cell>
        </row>
        <row r="2524">
          <cell r="K2524">
            <v>16214.74</v>
          </cell>
          <cell r="AX2524">
            <v>37211</v>
          </cell>
        </row>
        <row r="2525">
          <cell r="K2525">
            <v>2383.4</v>
          </cell>
          <cell r="AX2525">
            <v>37986</v>
          </cell>
        </row>
        <row r="2526">
          <cell r="K2526">
            <v>4110.41</v>
          </cell>
          <cell r="AX2526">
            <v>37285</v>
          </cell>
        </row>
        <row r="2527">
          <cell r="K2527">
            <v>4918.8599999999997</v>
          </cell>
          <cell r="AX2527">
            <v>37550</v>
          </cell>
        </row>
        <row r="2528">
          <cell r="K2528">
            <v>2790.81</v>
          </cell>
          <cell r="AX2528">
            <v>42043</v>
          </cell>
        </row>
        <row r="2529">
          <cell r="K2529">
            <v>3436.81</v>
          </cell>
          <cell r="AX2529">
            <v>37389</v>
          </cell>
        </row>
        <row r="2530">
          <cell r="K2530">
            <v>14076.31</v>
          </cell>
          <cell r="AX2530">
            <v>40930</v>
          </cell>
        </row>
        <row r="2531">
          <cell r="K2531">
            <v>3111</v>
          </cell>
          <cell r="AX2531">
            <v>40942</v>
          </cell>
        </row>
        <row r="2532">
          <cell r="K2532">
            <v>6717.51</v>
          </cell>
          <cell r="AX2532">
            <v>41502</v>
          </cell>
        </row>
        <row r="2533">
          <cell r="K2533">
            <v>6441.71</v>
          </cell>
          <cell r="AX2533">
            <v>41523</v>
          </cell>
        </row>
        <row r="2534">
          <cell r="K2534">
            <v>3243</v>
          </cell>
          <cell r="AX2534">
            <v>38938</v>
          </cell>
        </row>
        <row r="2535">
          <cell r="K2535">
            <v>5744.21</v>
          </cell>
          <cell r="AX2535">
            <v>38849</v>
          </cell>
        </row>
        <row r="2536">
          <cell r="K2536">
            <v>6352.8</v>
          </cell>
          <cell r="AX2536">
            <v>41534</v>
          </cell>
        </row>
        <row r="2537">
          <cell r="K2537">
            <v>4764.26</v>
          </cell>
          <cell r="AX2537">
            <v>37001</v>
          </cell>
        </row>
        <row r="2538">
          <cell r="K2538">
            <v>5739.74</v>
          </cell>
          <cell r="AX2538">
            <v>38544</v>
          </cell>
        </row>
        <row r="2539">
          <cell r="K2539">
            <v>4504.7700000000004</v>
          </cell>
          <cell r="AX2539">
            <v>40599</v>
          </cell>
        </row>
        <row r="2540">
          <cell r="K2540">
            <v>4106.13</v>
          </cell>
          <cell r="AX2540">
            <v>41968</v>
          </cell>
        </row>
        <row r="2541">
          <cell r="K2541">
            <v>6695.61</v>
          </cell>
          <cell r="AX2541">
            <v>42021</v>
          </cell>
        </row>
        <row r="2542">
          <cell r="K2542">
            <v>6934.62</v>
          </cell>
          <cell r="AX2542">
            <v>41528</v>
          </cell>
        </row>
        <row r="2543">
          <cell r="K2543">
            <v>8135.22</v>
          </cell>
          <cell r="AX2543">
            <v>41549</v>
          </cell>
        </row>
        <row r="2544">
          <cell r="K2544">
            <v>2959.2</v>
          </cell>
          <cell r="AX2544">
            <v>37085</v>
          </cell>
        </row>
        <row r="2545">
          <cell r="K2545">
            <v>4093.7</v>
          </cell>
          <cell r="AX2545">
            <v>40744</v>
          </cell>
        </row>
        <row r="2546">
          <cell r="K2546">
            <v>17466.650000000001</v>
          </cell>
          <cell r="AX2546">
            <v>41971</v>
          </cell>
        </row>
        <row r="2547">
          <cell r="K2547">
            <v>17601.759999999998</v>
          </cell>
          <cell r="AX2547">
            <v>41973</v>
          </cell>
        </row>
        <row r="2548">
          <cell r="K2548">
            <v>16723.2</v>
          </cell>
          <cell r="AX2548">
            <v>41974</v>
          </cell>
        </row>
        <row r="2549">
          <cell r="K2549">
            <v>6081.3</v>
          </cell>
          <cell r="AX2549">
            <v>41603</v>
          </cell>
        </row>
        <row r="2550">
          <cell r="K2550">
            <v>2623.9</v>
          </cell>
          <cell r="AX2550">
            <v>38862</v>
          </cell>
        </row>
        <row r="2551">
          <cell r="K2551">
            <v>2247.5</v>
          </cell>
          <cell r="AX2551">
            <v>41988</v>
          </cell>
        </row>
        <row r="2552">
          <cell r="K2552">
            <v>4088.2</v>
          </cell>
          <cell r="AX2552">
            <v>36617</v>
          </cell>
        </row>
        <row r="2553">
          <cell r="K2553">
            <v>3062.8</v>
          </cell>
          <cell r="AX2553">
            <v>36621</v>
          </cell>
        </row>
        <row r="2554">
          <cell r="K2554">
            <v>4067.8</v>
          </cell>
          <cell r="AX2554">
            <v>36622</v>
          </cell>
        </row>
        <row r="2555">
          <cell r="K2555">
            <v>4316.8999999999996</v>
          </cell>
          <cell r="AX2555">
            <v>36624</v>
          </cell>
        </row>
        <row r="2556">
          <cell r="K2556">
            <v>4085.4</v>
          </cell>
          <cell r="AX2556">
            <v>36627</v>
          </cell>
        </row>
        <row r="2557">
          <cell r="K2557">
            <v>4733.72</v>
          </cell>
          <cell r="AX2557">
            <v>38186</v>
          </cell>
        </row>
        <row r="2558">
          <cell r="K2558">
            <v>11315.29</v>
          </cell>
          <cell r="AX2558">
            <v>42028</v>
          </cell>
        </row>
        <row r="2559">
          <cell r="K2559">
            <v>2652.4</v>
          </cell>
          <cell r="AX2559">
            <v>36819</v>
          </cell>
        </row>
        <row r="2560">
          <cell r="K2560">
            <v>4514.71</v>
          </cell>
          <cell r="AX2560">
            <v>38236</v>
          </cell>
        </row>
        <row r="2561">
          <cell r="K2561">
            <v>4469.3</v>
          </cell>
          <cell r="AX2561">
            <v>37279</v>
          </cell>
        </row>
        <row r="2562">
          <cell r="K2562">
            <v>8098.31</v>
          </cell>
          <cell r="AX2562">
            <v>38789</v>
          </cell>
        </row>
        <row r="2563">
          <cell r="K2563">
            <v>6773.5</v>
          </cell>
          <cell r="AX2563">
            <v>38794</v>
          </cell>
        </row>
        <row r="2564">
          <cell r="K2564">
            <v>2249.5</v>
          </cell>
          <cell r="AX2564">
            <v>36867</v>
          </cell>
        </row>
        <row r="2565">
          <cell r="K2565">
            <v>7700</v>
          </cell>
          <cell r="AX2565">
            <v>36868</v>
          </cell>
        </row>
        <row r="2566">
          <cell r="K2566">
            <v>9055.41</v>
          </cell>
          <cell r="AX2566">
            <v>36886</v>
          </cell>
        </row>
        <row r="2567">
          <cell r="K2567">
            <v>4243.1400000000003</v>
          </cell>
          <cell r="AX2567">
            <v>38961</v>
          </cell>
        </row>
        <row r="2568">
          <cell r="K2568">
            <v>4373.8</v>
          </cell>
          <cell r="AX2568">
            <v>36960</v>
          </cell>
        </row>
        <row r="2569">
          <cell r="K2569">
            <v>6980.41</v>
          </cell>
          <cell r="AX2569">
            <v>36911</v>
          </cell>
        </row>
        <row r="2570">
          <cell r="K2570">
            <v>1041.8</v>
          </cell>
          <cell r="AX2570">
            <v>38958</v>
          </cell>
        </row>
        <row r="2571">
          <cell r="K2571">
            <v>8752.5</v>
          </cell>
          <cell r="AX2571">
            <v>40501</v>
          </cell>
        </row>
        <row r="2572">
          <cell r="K2572">
            <v>4029</v>
          </cell>
          <cell r="AX2572">
            <v>40514</v>
          </cell>
        </row>
        <row r="2573">
          <cell r="K2573">
            <v>5940.61</v>
          </cell>
          <cell r="AX2573">
            <v>40515</v>
          </cell>
        </row>
        <row r="2574">
          <cell r="K2574">
            <v>6005.8</v>
          </cell>
          <cell r="AX2574">
            <v>40516</v>
          </cell>
        </row>
        <row r="2575">
          <cell r="K2575">
            <v>1294.2</v>
          </cell>
          <cell r="AX2575">
            <v>36587</v>
          </cell>
        </row>
        <row r="2576">
          <cell r="K2576">
            <v>4050</v>
          </cell>
          <cell r="AX2576">
            <v>40519</v>
          </cell>
        </row>
        <row r="2577">
          <cell r="K2577">
            <v>4070.81</v>
          </cell>
          <cell r="AX2577">
            <v>40520</v>
          </cell>
        </row>
        <row r="2578">
          <cell r="K2578">
            <v>3922.81</v>
          </cell>
          <cell r="AX2578">
            <v>40523</v>
          </cell>
        </row>
        <row r="2579">
          <cell r="K2579">
            <v>8084.1</v>
          </cell>
          <cell r="AX2579">
            <v>39026</v>
          </cell>
        </row>
        <row r="2580">
          <cell r="K2580">
            <v>3044.3</v>
          </cell>
          <cell r="AX2580">
            <v>36823</v>
          </cell>
        </row>
        <row r="2581">
          <cell r="K2581">
            <v>5809.49</v>
          </cell>
          <cell r="AX2581">
            <v>36826</v>
          </cell>
        </row>
        <row r="2582">
          <cell r="K2582">
            <v>2628.51</v>
          </cell>
          <cell r="AX2582">
            <v>38543</v>
          </cell>
        </row>
        <row r="2583">
          <cell r="K2583">
            <v>8113.62</v>
          </cell>
          <cell r="AX2583">
            <v>39028</v>
          </cell>
        </row>
        <row r="2584">
          <cell r="K2584">
            <v>3913.12</v>
          </cell>
          <cell r="AX2584">
            <v>37046</v>
          </cell>
        </row>
        <row r="2585">
          <cell r="K2585">
            <v>11116.64</v>
          </cell>
          <cell r="AX2585">
            <v>39032</v>
          </cell>
        </row>
        <row r="2586">
          <cell r="K2586">
            <v>4163.8999999999996</v>
          </cell>
          <cell r="AX2586">
            <v>37159</v>
          </cell>
        </row>
        <row r="2587">
          <cell r="K2587">
            <v>4173.91</v>
          </cell>
          <cell r="AX2587">
            <v>37161</v>
          </cell>
        </row>
        <row r="2588">
          <cell r="K2588">
            <v>1905.9</v>
          </cell>
          <cell r="AX2588">
            <v>40750</v>
          </cell>
        </row>
        <row r="2589">
          <cell r="K2589">
            <v>6276.52</v>
          </cell>
          <cell r="AX2589">
            <v>37361</v>
          </cell>
        </row>
        <row r="2590">
          <cell r="K2590">
            <v>2468.4</v>
          </cell>
          <cell r="AX2590">
            <v>42145</v>
          </cell>
        </row>
        <row r="2591">
          <cell r="K2591">
            <v>2993.15</v>
          </cell>
          <cell r="AX2591">
            <v>36827</v>
          </cell>
        </row>
        <row r="2592">
          <cell r="K2592">
            <v>4145.55</v>
          </cell>
          <cell r="AX2592">
            <v>40933</v>
          </cell>
        </row>
        <row r="2593">
          <cell r="K2593">
            <v>5977.2</v>
          </cell>
          <cell r="AX2593">
            <v>40941</v>
          </cell>
        </row>
        <row r="2594">
          <cell r="K2594">
            <v>12716.34</v>
          </cell>
          <cell r="AX2594">
            <v>40943</v>
          </cell>
        </row>
        <row r="2595">
          <cell r="K2595">
            <v>6238.2</v>
          </cell>
          <cell r="AX2595">
            <v>40944</v>
          </cell>
        </row>
        <row r="2596">
          <cell r="K2596">
            <v>3113</v>
          </cell>
          <cell r="AX2596">
            <v>40949</v>
          </cell>
        </row>
        <row r="2597">
          <cell r="K2597">
            <v>3972.9</v>
          </cell>
          <cell r="AX2597">
            <v>38421</v>
          </cell>
        </row>
        <row r="2598">
          <cell r="K2598">
            <v>5630.31</v>
          </cell>
          <cell r="AX2598">
            <v>42018</v>
          </cell>
        </row>
        <row r="2599">
          <cell r="K2599">
            <v>3992.3</v>
          </cell>
          <cell r="AX2599">
            <v>41586</v>
          </cell>
        </row>
        <row r="2600">
          <cell r="K2600">
            <v>5964.5</v>
          </cell>
          <cell r="AX2600">
            <v>41975</v>
          </cell>
        </row>
        <row r="2601">
          <cell r="K2601">
            <v>3080.1</v>
          </cell>
          <cell r="AX2601">
            <v>38717</v>
          </cell>
        </row>
        <row r="2602">
          <cell r="K2602">
            <v>2493.1999999999998</v>
          </cell>
          <cell r="AX2602">
            <v>38722</v>
          </cell>
        </row>
        <row r="2603">
          <cell r="K2603">
            <v>2924.61</v>
          </cell>
          <cell r="AX2603">
            <v>38106</v>
          </cell>
        </row>
        <row r="2604">
          <cell r="K2604">
            <v>4601.71</v>
          </cell>
          <cell r="AX2604">
            <v>36768</v>
          </cell>
        </row>
        <row r="2605">
          <cell r="K2605">
            <v>11229.81</v>
          </cell>
          <cell r="AX2605">
            <v>36793</v>
          </cell>
        </row>
        <row r="2606">
          <cell r="K2606">
            <v>5798.01</v>
          </cell>
          <cell r="AX2606">
            <v>36798</v>
          </cell>
        </row>
        <row r="2607">
          <cell r="K2607">
            <v>7603.27</v>
          </cell>
          <cell r="AX2607">
            <v>36842</v>
          </cell>
        </row>
        <row r="2608">
          <cell r="K2608">
            <v>2753.31</v>
          </cell>
          <cell r="AX2608">
            <v>36848</v>
          </cell>
        </row>
        <row r="2609">
          <cell r="K2609">
            <v>8889.91</v>
          </cell>
          <cell r="AX2609">
            <v>36878</v>
          </cell>
        </row>
        <row r="2610">
          <cell r="K2610">
            <v>14100.41</v>
          </cell>
          <cell r="AX2610">
            <v>36866</v>
          </cell>
        </row>
        <row r="2611">
          <cell r="K2611">
            <v>2482.1999999999998</v>
          </cell>
          <cell r="AX2611">
            <v>36660</v>
          </cell>
        </row>
        <row r="2612">
          <cell r="K2612">
            <v>2073</v>
          </cell>
          <cell r="AX2612">
            <v>36661</v>
          </cell>
        </row>
        <row r="2613">
          <cell r="K2613">
            <v>2015.7</v>
          </cell>
          <cell r="AX2613">
            <v>36665</v>
          </cell>
        </row>
        <row r="2614">
          <cell r="K2614">
            <v>14715.32</v>
          </cell>
          <cell r="AX2614">
            <v>36870</v>
          </cell>
        </row>
        <row r="2615">
          <cell r="K2615">
            <v>4468.76</v>
          </cell>
          <cell r="AX2615">
            <v>36894</v>
          </cell>
        </row>
        <row r="2616">
          <cell r="K2616">
            <v>10184.040000000001</v>
          </cell>
          <cell r="AX2616">
            <v>40471</v>
          </cell>
        </row>
        <row r="2617">
          <cell r="K2617">
            <v>6843.67</v>
          </cell>
          <cell r="AX2617">
            <v>40472</v>
          </cell>
        </row>
        <row r="2618">
          <cell r="K2618">
            <v>6823.15</v>
          </cell>
          <cell r="AX2618">
            <v>40473</v>
          </cell>
        </row>
        <row r="2619">
          <cell r="K2619">
            <v>3115.9</v>
          </cell>
          <cell r="AX2619">
            <v>36956</v>
          </cell>
        </row>
        <row r="2620">
          <cell r="K2620">
            <v>4711.21</v>
          </cell>
          <cell r="AX2620">
            <v>36999</v>
          </cell>
        </row>
        <row r="2621">
          <cell r="K2621">
            <v>3716.5</v>
          </cell>
          <cell r="AX2621">
            <v>40547</v>
          </cell>
        </row>
        <row r="2622">
          <cell r="K2622">
            <v>3827.2</v>
          </cell>
          <cell r="AX2622">
            <v>40549</v>
          </cell>
        </row>
        <row r="2623">
          <cell r="K2623">
            <v>4443.41</v>
          </cell>
          <cell r="AX2623">
            <v>38338</v>
          </cell>
        </row>
        <row r="2624">
          <cell r="K2624">
            <v>4404.41</v>
          </cell>
          <cell r="AX2624">
            <v>38342</v>
          </cell>
        </row>
        <row r="2625">
          <cell r="K2625">
            <v>4351.1000000000004</v>
          </cell>
          <cell r="AX2625">
            <v>37105</v>
          </cell>
        </row>
        <row r="2626">
          <cell r="K2626">
            <v>4211.41</v>
          </cell>
          <cell r="AX2626">
            <v>41530</v>
          </cell>
        </row>
        <row r="2627">
          <cell r="K2627">
            <v>2649.75</v>
          </cell>
          <cell r="AX2627">
            <v>38395</v>
          </cell>
        </row>
        <row r="2628">
          <cell r="K2628">
            <v>2481.65</v>
          </cell>
          <cell r="AX2628">
            <v>37533</v>
          </cell>
        </row>
        <row r="2629">
          <cell r="K2629">
            <v>7979.21</v>
          </cell>
          <cell r="AX2629">
            <v>40748</v>
          </cell>
        </row>
        <row r="2630">
          <cell r="K2630">
            <v>3562</v>
          </cell>
          <cell r="AX2630">
            <v>38669</v>
          </cell>
        </row>
        <row r="2631">
          <cell r="K2631">
            <v>4364.5</v>
          </cell>
          <cell r="AX2631">
            <v>38900</v>
          </cell>
        </row>
        <row r="2632">
          <cell r="K2632">
            <v>1910.91</v>
          </cell>
          <cell r="AX2632">
            <v>40749</v>
          </cell>
        </row>
        <row r="2633">
          <cell r="K2633">
            <v>3838.63</v>
          </cell>
          <cell r="AX2633">
            <v>37293</v>
          </cell>
        </row>
        <row r="2634">
          <cell r="K2634">
            <v>4860.5</v>
          </cell>
          <cell r="AX2634">
            <v>40761</v>
          </cell>
        </row>
        <row r="2635">
          <cell r="K2635">
            <v>6754.1</v>
          </cell>
          <cell r="AX2635">
            <v>40762</v>
          </cell>
        </row>
        <row r="2636">
          <cell r="K2636">
            <v>6841.25</v>
          </cell>
          <cell r="AX2636">
            <v>38540</v>
          </cell>
        </row>
        <row r="2637">
          <cell r="K2637">
            <v>3208.41</v>
          </cell>
          <cell r="AX2637">
            <v>42003</v>
          </cell>
        </row>
        <row r="2638">
          <cell r="K2638">
            <v>4362.7</v>
          </cell>
          <cell r="AX2638">
            <v>37362</v>
          </cell>
        </row>
        <row r="2639">
          <cell r="K2639">
            <v>3156.61</v>
          </cell>
          <cell r="AX2639">
            <v>40935</v>
          </cell>
        </row>
        <row r="2640">
          <cell r="K2640">
            <v>3125.41</v>
          </cell>
          <cell r="AX2640">
            <v>40940</v>
          </cell>
        </row>
        <row r="2641">
          <cell r="K2641">
            <v>4449.6000000000004</v>
          </cell>
          <cell r="AX2641">
            <v>40948</v>
          </cell>
        </row>
        <row r="2642">
          <cell r="K2642">
            <v>4512.3999999999996</v>
          </cell>
          <cell r="AX2642">
            <v>40950</v>
          </cell>
        </row>
        <row r="2643">
          <cell r="K2643">
            <v>9046.4500000000007</v>
          </cell>
          <cell r="AX2643">
            <v>40953</v>
          </cell>
        </row>
        <row r="2644">
          <cell r="K2644">
            <v>9211.74</v>
          </cell>
          <cell r="AX2644">
            <v>42292</v>
          </cell>
        </row>
        <row r="2645">
          <cell r="K2645">
            <v>5442.3</v>
          </cell>
          <cell r="AX2645">
            <v>41480</v>
          </cell>
        </row>
        <row r="2646">
          <cell r="K2646">
            <v>3277.9</v>
          </cell>
          <cell r="AX2646">
            <v>40738</v>
          </cell>
        </row>
        <row r="2647">
          <cell r="K2647">
            <v>3191.7</v>
          </cell>
          <cell r="AX2647">
            <v>40739</v>
          </cell>
        </row>
        <row r="2648">
          <cell r="K2648">
            <v>7914.8</v>
          </cell>
          <cell r="AX2648">
            <v>36611</v>
          </cell>
        </row>
        <row r="2649">
          <cell r="K2649">
            <v>3070.1</v>
          </cell>
          <cell r="AX2649">
            <v>36626</v>
          </cell>
        </row>
        <row r="2650">
          <cell r="K2650">
            <v>3169.69</v>
          </cell>
          <cell r="AX2650">
            <v>36702</v>
          </cell>
        </row>
        <row r="2651">
          <cell r="K2651">
            <v>8102.07</v>
          </cell>
          <cell r="AX2651">
            <v>36715</v>
          </cell>
        </row>
        <row r="2652">
          <cell r="K2652">
            <v>9334</v>
          </cell>
          <cell r="AX2652">
            <v>36716</v>
          </cell>
        </row>
        <row r="2653">
          <cell r="K2653">
            <v>2100.9</v>
          </cell>
          <cell r="AX2653">
            <v>38135</v>
          </cell>
        </row>
        <row r="2654">
          <cell r="K2654">
            <v>3009.7</v>
          </cell>
          <cell r="AX2654">
            <v>38935</v>
          </cell>
        </row>
        <row r="2655">
          <cell r="K2655">
            <v>4421.51</v>
          </cell>
          <cell r="AX2655">
            <v>41563</v>
          </cell>
        </row>
        <row r="2656">
          <cell r="K2656">
            <v>4764.8999999999996</v>
          </cell>
          <cell r="AX2656">
            <v>41957</v>
          </cell>
        </row>
        <row r="2657">
          <cell r="K2657">
            <v>3048.4</v>
          </cell>
          <cell r="AX2657">
            <v>38779</v>
          </cell>
        </row>
        <row r="2658">
          <cell r="K2658">
            <v>1310.3</v>
          </cell>
          <cell r="AX2658">
            <v>39072</v>
          </cell>
        </row>
        <row r="2659">
          <cell r="K2659">
            <v>9386.7000000000007</v>
          </cell>
          <cell r="AX2659">
            <v>36753</v>
          </cell>
        </row>
        <row r="2660">
          <cell r="K2660">
            <v>809.4</v>
          </cell>
          <cell r="AX2660">
            <v>36802</v>
          </cell>
        </row>
        <row r="2661">
          <cell r="K2661">
            <v>8778.2000000000007</v>
          </cell>
          <cell r="AX2661">
            <v>36757</v>
          </cell>
        </row>
        <row r="2662">
          <cell r="K2662">
            <v>11140.71</v>
          </cell>
          <cell r="AX2662">
            <v>37495</v>
          </cell>
        </row>
        <row r="2663">
          <cell r="K2663">
            <v>2504.4</v>
          </cell>
          <cell r="AX2663">
            <v>36820</v>
          </cell>
        </row>
        <row r="2664">
          <cell r="K2664">
            <v>4418.2</v>
          </cell>
          <cell r="AX2664">
            <v>38235</v>
          </cell>
        </row>
        <row r="2665">
          <cell r="K2665">
            <v>4365.41</v>
          </cell>
          <cell r="AX2665">
            <v>36858</v>
          </cell>
        </row>
        <row r="2666">
          <cell r="K2666">
            <v>3260.1</v>
          </cell>
          <cell r="AX2666">
            <v>38721</v>
          </cell>
        </row>
        <row r="2667">
          <cell r="K2667">
            <v>4234.2</v>
          </cell>
          <cell r="AX2667">
            <v>36859</v>
          </cell>
        </row>
        <row r="2668">
          <cell r="K2668">
            <v>10885.65</v>
          </cell>
          <cell r="AX2668">
            <v>36876</v>
          </cell>
        </row>
        <row r="2669">
          <cell r="K2669">
            <v>6525.23</v>
          </cell>
          <cell r="AX2669">
            <v>36881</v>
          </cell>
        </row>
        <row r="2670">
          <cell r="K2670">
            <v>6232.26</v>
          </cell>
          <cell r="AX2670">
            <v>36884</v>
          </cell>
        </row>
        <row r="2671">
          <cell r="K2671">
            <v>755.4</v>
          </cell>
          <cell r="AX2671">
            <v>40481</v>
          </cell>
        </row>
        <row r="2672">
          <cell r="K2672">
            <v>2593.6999999999998</v>
          </cell>
          <cell r="AX2672">
            <v>38668</v>
          </cell>
        </row>
        <row r="2673">
          <cell r="K2673">
            <v>5754.08</v>
          </cell>
          <cell r="AX2673">
            <v>40546</v>
          </cell>
        </row>
        <row r="2674">
          <cell r="K2674">
            <v>12358.31</v>
          </cell>
          <cell r="AX2674">
            <v>38373</v>
          </cell>
        </row>
        <row r="2675">
          <cell r="K2675">
            <v>5593.72</v>
          </cell>
          <cell r="AX2675">
            <v>37061</v>
          </cell>
        </row>
        <row r="2676">
          <cell r="K2676">
            <v>3083.12</v>
          </cell>
          <cell r="AX2676">
            <v>38453</v>
          </cell>
        </row>
        <row r="2677">
          <cell r="K2677">
            <v>3125.28</v>
          </cell>
          <cell r="AX2677">
            <v>38454</v>
          </cell>
        </row>
        <row r="2678">
          <cell r="K2678">
            <v>4486.2</v>
          </cell>
          <cell r="AX2678">
            <v>37143</v>
          </cell>
        </row>
        <row r="2679">
          <cell r="K2679">
            <v>4661.5</v>
          </cell>
          <cell r="AX2679">
            <v>37146</v>
          </cell>
        </row>
        <row r="2680">
          <cell r="K2680">
            <v>9227.5300000000007</v>
          </cell>
          <cell r="AX2680">
            <v>37148</v>
          </cell>
        </row>
        <row r="2681">
          <cell r="K2681">
            <v>6876.34</v>
          </cell>
          <cell r="AX2681">
            <v>37153</v>
          </cell>
        </row>
        <row r="2682">
          <cell r="K2682">
            <v>11444.83</v>
          </cell>
          <cell r="AX2682">
            <v>40662</v>
          </cell>
        </row>
        <row r="2683">
          <cell r="K2683">
            <v>4203.6000000000004</v>
          </cell>
          <cell r="AX2683">
            <v>37168</v>
          </cell>
        </row>
        <row r="2684">
          <cell r="K2684">
            <v>6072.9</v>
          </cell>
          <cell r="AX2684">
            <v>37180</v>
          </cell>
        </row>
        <row r="2685">
          <cell r="K2685">
            <v>3892.1</v>
          </cell>
          <cell r="AX2685">
            <v>39088</v>
          </cell>
        </row>
        <row r="2686">
          <cell r="K2686">
            <v>7483.07</v>
          </cell>
          <cell r="AX2686">
            <v>37363</v>
          </cell>
        </row>
        <row r="2687">
          <cell r="K2687">
            <v>4481.45</v>
          </cell>
          <cell r="AX2687">
            <v>37181</v>
          </cell>
        </row>
        <row r="2688">
          <cell r="K2688">
            <v>1976</v>
          </cell>
          <cell r="AX2688">
            <v>38358</v>
          </cell>
        </row>
        <row r="2689">
          <cell r="K2689">
            <v>884.3</v>
          </cell>
          <cell r="AX2689">
            <v>38526</v>
          </cell>
        </row>
        <row r="2690">
          <cell r="K2690">
            <v>4951.6000000000004</v>
          </cell>
          <cell r="AX2690">
            <v>37396</v>
          </cell>
        </row>
        <row r="2691">
          <cell r="K2691">
            <v>6751.42</v>
          </cell>
          <cell r="AX2691">
            <v>37397</v>
          </cell>
        </row>
        <row r="2692">
          <cell r="K2692">
            <v>4780.5</v>
          </cell>
          <cell r="AX2692">
            <v>37399</v>
          </cell>
        </row>
        <row r="2693">
          <cell r="K2693">
            <v>6819.04</v>
          </cell>
          <cell r="AX2693">
            <v>37400</v>
          </cell>
        </row>
        <row r="2694">
          <cell r="K2694">
            <v>4642.6000000000004</v>
          </cell>
          <cell r="AX2694">
            <v>37404</v>
          </cell>
        </row>
        <row r="2695">
          <cell r="K2695">
            <v>20601.07</v>
          </cell>
          <cell r="AX2695">
            <v>41540</v>
          </cell>
        </row>
        <row r="2696">
          <cell r="K2696">
            <v>4597.24</v>
          </cell>
          <cell r="AX2696">
            <v>40946</v>
          </cell>
        </row>
        <row r="2697">
          <cell r="K2697">
            <v>5207.92</v>
          </cell>
          <cell r="AX2697">
            <v>41237</v>
          </cell>
        </row>
        <row r="2698">
          <cell r="K2698">
            <v>4094.45</v>
          </cell>
          <cell r="AX2698">
            <v>41614</v>
          </cell>
        </row>
        <row r="2699">
          <cell r="K2699">
            <v>4077.4</v>
          </cell>
          <cell r="AX2699">
            <v>41979</v>
          </cell>
        </row>
        <row r="2700">
          <cell r="K2700">
            <v>4246.3999999999996</v>
          </cell>
          <cell r="AX2700">
            <v>41545</v>
          </cell>
        </row>
        <row r="2701">
          <cell r="K2701">
            <v>7009.8</v>
          </cell>
          <cell r="AX2701">
            <v>42041</v>
          </cell>
        </row>
        <row r="2702">
          <cell r="K2702">
            <v>7168.01</v>
          </cell>
          <cell r="AX2702">
            <v>42051</v>
          </cell>
        </row>
        <row r="2703">
          <cell r="K2703">
            <v>2708.15</v>
          </cell>
          <cell r="AX2703">
            <v>38131</v>
          </cell>
        </row>
        <row r="2704">
          <cell r="K2704">
            <v>4561</v>
          </cell>
          <cell r="AX2704">
            <v>36758</v>
          </cell>
        </row>
        <row r="2705">
          <cell r="K2705">
            <v>4434.7</v>
          </cell>
          <cell r="AX2705">
            <v>36762</v>
          </cell>
        </row>
        <row r="2706">
          <cell r="K2706">
            <v>2258.4</v>
          </cell>
          <cell r="AX2706">
            <v>38768</v>
          </cell>
        </row>
        <row r="2707">
          <cell r="K2707">
            <v>1272.71</v>
          </cell>
          <cell r="AX2707">
            <v>36583</v>
          </cell>
        </row>
        <row r="2708">
          <cell r="K2708">
            <v>4219.51</v>
          </cell>
          <cell r="AX2708">
            <v>36843</v>
          </cell>
        </row>
        <row r="2709">
          <cell r="K2709">
            <v>4520.8999999999996</v>
          </cell>
          <cell r="AX2709">
            <v>36844</v>
          </cell>
        </row>
        <row r="2710">
          <cell r="K2710">
            <v>4371.05</v>
          </cell>
          <cell r="AX2710">
            <v>36855</v>
          </cell>
        </row>
        <row r="2711">
          <cell r="K2711">
            <v>11752.4</v>
          </cell>
          <cell r="AX2711">
            <v>36860</v>
          </cell>
        </row>
        <row r="2712">
          <cell r="K2712">
            <v>8073.38</v>
          </cell>
          <cell r="AX2712">
            <v>36861</v>
          </cell>
        </row>
        <row r="2713">
          <cell r="K2713">
            <v>2130</v>
          </cell>
          <cell r="AX2713">
            <v>36871</v>
          </cell>
        </row>
        <row r="2714">
          <cell r="K2714">
            <v>7860.1</v>
          </cell>
          <cell r="AX2714">
            <v>36873</v>
          </cell>
        </row>
        <row r="2715">
          <cell r="K2715">
            <v>2133.6</v>
          </cell>
          <cell r="AX2715">
            <v>36879</v>
          </cell>
        </row>
        <row r="2716">
          <cell r="K2716">
            <v>3972.3</v>
          </cell>
          <cell r="AX2716">
            <v>36885</v>
          </cell>
        </row>
        <row r="2717">
          <cell r="K2717">
            <v>4380.7</v>
          </cell>
          <cell r="AX2717">
            <v>36897</v>
          </cell>
        </row>
        <row r="2718">
          <cell r="K2718">
            <v>2247.8000000000002</v>
          </cell>
          <cell r="AX2718">
            <v>36898</v>
          </cell>
        </row>
        <row r="2719">
          <cell r="K2719">
            <v>7170.8</v>
          </cell>
          <cell r="AX2719">
            <v>41576</v>
          </cell>
        </row>
        <row r="2720">
          <cell r="K2720">
            <v>4538.3999999999996</v>
          </cell>
          <cell r="AX2720">
            <v>38954</v>
          </cell>
        </row>
        <row r="2721">
          <cell r="K2721">
            <v>3007.9</v>
          </cell>
          <cell r="AX2721">
            <v>36983</v>
          </cell>
        </row>
        <row r="2722">
          <cell r="K2722">
            <v>4816.95</v>
          </cell>
          <cell r="AX2722">
            <v>38328</v>
          </cell>
        </row>
        <row r="2723">
          <cell r="K2723">
            <v>4186.5</v>
          </cell>
          <cell r="AX2723">
            <v>40619</v>
          </cell>
        </row>
        <row r="2724">
          <cell r="K2724">
            <v>6221.53</v>
          </cell>
          <cell r="AX2724">
            <v>37149</v>
          </cell>
        </row>
        <row r="2725">
          <cell r="K2725">
            <v>9121.2000000000007</v>
          </cell>
          <cell r="AX2725">
            <v>37158</v>
          </cell>
        </row>
        <row r="2726">
          <cell r="K2726">
            <v>11712.4</v>
          </cell>
          <cell r="AX2726">
            <v>37160</v>
          </cell>
        </row>
        <row r="2727">
          <cell r="K2727">
            <v>4305.8999999999996</v>
          </cell>
          <cell r="AX2727">
            <v>37210</v>
          </cell>
        </row>
        <row r="2728">
          <cell r="K2728">
            <v>11686.2</v>
          </cell>
          <cell r="AX2728">
            <v>38521</v>
          </cell>
        </row>
        <row r="2729">
          <cell r="K2729">
            <v>3887.3</v>
          </cell>
          <cell r="AX2729">
            <v>37338</v>
          </cell>
        </row>
        <row r="2730">
          <cell r="K2730">
            <v>5329.7</v>
          </cell>
          <cell r="AX2730">
            <v>37366</v>
          </cell>
        </row>
        <row r="2731">
          <cell r="K2731">
            <v>4310.3999999999996</v>
          </cell>
          <cell r="AX2731">
            <v>37367</v>
          </cell>
        </row>
        <row r="2732">
          <cell r="K2732">
            <v>8879.56</v>
          </cell>
          <cell r="AX2732">
            <v>37401</v>
          </cell>
        </row>
        <row r="2733">
          <cell r="K2733">
            <v>4561.3999999999996</v>
          </cell>
          <cell r="AX2733">
            <v>37402</v>
          </cell>
        </row>
        <row r="2734">
          <cell r="K2734">
            <v>5169.6099999999997</v>
          </cell>
          <cell r="AX2734">
            <v>40928</v>
          </cell>
        </row>
        <row r="2735">
          <cell r="K2735">
            <v>7395.21</v>
          </cell>
          <cell r="AX2735">
            <v>40548</v>
          </cell>
        </row>
        <row r="2736">
          <cell r="K2736">
            <v>4472.5</v>
          </cell>
          <cell r="AX2736">
            <v>40927</v>
          </cell>
        </row>
        <row r="2737">
          <cell r="K2737">
            <v>3367.6</v>
          </cell>
          <cell r="AX2737">
            <v>40937</v>
          </cell>
        </row>
        <row r="2738">
          <cell r="K2738">
            <v>3873.6</v>
          </cell>
          <cell r="AX2738">
            <v>40947</v>
          </cell>
        </row>
        <row r="2739">
          <cell r="K2739">
            <v>4682.8999999999996</v>
          </cell>
          <cell r="AX2739">
            <v>41268</v>
          </cell>
        </row>
        <row r="2740">
          <cell r="K2740">
            <v>6429.7</v>
          </cell>
          <cell r="AX2740">
            <v>42333</v>
          </cell>
        </row>
        <row r="2741">
          <cell r="K2741">
            <v>2099.1</v>
          </cell>
          <cell r="AX2741">
            <v>41615</v>
          </cell>
        </row>
        <row r="2742">
          <cell r="K2742">
            <v>7836.89</v>
          </cell>
          <cell r="AX2742">
            <v>42037</v>
          </cell>
        </row>
        <row r="2743">
          <cell r="K2743">
            <v>2090.1</v>
          </cell>
          <cell r="AX2743">
            <v>41516</v>
          </cell>
        </row>
        <row r="2744">
          <cell r="K2744">
            <v>3140.4</v>
          </cell>
          <cell r="AX2744">
            <v>42366</v>
          </cell>
        </row>
        <row r="2745">
          <cell r="K2745">
            <v>8797.2000000000007</v>
          </cell>
          <cell r="AX2745">
            <v>40554</v>
          </cell>
        </row>
        <row r="2746">
          <cell r="K2746">
            <v>4522.7</v>
          </cell>
          <cell r="AX2746">
            <v>42319</v>
          </cell>
        </row>
        <row r="2747">
          <cell r="K2747">
            <v>2088.4</v>
          </cell>
          <cell r="AX2747">
            <v>36703</v>
          </cell>
        </row>
        <row r="2748">
          <cell r="K2748">
            <v>4222.8999999999996</v>
          </cell>
          <cell r="AX2748">
            <v>42052</v>
          </cell>
        </row>
        <row r="2749">
          <cell r="K2749">
            <v>9340.7000000000007</v>
          </cell>
          <cell r="AX2749">
            <v>40396</v>
          </cell>
        </row>
        <row r="2750">
          <cell r="K2750">
            <v>2641.7</v>
          </cell>
          <cell r="AX2750">
            <v>40398</v>
          </cell>
        </row>
        <row r="2751">
          <cell r="K2751">
            <v>5231.3</v>
          </cell>
          <cell r="AX2751">
            <v>36749</v>
          </cell>
        </row>
        <row r="2752">
          <cell r="K2752">
            <v>6686.41</v>
          </cell>
          <cell r="AX2752">
            <v>36756</v>
          </cell>
        </row>
        <row r="2753">
          <cell r="K2753">
            <v>2812.51</v>
          </cell>
          <cell r="AX2753">
            <v>36787</v>
          </cell>
        </row>
        <row r="2754">
          <cell r="K2754">
            <v>3345.6</v>
          </cell>
          <cell r="AX2754">
            <v>40709</v>
          </cell>
        </row>
        <row r="2755">
          <cell r="K2755">
            <v>2219.0100000000002</v>
          </cell>
          <cell r="AX2755">
            <v>36837</v>
          </cell>
        </row>
        <row r="2756">
          <cell r="K2756">
            <v>2235.3000000000002</v>
          </cell>
          <cell r="AX2756">
            <v>36845</v>
          </cell>
        </row>
        <row r="2757">
          <cell r="K2757">
            <v>6653.72</v>
          </cell>
          <cell r="AX2757">
            <v>36874</v>
          </cell>
        </row>
        <row r="2758">
          <cell r="K2758">
            <v>5074.7</v>
          </cell>
          <cell r="AX2758">
            <v>36887</v>
          </cell>
        </row>
        <row r="2759">
          <cell r="K2759">
            <v>6831.9</v>
          </cell>
          <cell r="AX2759">
            <v>38805</v>
          </cell>
        </row>
        <row r="2760">
          <cell r="K2760">
            <v>3830.01</v>
          </cell>
          <cell r="AX2760">
            <v>38997</v>
          </cell>
        </row>
        <row r="2761">
          <cell r="K2761">
            <v>6510.3</v>
          </cell>
          <cell r="AX2761">
            <v>39015</v>
          </cell>
        </row>
        <row r="2762">
          <cell r="K2762">
            <v>2488.2199999999998</v>
          </cell>
          <cell r="AX2762">
            <v>38194</v>
          </cell>
        </row>
        <row r="2763">
          <cell r="K2763">
            <v>4470</v>
          </cell>
          <cell r="AX2763">
            <v>37078</v>
          </cell>
        </row>
        <row r="2764">
          <cell r="K2764">
            <v>7291.5</v>
          </cell>
          <cell r="AX2764">
            <v>38404</v>
          </cell>
        </row>
        <row r="2765">
          <cell r="K2765">
            <v>4100.03</v>
          </cell>
          <cell r="AX2765">
            <v>38443</v>
          </cell>
        </row>
        <row r="2766">
          <cell r="K2766">
            <v>2038.8</v>
          </cell>
          <cell r="AX2766">
            <v>40620</v>
          </cell>
        </row>
        <row r="2767">
          <cell r="K2767">
            <v>4196.7</v>
          </cell>
          <cell r="AX2767">
            <v>41498</v>
          </cell>
        </row>
        <row r="2768">
          <cell r="K2768">
            <v>7027.1</v>
          </cell>
          <cell r="AX2768">
            <v>40712</v>
          </cell>
        </row>
        <row r="2769">
          <cell r="K2769">
            <v>2845.5</v>
          </cell>
          <cell r="AX2769">
            <v>37984</v>
          </cell>
        </row>
        <row r="2770">
          <cell r="K2770">
            <v>6936.21</v>
          </cell>
          <cell r="AX2770">
            <v>40763</v>
          </cell>
        </row>
        <row r="2771">
          <cell r="K2771">
            <v>10767.6</v>
          </cell>
          <cell r="AX2771">
            <v>38523</v>
          </cell>
        </row>
        <row r="2772">
          <cell r="K2772">
            <v>3724.65</v>
          </cell>
          <cell r="AX2772">
            <v>37370</v>
          </cell>
        </row>
        <row r="2773">
          <cell r="K2773">
            <v>6870.9</v>
          </cell>
          <cell r="AX2773">
            <v>37600</v>
          </cell>
        </row>
        <row r="2774">
          <cell r="K2774">
            <v>3037.2</v>
          </cell>
          <cell r="AX2774">
            <v>38551</v>
          </cell>
        </row>
        <row r="2775">
          <cell r="K2775">
            <v>6876.4</v>
          </cell>
          <cell r="AX2775">
            <v>41570</v>
          </cell>
        </row>
        <row r="2776">
          <cell r="K2776">
            <v>1324.7</v>
          </cell>
          <cell r="AX2776">
            <v>41571</v>
          </cell>
        </row>
        <row r="2777">
          <cell r="K2777">
            <v>3330.61</v>
          </cell>
          <cell r="AX2777">
            <v>41267</v>
          </cell>
        </row>
        <row r="2778">
          <cell r="K2778">
            <v>8098.7</v>
          </cell>
          <cell r="AX2778">
            <v>42038</v>
          </cell>
        </row>
        <row r="2779">
          <cell r="K2779">
            <v>6765.5</v>
          </cell>
          <cell r="AX2779">
            <v>42042</v>
          </cell>
        </row>
        <row r="2780">
          <cell r="K2780">
            <v>6641.6</v>
          </cell>
          <cell r="AX2780">
            <v>41608</v>
          </cell>
        </row>
        <row r="2781">
          <cell r="K2781">
            <v>4471.3999999999996</v>
          </cell>
          <cell r="AX2781">
            <v>36759</v>
          </cell>
        </row>
        <row r="2782">
          <cell r="K2782">
            <v>4171.5</v>
          </cell>
          <cell r="AX2782">
            <v>38769</v>
          </cell>
        </row>
        <row r="2783">
          <cell r="K2783">
            <v>3187.2</v>
          </cell>
          <cell r="AX2783">
            <v>36847</v>
          </cell>
        </row>
        <row r="2784">
          <cell r="K2784">
            <v>9237.01</v>
          </cell>
          <cell r="AX2784">
            <v>36852</v>
          </cell>
        </row>
        <row r="2785">
          <cell r="K2785">
            <v>3298.2</v>
          </cell>
          <cell r="AX2785">
            <v>38798</v>
          </cell>
        </row>
        <row r="2786">
          <cell r="K2786">
            <v>2183.9</v>
          </cell>
          <cell r="AX2786">
            <v>38801</v>
          </cell>
        </row>
        <row r="2787">
          <cell r="K2787">
            <v>9797.3799999999992</v>
          </cell>
          <cell r="AX2787">
            <v>41977</v>
          </cell>
        </row>
        <row r="2788">
          <cell r="K2788">
            <v>4917.8</v>
          </cell>
          <cell r="AX2788">
            <v>38952</v>
          </cell>
        </row>
        <row r="2789">
          <cell r="K2789">
            <v>4456.2</v>
          </cell>
          <cell r="AX2789">
            <v>38955</v>
          </cell>
        </row>
        <row r="2790">
          <cell r="K2790">
            <v>2866.7</v>
          </cell>
          <cell r="AX2790">
            <v>38329</v>
          </cell>
        </row>
        <row r="2791">
          <cell r="K2791">
            <v>2287.6999999999998</v>
          </cell>
          <cell r="AX2791">
            <v>38330</v>
          </cell>
        </row>
        <row r="2792">
          <cell r="K2792">
            <v>2171.6</v>
          </cell>
          <cell r="AX2792">
            <v>40641</v>
          </cell>
        </row>
        <row r="2793">
          <cell r="K2793">
            <v>1550.8</v>
          </cell>
          <cell r="AX2793">
            <v>37145</v>
          </cell>
        </row>
        <row r="2794">
          <cell r="K2794">
            <v>1560.8</v>
          </cell>
          <cell r="AX2794">
            <v>37147</v>
          </cell>
        </row>
        <row r="2795">
          <cell r="K2795">
            <v>1590.4</v>
          </cell>
          <cell r="AX2795">
            <v>37151</v>
          </cell>
        </row>
        <row r="2796">
          <cell r="K2796">
            <v>5844.2</v>
          </cell>
          <cell r="AX2796">
            <v>37587</v>
          </cell>
        </row>
        <row r="2797">
          <cell r="K2797">
            <v>7474.4</v>
          </cell>
          <cell r="AX2797">
            <v>37162</v>
          </cell>
        </row>
        <row r="2798">
          <cell r="K2798">
            <v>1238.4000000000001</v>
          </cell>
          <cell r="AX2798">
            <v>37845</v>
          </cell>
        </row>
        <row r="2799">
          <cell r="K2799">
            <v>7283.8</v>
          </cell>
          <cell r="AX2799">
            <v>37369</v>
          </cell>
        </row>
        <row r="2800">
          <cell r="K2800">
            <v>5268.91</v>
          </cell>
          <cell r="AX2800">
            <v>37371</v>
          </cell>
        </row>
        <row r="2801">
          <cell r="K2801">
            <v>2185.91</v>
          </cell>
          <cell r="AX2801">
            <v>37395</v>
          </cell>
        </row>
        <row r="2802">
          <cell r="K2802">
            <v>3264.1</v>
          </cell>
          <cell r="AX2802">
            <v>38084</v>
          </cell>
        </row>
        <row r="2803">
          <cell r="K2803">
            <v>9492.2999999999993</v>
          </cell>
          <cell r="AX2803">
            <v>38086</v>
          </cell>
        </row>
        <row r="2804">
          <cell r="K2804">
            <v>2110.1999999999998</v>
          </cell>
          <cell r="AX2804">
            <v>36760</v>
          </cell>
        </row>
        <row r="2805">
          <cell r="K2805">
            <v>4519.3100000000004</v>
          </cell>
          <cell r="AX2805">
            <v>36763</v>
          </cell>
        </row>
        <row r="2806">
          <cell r="K2806">
            <v>3235.61</v>
          </cell>
          <cell r="AX2806">
            <v>41932</v>
          </cell>
        </row>
        <row r="2807">
          <cell r="K2807">
            <v>8304.2999999999993</v>
          </cell>
          <cell r="AX2807">
            <v>38212</v>
          </cell>
        </row>
        <row r="2808">
          <cell r="K2808">
            <v>2374</v>
          </cell>
          <cell r="AX2808">
            <v>36890</v>
          </cell>
        </row>
        <row r="2809">
          <cell r="K2809">
            <v>6644.7</v>
          </cell>
          <cell r="AX2809">
            <v>36892</v>
          </cell>
        </row>
        <row r="2810">
          <cell r="K2810">
            <v>9181.9</v>
          </cell>
          <cell r="AX2810">
            <v>36899</v>
          </cell>
        </row>
        <row r="2811">
          <cell r="K2811">
            <v>6323.4</v>
          </cell>
          <cell r="AX2811">
            <v>38799</v>
          </cell>
        </row>
        <row r="2812">
          <cell r="K2812">
            <v>2115.9</v>
          </cell>
          <cell r="AX2812">
            <v>38839</v>
          </cell>
        </row>
        <row r="2813">
          <cell r="K2813">
            <v>2406.1999999999998</v>
          </cell>
          <cell r="AX2813">
            <v>38804</v>
          </cell>
        </row>
        <row r="2814">
          <cell r="K2814">
            <v>12118.06</v>
          </cell>
          <cell r="AX2814">
            <v>37173</v>
          </cell>
        </row>
        <row r="2815">
          <cell r="K2815">
            <v>3711.82</v>
          </cell>
          <cell r="AX2815">
            <v>37209</v>
          </cell>
        </row>
        <row r="2816">
          <cell r="K2816">
            <v>1732.8</v>
          </cell>
          <cell r="AX2816">
            <v>41609</v>
          </cell>
        </row>
        <row r="2817">
          <cell r="K2817">
            <v>8864.6</v>
          </cell>
          <cell r="AX2817">
            <v>38524</v>
          </cell>
        </row>
        <row r="2818">
          <cell r="K2818">
            <v>3308.89</v>
          </cell>
          <cell r="AX2818">
            <v>39089</v>
          </cell>
        </row>
        <row r="2819">
          <cell r="K2819">
            <v>3273</v>
          </cell>
          <cell r="AX2819">
            <v>38323</v>
          </cell>
        </row>
        <row r="2820">
          <cell r="K2820">
            <v>9022.82</v>
          </cell>
          <cell r="AX2820">
            <v>40858</v>
          </cell>
        </row>
        <row r="2821">
          <cell r="K2821">
            <v>10907.1</v>
          </cell>
          <cell r="AX2821">
            <v>41490</v>
          </cell>
        </row>
        <row r="2822">
          <cell r="K2822">
            <v>1619.8</v>
          </cell>
          <cell r="AX2822">
            <v>38093</v>
          </cell>
        </row>
        <row r="2823">
          <cell r="K2823">
            <v>6816.6</v>
          </cell>
          <cell r="AX2823">
            <v>38103</v>
          </cell>
        </row>
        <row r="2824">
          <cell r="K2824">
            <v>3686.6</v>
          </cell>
          <cell r="AX2824">
            <v>38673</v>
          </cell>
        </row>
        <row r="2825">
          <cell r="K2825">
            <v>4695.2</v>
          </cell>
          <cell r="AX2825">
            <v>41962</v>
          </cell>
        </row>
        <row r="2826">
          <cell r="K2826">
            <v>1993.9</v>
          </cell>
          <cell r="AX2826">
            <v>37579</v>
          </cell>
        </row>
        <row r="2827">
          <cell r="K2827">
            <v>11634</v>
          </cell>
          <cell r="AX2827">
            <v>36764</v>
          </cell>
        </row>
        <row r="2828">
          <cell r="K2828">
            <v>3503.8</v>
          </cell>
          <cell r="AX2828">
            <v>36849</v>
          </cell>
        </row>
        <row r="2829">
          <cell r="K2829">
            <v>9321.6</v>
          </cell>
          <cell r="AX2829">
            <v>38800</v>
          </cell>
        </row>
        <row r="2830">
          <cell r="K2830">
            <v>5014.3</v>
          </cell>
          <cell r="AX2830">
            <v>36910</v>
          </cell>
        </row>
        <row r="2831">
          <cell r="K2831">
            <v>5752.9</v>
          </cell>
          <cell r="AX2831">
            <v>38275</v>
          </cell>
        </row>
        <row r="2832">
          <cell r="K2832">
            <v>1871.5</v>
          </cell>
          <cell r="AX2832">
            <v>38399</v>
          </cell>
        </row>
        <row r="2833">
          <cell r="K2833">
            <v>14286.9</v>
          </cell>
          <cell r="AX2833">
            <v>38346</v>
          </cell>
        </row>
        <row r="2834">
          <cell r="K2834">
            <v>4147.51</v>
          </cell>
          <cell r="AX2834">
            <v>38998</v>
          </cell>
        </row>
        <row r="2835">
          <cell r="K2835">
            <v>9093.2999999999993</v>
          </cell>
          <cell r="AX2835">
            <v>38374</v>
          </cell>
        </row>
        <row r="2836">
          <cell r="K2836">
            <v>4925.3</v>
          </cell>
          <cell r="AX2836">
            <v>37174</v>
          </cell>
        </row>
        <row r="2837">
          <cell r="K2837">
            <v>11655.32</v>
          </cell>
          <cell r="AX2837">
            <v>37178</v>
          </cell>
        </row>
        <row r="2838">
          <cell r="K2838">
            <v>3762.3</v>
          </cell>
          <cell r="AX2838">
            <v>38520</v>
          </cell>
        </row>
        <row r="2839">
          <cell r="K2839">
            <v>3786.91</v>
          </cell>
          <cell r="AX2839">
            <v>37372</v>
          </cell>
        </row>
        <row r="2840">
          <cell r="K2840">
            <v>6946</v>
          </cell>
          <cell r="AX2840">
            <v>40951</v>
          </cell>
        </row>
        <row r="2841">
          <cell r="K2841">
            <v>4147.41</v>
          </cell>
          <cell r="AX2841">
            <v>41238</v>
          </cell>
        </row>
        <row r="2842">
          <cell r="K2842">
            <v>1039.8</v>
          </cell>
          <cell r="AX2842">
            <v>41506</v>
          </cell>
        </row>
        <row r="2843">
          <cell r="K2843">
            <v>4602</v>
          </cell>
          <cell r="AX2843">
            <v>41525</v>
          </cell>
        </row>
        <row r="2844">
          <cell r="K2844">
            <v>4186.93</v>
          </cell>
          <cell r="AX2844">
            <v>42209</v>
          </cell>
        </row>
        <row r="2845">
          <cell r="K2845">
            <v>7335.9</v>
          </cell>
          <cell r="AX2845">
            <v>36726</v>
          </cell>
        </row>
        <row r="2846">
          <cell r="K2846">
            <v>4830.3999999999996</v>
          </cell>
          <cell r="AX2846">
            <v>36765</v>
          </cell>
        </row>
        <row r="2847">
          <cell r="K2847">
            <v>1482</v>
          </cell>
          <cell r="AX2847">
            <v>38767</v>
          </cell>
        </row>
        <row r="2848">
          <cell r="K2848">
            <v>8769.4</v>
          </cell>
          <cell r="AX2848">
            <v>36781</v>
          </cell>
        </row>
        <row r="2849">
          <cell r="K2849">
            <v>4340.7</v>
          </cell>
          <cell r="AX2849">
            <v>36821</v>
          </cell>
        </row>
        <row r="2850">
          <cell r="K2850">
            <v>5205.8999999999996</v>
          </cell>
          <cell r="AX2850">
            <v>40524</v>
          </cell>
        </row>
        <row r="2851">
          <cell r="K2851">
            <v>2250.5</v>
          </cell>
          <cell r="AX2851">
            <v>40538</v>
          </cell>
        </row>
        <row r="2852">
          <cell r="K2852">
            <v>2285</v>
          </cell>
          <cell r="AX2852">
            <v>37048</v>
          </cell>
        </row>
        <row r="2853">
          <cell r="K2853">
            <v>5810.2</v>
          </cell>
          <cell r="AX2853">
            <v>38381</v>
          </cell>
        </row>
        <row r="2854">
          <cell r="K2854">
            <v>4885.3</v>
          </cell>
          <cell r="AX2854">
            <v>37089</v>
          </cell>
        </row>
        <row r="2855">
          <cell r="K2855">
            <v>1018.4</v>
          </cell>
          <cell r="AX2855">
            <v>38431</v>
          </cell>
        </row>
        <row r="2856">
          <cell r="K2856">
            <v>3591.6</v>
          </cell>
          <cell r="AX2856">
            <v>38442</v>
          </cell>
        </row>
        <row r="2857">
          <cell r="K2857">
            <v>9273.2000000000007</v>
          </cell>
          <cell r="AX2857">
            <v>40794</v>
          </cell>
        </row>
        <row r="2858">
          <cell r="K2858">
            <v>4176</v>
          </cell>
          <cell r="AX2858">
            <v>37182</v>
          </cell>
        </row>
        <row r="2859">
          <cell r="K2859">
            <v>7050.01</v>
          </cell>
          <cell r="AX2859">
            <v>40804</v>
          </cell>
        </row>
        <row r="2860">
          <cell r="K2860">
            <v>5687.81</v>
          </cell>
          <cell r="AX2860">
            <v>37192</v>
          </cell>
        </row>
        <row r="2861">
          <cell r="K2861">
            <v>4729.8999999999996</v>
          </cell>
          <cell r="AX2861">
            <v>40797</v>
          </cell>
        </row>
        <row r="2862">
          <cell r="K2862">
            <v>4740</v>
          </cell>
          <cell r="AX2862">
            <v>40808</v>
          </cell>
        </row>
        <row r="2863">
          <cell r="K2863">
            <v>20911.68</v>
          </cell>
          <cell r="AX2863">
            <v>41551</v>
          </cell>
        </row>
        <row r="2864">
          <cell r="K2864">
            <v>6928.4</v>
          </cell>
          <cell r="AX2864">
            <v>42007</v>
          </cell>
        </row>
        <row r="2865">
          <cell r="K2865">
            <v>7005.6</v>
          </cell>
          <cell r="AX2865">
            <v>42023</v>
          </cell>
        </row>
        <row r="2866">
          <cell r="K2866">
            <v>2346.6999999999998</v>
          </cell>
          <cell r="AX2866">
            <v>41884</v>
          </cell>
        </row>
        <row r="2867">
          <cell r="K2867">
            <v>9668.7099999999991</v>
          </cell>
          <cell r="AX2867">
            <v>36608</v>
          </cell>
        </row>
        <row r="2868">
          <cell r="K2868">
            <v>1794.3</v>
          </cell>
          <cell r="AX2868">
            <v>36642</v>
          </cell>
        </row>
        <row r="2869">
          <cell r="K2869">
            <v>3554.1</v>
          </cell>
          <cell r="AX2869">
            <v>37577</v>
          </cell>
        </row>
        <row r="2870">
          <cell r="K2870">
            <v>4883.8</v>
          </cell>
          <cell r="AX2870">
            <v>38642</v>
          </cell>
        </row>
        <row r="2871">
          <cell r="K2871">
            <v>3492.5</v>
          </cell>
          <cell r="AX2871">
            <v>36751</v>
          </cell>
        </row>
        <row r="2872">
          <cell r="K2872">
            <v>2978.91</v>
          </cell>
          <cell r="AX2872">
            <v>41548</v>
          </cell>
        </row>
        <row r="2873">
          <cell r="K2873">
            <v>4650.1000000000004</v>
          </cell>
          <cell r="AX2873">
            <v>36754</v>
          </cell>
        </row>
        <row r="2874">
          <cell r="K2874">
            <v>1576.3</v>
          </cell>
          <cell r="AX2874">
            <v>36767</v>
          </cell>
        </row>
        <row r="2875">
          <cell r="K2875">
            <v>4018.1</v>
          </cell>
          <cell r="AX2875">
            <v>42318</v>
          </cell>
        </row>
        <row r="2876">
          <cell r="K2876">
            <v>7012.7</v>
          </cell>
          <cell r="AX2876">
            <v>38773</v>
          </cell>
        </row>
        <row r="2877">
          <cell r="K2877">
            <v>1636.3</v>
          </cell>
          <cell r="AX2877">
            <v>38953</v>
          </cell>
        </row>
        <row r="2878">
          <cell r="K2878">
            <v>7064.75</v>
          </cell>
          <cell r="AX2878">
            <v>38790</v>
          </cell>
        </row>
        <row r="2879">
          <cell r="K2879">
            <v>4905.3</v>
          </cell>
          <cell r="AX2879">
            <v>36882</v>
          </cell>
        </row>
        <row r="2880">
          <cell r="K2880">
            <v>5666.1</v>
          </cell>
          <cell r="AX2880">
            <v>40475</v>
          </cell>
        </row>
        <row r="2881">
          <cell r="K2881">
            <v>2091.65</v>
          </cell>
          <cell r="AX2881">
            <v>38218</v>
          </cell>
        </row>
        <row r="2882">
          <cell r="K2882">
            <v>3979.11</v>
          </cell>
          <cell r="AX2882">
            <v>38787</v>
          </cell>
        </row>
        <row r="2883">
          <cell r="K2883">
            <v>4019.1</v>
          </cell>
          <cell r="AX2883">
            <v>37049</v>
          </cell>
        </row>
        <row r="2884">
          <cell r="K2884">
            <v>1326.41</v>
          </cell>
          <cell r="AX2884">
            <v>38403</v>
          </cell>
        </row>
        <row r="2885">
          <cell r="K2885">
            <v>1732.6</v>
          </cell>
          <cell r="AX2885">
            <v>37152</v>
          </cell>
        </row>
        <row r="2886">
          <cell r="K2886">
            <v>7479.91</v>
          </cell>
          <cell r="AX2886">
            <v>37166</v>
          </cell>
        </row>
        <row r="2887">
          <cell r="K2887">
            <v>4972.0200000000004</v>
          </cell>
          <cell r="AX2887">
            <v>37171</v>
          </cell>
        </row>
        <row r="2888">
          <cell r="K2888">
            <v>6527.36</v>
          </cell>
          <cell r="AX2888">
            <v>37188</v>
          </cell>
        </row>
        <row r="2889">
          <cell r="K2889">
            <v>4723.2</v>
          </cell>
          <cell r="AX2889">
            <v>40791</v>
          </cell>
        </row>
        <row r="2890">
          <cell r="K2890">
            <v>4694.7</v>
          </cell>
          <cell r="AX2890">
            <v>40792</v>
          </cell>
        </row>
        <row r="2891">
          <cell r="K2891">
            <v>8001.8</v>
          </cell>
          <cell r="AX2891">
            <v>40952</v>
          </cell>
        </row>
        <row r="2892">
          <cell r="K2892">
            <v>4560.3</v>
          </cell>
          <cell r="AX2892">
            <v>42024</v>
          </cell>
        </row>
        <row r="2893">
          <cell r="K2893">
            <v>3875.5</v>
          </cell>
          <cell r="AX2893">
            <v>38624</v>
          </cell>
        </row>
        <row r="2894">
          <cell r="K2894">
            <v>6956.4</v>
          </cell>
          <cell r="AX2894">
            <v>38634</v>
          </cell>
        </row>
        <row r="2895">
          <cell r="K2895">
            <v>2133.75</v>
          </cell>
          <cell r="AX2895">
            <v>36755</v>
          </cell>
        </row>
        <row r="2896">
          <cell r="K2896">
            <v>1649.5</v>
          </cell>
          <cell r="AX2896">
            <v>36766</v>
          </cell>
        </row>
        <row r="2897">
          <cell r="K2897">
            <v>9271.07</v>
          </cell>
          <cell r="AX2897">
            <v>38791</v>
          </cell>
        </row>
        <row r="2898">
          <cell r="K2898">
            <v>4970.8999999999996</v>
          </cell>
          <cell r="AX2898">
            <v>38795</v>
          </cell>
        </row>
        <row r="2899">
          <cell r="K2899">
            <v>2494.61</v>
          </cell>
          <cell r="AX2899">
            <v>38796</v>
          </cell>
        </row>
        <row r="2900">
          <cell r="K2900">
            <v>4674.1000000000004</v>
          </cell>
          <cell r="AX2900">
            <v>38911</v>
          </cell>
        </row>
        <row r="2901">
          <cell r="K2901">
            <v>6048.5</v>
          </cell>
          <cell r="AX2901">
            <v>41510</v>
          </cell>
        </row>
        <row r="2902">
          <cell r="K2902">
            <v>4540.7</v>
          </cell>
          <cell r="AX2902">
            <v>38276</v>
          </cell>
        </row>
        <row r="2903">
          <cell r="K2903">
            <v>6198.7</v>
          </cell>
          <cell r="AX2903">
            <v>37136</v>
          </cell>
        </row>
        <row r="2904">
          <cell r="K2904">
            <v>4289.2</v>
          </cell>
          <cell r="AX2904">
            <v>37144</v>
          </cell>
        </row>
        <row r="2905">
          <cell r="K2905">
            <v>10700.4</v>
          </cell>
          <cell r="AX2905">
            <v>39051</v>
          </cell>
        </row>
        <row r="2906">
          <cell r="K2906">
            <v>3248.01</v>
          </cell>
          <cell r="AX2906">
            <v>41935</v>
          </cell>
        </row>
        <row r="2907">
          <cell r="K2907">
            <v>21843.7</v>
          </cell>
          <cell r="AX2907">
            <v>37169</v>
          </cell>
        </row>
        <row r="2908">
          <cell r="K2908">
            <v>4315.3999999999996</v>
          </cell>
          <cell r="AX2908">
            <v>39066</v>
          </cell>
        </row>
        <row r="2909">
          <cell r="K2909">
            <v>4770.8599999999997</v>
          </cell>
          <cell r="AX2909">
            <v>37184</v>
          </cell>
        </row>
        <row r="2910">
          <cell r="K2910">
            <v>4580.24</v>
          </cell>
          <cell r="AX2910">
            <v>40789</v>
          </cell>
        </row>
        <row r="2911">
          <cell r="K2911">
            <v>6550.2</v>
          </cell>
          <cell r="AX2911">
            <v>40793</v>
          </cell>
        </row>
        <row r="2912">
          <cell r="K2912">
            <v>6959.91</v>
          </cell>
          <cell r="AX2912">
            <v>37185</v>
          </cell>
        </row>
        <row r="2913">
          <cell r="K2913">
            <v>11477.9</v>
          </cell>
          <cell r="AX2913">
            <v>37839</v>
          </cell>
        </row>
        <row r="2914">
          <cell r="K2914">
            <v>8690.5</v>
          </cell>
          <cell r="AX2914">
            <v>40799</v>
          </cell>
        </row>
        <row r="2915">
          <cell r="K2915">
            <v>9342.4</v>
          </cell>
          <cell r="AX2915">
            <v>40803</v>
          </cell>
        </row>
        <row r="2916">
          <cell r="K2916">
            <v>4178</v>
          </cell>
          <cell r="AX2916">
            <v>40807</v>
          </cell>
        </row>
        <row r="2917">
          <cell r="K2917">
            <v>14143.97</v>
          </cell>
          <cell r="AX2917">
            <v>38539</v>
          </cell>
        </row>
        <row r="2918">
          <cell r="K2918">
            <v>3521.8</v>
          </cell>
          <cell r="AX2918">
            <v>37364</v>
          </cell>
        </row>
        <row r="2919">
          <cell r="K2919">
            <v>3822.9</v>
          </cell>
          <cell r="AX2919">
            <v>40945</v>
          </cell>
        </row>
        <row r="2920">
          <cell r="K2920">
            <v>4621</v>
          </cell>
          <cell r="AX2920">
            <v>42025</v>
          </cell>
        </row>
        <row r="2921">
          <cell r="K2921">
            <v>7430.11</v>
          </cell>
          <cell r="AX2921">
            <v>38139</v>
          </cell>
        </row>
        <row r="2922">
          <cell r="K2922">
            <v>6100.3</v>
          </cell>
          <cell r="AX2922">
            <v>38142</v>
          </cell>
        </row>
        <row r="2923">
          <cell r="K2923">
            <v>2135.3000000000002</v>
          </cell>
          <cell r="AX2923">
            <v>38636</v>
          </cell>
        </row>
        <row r="2924">
          <cell r="K2924">
            <v>15131.8</v>
          </cell>
          <cell r="AX2924">
            <v>40397</v>
          </cell>
        </row>
        <row r="2925">
          <cell r="K2925">
            <v>5254</v>
          </cell>
          <cell r="AX2925">
            <v>41589</v>
          </cell>
        </row>
        <row r="2926">
          <cell r="K2926">
            <v>12958.9</v>
          </cell>
          <cell r="AX2926">
            <v>36850</v>
          </cell>
        </row>
        <row r="2927">
          <cell r="K2927">
            <v>9229.5</v>
          </cell>
          <cell r="AX2927">
            <v>38866</v>
          </cell>
        </row>
        <row r="2928">
          <cell r="K2928">
            <v>4626.1000000000004</v>
          </cell>
          <cell r="AX2928">
            <v>40466</v>
          </cell>
        </row>
        <row r="2929">
          <cell r="K2929">
            <v>2318.6</v>
          </cell>
          <cell r="AX2929">
            <v>38912</v>
          </cell>
        </row>
        <row r="2930">
          <cell r="K2930">
            <v>4548.3</v>
          </cell>
          <cell r="AX2930">
            <v>40465</v>
          </cell>
        </row>
        <row r="2931">
          <cell r="K2931">
            <v>2332.21</v>
          </cell>
          <cell r="AX2931">
            <v>37038</v>
          </cell>
        </row>
        <row r="2932">
          <cell r="K2932">
            <v>2062.1</v>
          </cell>
          <cell r="AX2932">
            <v>40539</v>
          </cell>
        </row>
        <row r="2933">
          <cell r="K2933">
            <v>4696.1000000000004</v>
          </cell>
          <cell r="AX2933">
            <v>37047</v>
          </cell>
        </row>
        <row r="2934">
          <cell r="K2934">
            <v>3745.4</v>
          </cell>
          <cell r="AX2934">
            <v>37193</v>
          </cell>
        </row>
        <row r="2935">
          <cell r="K2935">
            <v>4902.1000000000004</v>
          </cell>
          <cell r="AX2935">
            <v>37203</v>
          </cell>
        </row>
        <row r="2936">
          <cell r="K2936">
            <v>3956.8</v>
          </cell>
          <cell r="AX2936">
            <v>38400</v>
          </cell>
        </row>
        <row r="2937">
          <cell r="K2937">
            <v>11341.9</v>
          </cell>
          <cell r="AX2937">
            <v>37176</v>
          </cell>
        </row>
        <row r="2938">
          <cell r="K2938">
            <v>6960.4</v>
          </cell>
          <cell r="AX2938">
            <v>40690</v>
          </cell>
        </row>
        <row r="2939">
          <cell r="K2939">
            <v>7353.8</v>
          </cell>
          <cell r="AX2939">
            <v>40790</v>
          </cell>
        </row>
        <row r="2940">
          <cell r="K2940">
            <v>18510.2</v>
          </cell>
          <cell r="AX2940">
            <v>40691</v>
          </cell>
        </row>
        <row r="2941">
          <cell r="K2941">
            <v>4626.8</v>
          </cell>
          <cell r="AX2941">
            <v>40867</v>
          </cell>
        </row>
        <row r="2942">
          <cell r="K2942">
            <v>2398.1</v>
          </cell>
          <cell r="AX2942">
            <v>37537</v>
          </cell>
        </row>
        <row r="2943">
          <cell r="K2943">
            <v>4535.5</v>
          </cell>
          <cell r="AX2943">
            <v>40805</v>
          </cell>
        </row>
        <row r="2944">
          <cell r="K2944">
            <v>7000.2</v>
          </cell>
          <cell r="AX2944">
            <v>40868</v>
          </cell>
        </row>
        <row r="2945">
          <cell r="K2945">
            <v>4681.82</v>
          </cell>
          <cell r="AX2945">
            <v>41227</v>
          </cell>
        </row>
        <row r="2946">
          <cell r="K2946">
            <v>4647.8</v>
          </cell>
          <cell r="AX2946">
            <v>41484</v>
          </cell>
        </row>
        <row r="2947">
          <cell r="K2947">
            <v>4617.51</v>
          </cell>
          <cell r="AX2947">
            <v>41495</v>
          </cell>
        </row>
        <row r="2948">
          <cell r="K2948">
            <v>5109.6099999999997</v>
          </cell>
          <cell r="AX2948">
            <v>36761</v>
          </cell>
        </row>
        <row r="2949">
          <cell r="K2949">
            <v>2978.2</v>
          </cell>
          <cell r="AX2949">
            <v>38224</v>
          </cell>
        </row>
        <row r="2950">
          <cell r="K2950">
            <v>2200.9</v>
          </cell>
          <cell r="AX2950">
            <v>36851</v>
          </cell>
        </row>
        <row r="2951">
          <cell r="K2951">
            <v>2872.6</v>
          </cell>
          <cell r="AX2951">
            <v>38257</v>
          </cell>
        </row>
        <row r="2952">
          <cell r="K2952">
            <v>3794.8</v>
          </cell>
          <cell r="AX2952">
            <v>36903</v>
          </cell>
        </row>
        <row r="2953">
          <cell r="K2953">
            <v>4990.97</v>
          </cell>
          <cell r="AX2953">
            <v>37201</v>
          </cell>
        </row>
        <row r="2954">
          <cell r="K2954">
            <v>3467.5</v>
          </cell>
          <cell r="AX2954">
            <v>37206</v>
          </cell>
        </row>
        <row r="2955">
          <cell r="K2955">
            <v>3458.2</v>
          </cell>
          <cell r="AX2955">
            <v>36919</v>
          </cell>
        </row>
        <row r="2956">
          <cell r="K2956">
            <v>15790.4</v>
          </cell>
          <cell r="AX2956">
            <v>39001</v>
          </cell>
        </row>
        <row r="2957">
          <cell r="K2957">
            <v>8363.02</v>
          </cell>
          <cell r="AX2957">
            <v>40726</v>
          </cell>
        </row>
        <row r="2958">
          <cell r="K2958">
            <v>6171.3</v>
          </cell>
          <cell r="AX2958">
            <v>40802</v>
          </cell>
        </row>
        <row r="2959">
          <cell r="K2959">
            <v>7839.6</v>
          </cell>
          <cell r="AX2959">
            <v>40857</v>
          </cell>
        </row>
        <row r="2960">
          <cell r="K2960">
            <v>4587.2</v>
          </cell>
          <cell r="AX2960">
            <v>40861</v>
          </cell>
        </row>
        <row r="2961">
          <cell r="K2961">
            <v>6999.57</v>
          </cell>
          <cell r="AX2961">
            <v>40865</v>
          </cell>
        </row>
        <row r="2962">
          <cell r="K2962">
            <v>4746.8999999999996</v>
          </cell>
          <cell r="AX2962">
            <v>37365</v>
          </cell>
        </row>
        <row r="2963">
          <cell r="K2963">
            <v>2891.07</v>
          </cell>
          <cell r="AX2963">
            <v>42165</v>
          </cell>
        </row>
        <row r="2964">
          <cell r="K2964">
            <v>2250.4</v>
          </cell>
          <cell r="AX2964">
            <v>41885</v>
          </cell>
        </row>
        <row r="2965">
          <cell r="K2965">
            <v>5323.6</v>
          </cell>
          <cell r="AX2965">
            <v>36609</v>
          </cell>
        </row>
        <row r="2966">
          <cell r="K2966">
            <v>7452.6</v>
          </cell>
          <cell r="AX2966">
            <v>38150</v>
          </cell>
        </row>
        <row r="2967">
          <cell r="K2967">
            <v>4614.8999999999996</v>
          </cell>
          <cell r="AX2967">
            <v>40379</v>
          </cell>
        </row>
        <row r="2968">
          <cell r="K2968">
            <v>5680.7</v>
          </cell>
          <cell r="AX2968">
            <v>40388</v>
          </cell>
        </row>
        <row r="2969">
          <cell r="K2969">
            <v>5650.71</v>
          </cell>
          <cell r="AX2969">
            <v>40389</v>
          </cell>
        </row>
        <row r="2970">
          <cell r="K2970">
            <v>4656.34</v>
          </cell>
          <cell r="AX2970">
            <v>40390</v>
          </cell>
        </row>
        <row r="2971">
          <cell r="K2971">
            <v>6691.9</v>
          </cell>
          <cell r="AX2971">
            <v>40393</v>
          </cell>
        </row>
        <row r="2972">
          <cell r="K2972">
            <v>4999.8999999999996</v>
          </cell>
          <cell r="AX2972">
            <v>38674</v>
          </cell>
        </row>
        <row r="2973">
          <cell r="K2973">
            <v>3013.56</v>
          </cell>
          <cell r="AX2973">
            <v>38213</v>
          </cell>
        </row>
        <row r="2974">
          <cell r="K2974">
            <v>2294.3000000000002</v>
          </cell>
          <cell r="AX2974">
            <v>37499</v>
          </cell>
        </row>
        <row r="2975">
          <cell r="K2975">
            <v>2395.91</v>
          </cell>
          <cell r="AX2975">
            <v>36838</v>
          </cell>
        </row>
        <row r="2976">
          <cell r="K2976">
            <v>4614.3</v>
          </cell>
          <cell r="AX2976">
            <v>36854</v>
          </cell>
        </row>
        <row r="2977">
          <cell r="K2977">
            <v>3685.1</v>
          </cell>
          <cell r="AX2977">
            <v>38259</v>
          </cell>
        </row>
        <row r="2978">
          <cell r="K2978">
            <v>7687.85</v>
          </cell>
          <cell r="AX2978">
            <v>38271</v>
          </cell>
        </row>
        <row r="2979">
          <cell r="K2979">
            <v>3047.3</v>
          </cell>
          <cell r="AX2979">
            <v>36888</v>
          </cell>
        </row>
        <row r="2980">
          <cell r="K2980">
            <v>1080.9000000000001</v>
          </cell>
          <cell r="AX2980">
            <v>38913</v>
          </cell>
        </row>
        <row r="2981">
          <cell r="K2981">
            <v>9754.7999999999993</v>
          </cell>
          <cell r="AX2981">
            <v>40463</v>
          </cell>
        </row>
        <row r="2982">
          <cell r="K2982">
            <v>3995.6</v>
          </cell>
          <cell r="AX2982">
            <v>36984</v>
          </cell>
        </row>
        <row r="2983">
          <cell r="K2983">
            <v>9271.2000000000007</v>
          </cell>
          <cell r="AX2983">
            <v>40542</v>
          </cell>
        </row>
        <row r="2984">
          <cell r="K2984">
            <v>3028</v>
          </cell>
          <cell r="AX2984">
            <v>39029</v>
          </cell>
        </row>
        <row r="2985">
          <cell r="K2985">
            <v>2605.1999999999998</v>
          </cell>
          <cell r="AX2985">
            <v>38375</v>
          </cell>
        </row>
        <row r="2986">
          <cell r="K2986">
            <v>7585.8</v>
          </cell>
          <cell r="AX2986">
            <v>37204</v>
          </cell>
        </row>
        <row r="2987">
          <cell r="K2987">
            <v>3232.4</v>
          </cell>
          <cell r="AX2987">
            <v>40715</v>
          </cell>
        </row>
        <row r="2988">
          <cell r="K2988">
            <v>13044.53</v>
          </cell>
          <cell r="AX2988">
            <v>37246</v>
          </cell>
        </row>
        <row r="2989">
          <cell r="K2989">
            <v>3567.82</v>
          </cell>
          <cell r="AX2989">
            <v>40681</v>
          </cell>
        </row>
        <row r="2990">
          <cell r="K2990">
            <v>5814.6</v>
          </cell>
          <cell r="AX2990">
            <v>40703</v>
          </cell>
        </row>
        <row r="2991">
          <cell r="K2991">
            <v>3218.2</v>
          </cell>
          <cell r="AX2991">
            <v>40716</v>
          </cell>
        </row>
        <row r="2992">
          <cell r="K2992">
            <v>4240.1400000000003</v>
          </cell>
          <cell r="AX2992">
            <v>40727</v>
          </cell>
        </row>
        <row r="2993">
          <cell r="K2993">
            <v>2877.3</v>
          </cell>
          <cell r="AX2993">
            <v>37267</v>
          </cell>
        </row>
        <row r="2994">
          <cell r="K2994">
            <v>2567.8000000000002</v>
          </cell>
          <cell r="AX2994">
            <v>37271</v>
          </cell>
        </row>
        <row r="2995">
          <cell r="K2995">
            <v>8315.4</v>
          </cell>
          <cell r="AX2995">
            <v>40754</v>
          </cell>
        </row>
        <row r="2996">
          <cell r="K2996">
            <v>10647.4</v>
          </cell>
          <cell r="AX2996">
            <v>38518</v>
          </cell>
        </row>
        <row r="2997">
          <cell r="K2997">
            <v>2258.1</v>
          </cell>
          <cell r="AX2997">
            <v>39090</v>
          </cell>
        </row>
        <row r="2998">
          <cell r="K2998">
            <v>4483.8</v>
          </cell>
          <cell r="AX2998">
            <v>40862</v>
          </cell>
        </row>
        <row r="2999">
          <cell r="K2999">
            <v>7187.6</v>
          </cell>
          <cell r="AX2999">
            <v>40864</v>
          </cell>
        </row>
        <row r="3000">
          <cell r="K3000">
            <v>4651.8599999999997</v>
          </cell>
          <cell r="AX3000">
            <v>40869</v>
          </cell>
        </row>
        <row r="3001">
          <cell r="K3001">
            <v>1955.4</v>
          </cell>
          <cell r="AX3001">
            <v>42008</v>
          </cell>
        </row>
        <row r="3002">
          <cell r="K3002">
            <v>19107.2</v>
          </cell>
          <cell r="AX3002">
            <v>41999</v>
          </cell>
        </row>
        <row r="3003">
          <cell r="K3003">
            <v>1888.3</v>
          </cell>
          <cell r="AX3003">
            <v>40936</v>
          </cell>
        </row>
        <row r="3004">
          <cell r="K3004">
            <v>3150</v>
          </cell>
          <cell r="AX3004">
            <v>37084</v>
          </cell>
        </row>
        <row r="3005">
          <cell r="K3005">
            <v>9853.73</v>
          </cell>
          <cell r="AX3005">
            <v>40938</v>
          </cell>
        </row>
        <row r="3006">
          <cell r="K3006">
            <v>2212.4</v>
          </cell>
          <cell r="AX3006">
            <v>41228</v>
          </cell>
        </row>
        <row r="3007">
          <cell r="K3007">
            <v>3487.9</v>
          </cell>
          <cell r="AX3007">
            <v>41466</v>
          </cell>
        </row>
        <row r="3008">
          <cell r="K3008">
            <v>2354.1999999999998</v>
          </cell>
          <cell r="AX3008">
            <v>38072</v>
          </cell>
        </row>
        <row r="3009">
          <cell r="K3009">
            <v>3665.7</v>
          </cell>
          <cell r="AX3009">
            <v>38141</v>
          </cell>
        </row>
        <row r="3010">
          <cell r="K3010">
            <v>3774.2</v>
          </cell>
          <cell r="AX3010">
            <v>38152</v>
          </cell>
        </row>
        <row r="3011">
          <cell r="K3011">
            <v>3784.8</v>
          </cell>
          <cell r="AX3011">
            <v>38144</v>
          </cell>
        </row>
        <row r="3012">
          <cell r="K3012">
            <v>9276.7999999999993</v>
          </cell>
          <cell r="AX3012">
            <v>38146</v>
          </cell>
        </row>
        <row r="3013">
          <cell r="K3013">
            <v>4504.84</v>
          </cell>
          <cell r="AX3013">
            <v>38148</v>
          </cell>
        </row>
        <row r="3014">
          <cell r="K3014">
            <v>3779.71</v>
          </cell>
          <cell r="AX3014">
            <v>40381</v>
          </cell>
        </row>
        <row r="3015">
          <cell r="K3015">
            <v>5899.1</v>
          </cell>
          <cell r="AX3015">
            <v>38159</v>
          </cell>
        </row>
        <row r="3016">
          <cell r="K3016">
            <v>4141.1000000000004</v>
          </cell>
          <cell r="AX3016">
            <v>38640</v>
          </cell>
        </row>
        <row r="3017">
          <cell r="K3017">
            <v>7650.11</v>
          </cell>
          <cell r="AX3017">
            <v>38641</v>
          </cell>
        </row>
        <row r="3018">
          <cell r="K3018">
            <v>3933.3</v>
          </cell>
          <cell r="AX3018">
            <v>36747</v>
          </cell>
        </row>
        <row r="3019">
          <cell r="K3019">
            <v>2276.1999999999998</v>
          </cell>
          <cell r="AX3019">
            <v>36780</v>
          </cell>
        </row>
        <row r="3020">
          <cell r="K3020">
            <v>2272.81</v>
          </cell>
          <cell r="AX3020">
            <v>38214</v>
          </cell>
        </row>
        <row r="3021">
          <cell r="K3021">
            <v>3493.7</v>
          </cell>
          <cell r="AX3021">
            <v>38878</v>
          </cell>
        </row>
        <row r="3022">
          <cell r="K3022">
            <v>12176.61</v>
          </cell>
          <cell r="AX3022">
            <v>40462</v>
          </cell>
        </row>
        <row r="3023">
          <cell r="K3023">
            <v>7621.6</v>
          </cell>
          <cell r="AX3023">
            <v>40464</v>
          </cell>
        </row>
        <row r="3024">
          <cell r="K3024">
            <v>10742.87</v>
          </cell>
          <cell r="AX3024">
            <v>40474</v>
          </cell>
        </row>
        <row r="3025">
          <cell r="K3025">
            <v>4027.8</v>
          </cell>
          <cell r="AX3025">
            <v>38401</v>
          </cell>
        </row>
        <row r="3026">
          <cell r="K3026">
            <v>5148.6000000000004</v>
          </cell>
          <cell r="AX3026">
            <v>41507</v>
          </cell>
        </row>
        <row r="3027">
          <cell r="K3027">
            <v>5387.7</v>
          </cell>
          <cell r="AX3027">
            <v>37205</v>
          </cell>
        </row>
        <row r="3028">
          <cell r="K3028">
            <v>7934.81</v>
          </cell>
          <cell r="AX3028">
            <v>37252</v>
          </cell>
        </row>
        <row r="3029">
          <cell r="K3029">
            <v>1889.5</v>
          </cell>
          <cell r="AX3029">
            <v>37207</v>
          </cell>
        </row>
        <row r="3030">
          <cell r="K3030">
            <v>4642.82</v>
          </cell>
          <cell r="AX3030">
            <v>37248</v>
          </cell>
        </row>
        <row r="3031">
          <cell r="K3031">
            <v>6923.27</v>
          </cell>
          <cell r="AX3031">
            <v>37249</v>
          </cell>
        </row>
        <row r="3032">
          <cell r="K3032">
            <v>11426.3</v>
          </cell>
          <cell r="AX3032">
            <v>37253</v>
          </cell>
        </row>
        <row r="3033">
          <cell r="K3033">
            <v>9018.7000000000007</v>
          </cell>
          <cell r="AX3033">
            <v>37254</v>
          </cell>
        </row>
        <row r="3034">
          <cell r="K3034">
            <v>6815.2</v>
          </cell>
          <cell r="AX3034">
            <v>40863</v>
          </cell>
        </row>
        <row r="3035">
          <cell r="K3035">
            <v>4300.1000000000004</v>
          </cell>
          <cell r="AX3035">
            <v>38516</v>
          </cell>
        </row>
        <row r="3036">
          <cell r="K3036">
            <v>5414.1</v>
          </cell>
          <cell r="AX3036">
            <v>40806</v>
          </cell>
        </row>
        <row r="3037">
          <cell r="K3037">
            <v>1003</v>
          </cell>
          <cell r="AX3037">
            <v>37325</v>
          </cell>
        </row>
        <row r="3038">
          <cell r="K3038">
            <v>18791.3</v>
          </cell>
          <cell r="AX3038">
            <v>41483</v>
          </cell>
        </row>
        <row r="3039">
          <cell r="K3039">
            <v>9020.5</v>
          </cell>
          <cell r="AX3039">
            <v>40929</v>
          </cell>
        </row>
        <row r="3040">
          <cell r="K3040">
            <v>2495.1999999999998</v>
          </cell>
          <cell r="AX3040">
            <v>41462</v>
          </cell>
        </row>
        <row r="3041">
          <cell r="K3041">
            <v>7766.94</v>
          </cell>
          <cell r="AX3041">
            <v>36607</v>
          </cell>
        </row>
        <row r="3042">
          <cell r="K3042">
            <v>3054.8</v>
          </cell>
          <cell r="AX3042">
            <v>36643</v>
          </cell>
        </row>
        <row r="3043">
          <cell r="K3043">
            <v>4374.3999999999996</v>
          </cell>
          <cell r="AX3043">
            <v>36720</v>
          </cell>
        </row>
        <row r="3044">
          <cell r="K3044">
            <v>20066.349999999999</v>
          </cell>
          <cell r="AX3044">
            <v>36721</v>
          </cell>
        </row>
        <row r="3045">
          <cell r="K3045">
            <v>6074.37</v>
          </cell>
          <cell r="AX3045">
            <v>40380</v>
          </cell>
        </row>
        <row r="3046">
          <cell r="K3046">
            <v>7539.6</v>
          </cell>
          <cell r="AX3046">
            <v>40386</v>
          </cell>
        </row>
        <row r="3047">
          <cell r="K3047">
            <v>6813.36</v>
          </cell>
          <cell r="AX3047">
            <v>38639</v>
          </cell>
        </row>
        <row r="3048">
          <cell r="K3048">
            <v>4982.1000000000004</v>
          </cell>
          <cell r="AX3048">
            <v>36750</v>
          </cell>
        </row>
        <row r="3049">
          <cell r="K3049">
            <v>2525.4</v>
          </cell>
          <cell r="AX3049">
            <v>36752</v>
          </cell>
        </row>
        <row r="3050">
          <cell r="K3050">
            <v>4553.6000000000004</v>
          </cell>
          <cell r="AX3050">
            <v>36816</v>
          </cell>
        </row>
        <row r="3051">
          <cell r="K3051">
            <v>4623.32</v>
          </cell>
          <cell r="AX3051">
            <v>36818</v>
          </cell>
        </row>
        <row r="3052">
          <cell r="K3052">
            <v>1538.1</v>
          </cell>
          <cell r="AX3052">
            <v>38814</v>
          </cell>
        </row>
        <row r="3053">
          <cell r="K3053">
            <v>3150.91</v>
          </cell>
          <cell r="AX3053">
            <v>41443</v>
          </cell>
        </row>
        <row r="3054">
          <cell r="K3054">
            <v>3123.41</v>
          </cell>
          <cell r="AX3054">
            <v>41520</v>
          </cell>
        </row>
        <row r="3055">
          <cell r="K3055">
            <v>1450.2</v>
          </cell>
          <cell r="AX3055">
            <v>38825</v>
          </cell>
        </row>
        <row r="3056">
          <cell r="K3056">
            <v>1031.8</v>
          </cell>
          <cell r="AX3056">
            <v>38828</v>
          </cell>
        </row>
        <row r="3057">
          <cell r="K3057">
            <v>2540.5</v>
          </cell>
          <cell r="AX3057">
            <v>38846</v>
          </cell>
        </row>
        <row r="3058">
          <cell r="K3058">
            <v>15270</v>
          </cell>
          <cell r="AX3058">
            <v>38894</v>
          </cell>
        </row>
        <row r="3059">
          <cell r="K3059">
            <v>6766.21</v>
          </cell>
          <cell r="AX3059">
            <v>38806</v>
          </cell>
        </row>
        <row r="3060">
          <cell r="K3060">
            <v>9468.6200000000008</v>
          </cell>
          <cell r="AX3060">
            <v>40509</v>
          </cell>
        </row>
        <row r="3061">
          <cell r="K3061">
            <v>1107.21</v>
          </cell>
          <cell r="AX3061">
            <v>36985</v>
          </cell>
        </row>
        <row r="3062">
          <cell r="K3062">
            <v>1812.3</v>
          </cell>
          <cell r="AX3062">
            <v>36986</v>
          </cell>
        </row>
        <row r="3063">
          <cell r="K3063">
            <v>2563.9</v>
          </cell>
          <cell r="AX3063">
            <v>40541</v>
          </cell>
        </row>
        <row r="3064">
          <cell r="K3064">
            <v>1848.3</v>
          </cell>
          <cell r="AX3064">
            <v>40577</v>
          </cell>
        </row>
        <row r="3065">
          <cell r="K3065">
            <v>13747.3</v>
          </cell>
          <cell r="AX3065">
            <v>41619</v>
          </cell>
        </row>
        <row r="3066">
          <cell r="K3066">
            <v>5600.9</v>
          </cell>
          <cell r="AX3066">
            <v>41981</v>
          </cell>
        </row>
        <row r="3067">
          <cell r="K3067">
            <v>2187.31</v>
          </cell>
          <cell r="AX3067">
            <v>42029</v>
          </cell>
        </row>
        <row r="3068">
          <cell r="K3068">
            <v>2184.8000000000002</v>
          </cell>
          <cell r="AX3068">
            <v>42054</v>
          </cell>
        </row>
        <row r="3069">
          <cell r="K3069">
            <v>7559.7</v>
          </cell>
          <cell r="AX3069">
            <v>37164</v>
          </cell>
        </row>
        <row r="3070">
          <cell r="K3070">
            <v>5636.28</v>
          </cell>
          <cell r="AX3070">
            <v>37167</v>
          </cell>
        </row>
        <row r="3071">
          <cell r="K3071">
            <v>5891.8</v>
          </cell>
          <cell r="AX3071">
            <v>37199</v>
          </cell>
        </row>
        <row r="3072">
          <cell r="K3072">
            <v>11443.8</v>
          </cell>
          <cell r="AX3072">
            <v>37251</v>
          </cell>
        </row>
        <row r="3073">
          <cell r="K3073">
            <v>7520.79</v>
          </cell>
          <cell r="AX3073">
            <v>40718</v>
          </cell>
        </row>
        <row r="3074">
          <cell r="K3074">
            <v>6675.1</v>
          </cell>
          <cell r="AX3074">
            <v>38517</v>
          </cell>
        </row>
        <row r="3075">
          <cell r="K3075">
            <v>3153.7</v>
          </cell>
          <cell r="AX3075">
            <v>40798</v>
          </cell>
        </row>
        <row r="3076">
          <cell r="K3076">
            <v>4710.6000000000004</v>
          </cell>
          <cell r="AX3076">
            <v>40801</v>
          </cell>
        </row>
        <row r="3077">
          <cell r="K3077">
            <v>30736.9</v>
          </cell>
          <cell r="AX3077">
            <v>42164</v>
          </cell>
        </row>
        <row r="3078">
          <cell r="K3078">
            <v>10532.3</v>
          </cell>
          <cell r="AX3078">
            <v>40931</v>
          </cell>
        </row>
        <row r="3079">
          <cell r="K3079">
            <v>4115.8</v>
          </cell>
          <cell r="AX3079">
            <v>40939</v>
          </cell>
        </row>
        <row r="3080">
          <cell r="K3080">
            <v>14297.57</v>
          </cell>
          <cell r="AX3080">
            <v>42019</v>
          </cell>
        </row>
        <row r="3081">
          <cell r="K3081">
            <v>16516.099999999999</v>
          </cell>
          <cell r="AX3081">
            <v>41501</v>
          </cell>
        </row>
        <row r="3082">
          <cell r="K3082">
            <v>4553.8</v>
          </cell>
          <cell r="AX3082">
            <v>36646</v>
          </cell>
        </row>
        <row r="3083">
          <cell r="K3083">
            <v>6905.1</v>
          </cell>
          <cell r="AX3083">
            <v>36648</v>
          </cell>
        </row>
        <row r="3084">
          <cell r="K3084">
            <v>9939.5</v>
          </cell>
          <cell r="AX3084">
            <v>36722</v>
          </cell>
        </row>
        <row r="3085">
          <cell r="K3085">
            <v>2023.1</v>
          </cell>
          <cell r="AX3085">
            <v>36723</v>
          </cell>
        </row>
        <row r="3086">
          <cell r="K3086">
            <v>4233.01</v>
          </cell>
          <cell r="AX3086">
            <v>40378</v>
          </cell>
        </row>
        <row r="3087">
          <cell r="K3087">
            <v>7548.8</v>
          </cell>
          <cell r="AX3087">
            <v>40383</v>
          </cell>
        </row>
        <row r="3088">
          <cell r="K3088">
            <v>1809.3</v>
          </cell>
          <cell r="AX3088">
            <v>38785</v>
          </cell>
        </row>
        <row r="3089">
          <cell r="K3089">
            <v>5332.7</v>
          </cell>
          <cell r="AX3089">
            <v>40384</v>
          </cell>
        </row>
        <row r="3090">
          <cell r="K3090">
            <v>4313.3</v>
          </cell>
          <cell r="AX3090">
            <v>40387</v>
          </cell>
        </row>
        <row r="3091">
          <cell r="K3091">
            <v>6127.61</v>
          </cell>
          <cell r="AX3091">
            <v>40392</v>
          </cell>
        </row>
        <row r="3092">
          <cell r="K3092">
            <v>11296</v>
          </cell>
          <cell r="AX3092">
            <v>40394</v>
          </cell>
        </row>
        <row r="3093">
          <cell r="K3093">
            <v>7695.43</v>
          </cell>
          <cell r="AX3093">
            <v>38697</v>
          </cell>
        </row>
        <row r="3094">
          <cell r="K3094">
            <v>4068.8</v>
          </cell>
          <cell r="AX3094">
            <v>40435</v>
          </cell>
        </row>
        <row r="3095">
          <cell r="K3095">
            <v>1438.5</v>
          </cell>
          <cell r="AX3095">
            <v>38832</v>
          </cell>
        </row>
        <row r="3096">
          <cell r="K3096">
            <v>1447.6</v>
          </cell>
          <cell r="AX3096">
            <v>38835</v>
          </cell>
        </row>
        <row r="3097">
          <cell r="K3097">
            <v>1401.5</v>
          </cell>
          <cell r="AX3097">
            <v>36987</v>
          </cell>
        </row>
        <row r="3098">
          <cell r="K3098">
            <v>3113.6</v>
          </cell>
          <cell r="AX3098">
            <v>39002</v>
          </cell>
        </row>
        <row r="3099">
          <cell r="K3099">
            <v>8820.9</v>
          </cell>
          <cell r="AX3099">
            <v>39030</v>
          </cell>
        </row>
        <row r="3100">
          <cell r="K3100">
            <v>11551.47</v>
          </cell>
          <cell r="AX3100">
            <v>37197</v>
          </cell>
        </row>
        <row r="3101">
          <cell r="K3101">
            <v>5847.1</v>
          </cell>
          <cell r="AX3101">
            <v>37208</v>
          </cell>
        </row>
        <row r="3102">
          <cell r="K3102">
            <v>3685.9</v>
          </cell>
          <cell r="AX3102">
            <v>37250</v>
          </cell>
        </row>
        <row r="3103">
          <cell r="K3103">
            <v>2273</v>
          </cell>
          <cell r="AX3103">
            <v>37988</v>
          </cell>
        </row>
        <row r="3104">
          <cell r="K3104">
            <v>2262.9</v>
          </cell>
          <cell r="AX3104">
            <v>37989</v>
          </cell>
        </row>
        <row r="3105">
          <cell r="K3105">
            <v>2269.5</v>
          </cell>
          <cell r="AX3105">
            <v>37990</v>
          </cell>
        </row>
        <row r="3106">
          <cell r="K3106">
            <v>3813.52</v>
          </cell>
          <cell r="AX3106">
            <v>40796</v>
          </cell>
        </row>
        <row r="3107">
          <cell r="K3107">
            <v>3250</v>
          </cell>
          <cell r="AX3107">
            <v>40800</v>
          </cell>
        </row>
        <row r="3108">
          <cell r="K3108">
            <v>5059.7</v>
          </cell>
          <cell r="AX3108">
            <v>40866</v>
          </cell>
        </row>
        <row r="3109">
          <cell r="K3109">
            <v>11843.36</v>
          </cell>
          <cell r="AX3109">
            <v>41969</v>
          </cell>
        </row>
        <row r="3110">
          <cell r="K3110">
            <v>4585.88</v>
          </cell>
          <cell r="AX3110">
            <v>36647</v>
          </cell>
        </row>
        <row r="3111">
          <cell r="K3111">
            <v>4553.8999999999996</v>
          </cell>
          <cell r="AX3111">
            <v>36650</v>
          </cell>
        </row>
        <row r="3112">
          <cell r="K3112">
            <v>8704.4</v>
          </cell>
          <cell r="AX3112">
            <v>36682</v>
          </cell>
        </row>
        <row r="3113">
          <cell r="K3113">
            <v>4611.1000000000004</v>
          </cell>
          <cell r="AX3113">
            <v>38147</v>
          </cell>
        </row>
        <row r="3114">
          <cell r="K3114">
            <v>2688.1</v>
          </cell>
          <cell r="AX3114">
            <v>36654</v>
          </cell>
        </row>
        <row r="3115">
          <cell r="K3115">
            <v>7596.3</v>
          </cell>
          <cell r="AX3115">
            <v>36724</v>
          </cell>
        </row>
        <row r="3116">
          <cell r="K3116">
            <v>6137.97</v>
          </cell>
          <cell r="AX3116">
            <v>40382</v>
          </cell>
        </row>
        <row r="3117">
          <cell r="K3117">
            <v>3308.8</v>
          </cell>
          <cell r="AX3117">
            <v>40385</v>
          </cell>
        </row>
        <row r="3118">
          <cell r="K3118">
            <v>5890.83</v>
          </cell>
          <cell r="AX3118">
            <v>40391</v>
          </cell>
        </row>
        <row r="3119">
          <cell r="K3119">
            <v>2315.6</v>
          </cell>
          <cell r="AX3119">
            <v>38203</v>
          </cell>
        </row>
        <row r="3120">
          <cell r="K3120">
            <v>22483</v>
          </cell>
          <cell r="AX3120">
            <v>36864</v>
          </cell>
        </row>
        <row r="3121">
          <cell r="K3121">
            <v>2263.5</v>
          </cell>
          <cell r="AX3121">
            <v>38204</v>
          </cell>
        </row>
        <row r="3122">
          <cell r="K3122">
            <v>2660</v>
          </cell>
          <cell r="AX3122">
            <v>38205</v>
          </cell>
        </row>
        <row r="3123">
          <cell r="K3123">
            <v>3059.5</v>
          </cell>
          <cell r="AX3123">
            <v>40436</v>
          </cell>
        </row>
        <row r="3124">
          <cell r="K3124">
            <v>1504.8</v>
          </cell>
          <cell r="AX3124">
            <v>38838</v>
          </cell>
        </row>
        <row r="3125">
          <cell r="K3125">
            <v>1410.7</v>
          </cell>
          <cell r="AX3125">
            <v>38848</v>
          </cell>
        </row>
        <row r="3126">
          <cell r="K3126">
            <v>8753.02</v>
          </cell>
          <cell r="AX3126">
            <v>40511</v>
          </cell>
        </row>
        <row r="3127">
          <cell r="K3127">
            <v>4485</v>
          </cell>
          <cell r="AX3127">
            <v>40531</v>
          </cell>
        </row>
        <row r="3128">
          <cell r="K3128">
            <v>6821.8</v>
          </cell>
          <cell r="AX3128">
            <v>40532</v>
          </cell>
        </row>
        <row r="3129">
          <cell r="K3129">
            <v>2270.1</v>
          </cell>
          <cell r="AX3129">
            <v>37014</v>
          </cell>
        </row>
        <row r="3130">
          <cell r="K3130">
            <v>4535.3</v>
          </cell>
          <cell r="AX3130">
            <v>37015</v>
          </cell>
        </row>
        <row r="3131">
          <cell r="K3131">
            <v>3734.6</v>
          </cell>
          <cell r="AX3131">
            <v>38376</v>
          </cell>
        </row>
        <row r="3132">
          <cell r="K3132">
            <v>4869.3</v>
          </cell>
          <cell r="AX3132">
            <v>40628</v>
          </cell>
        </row>
        <row r="3133">
          <cell r="K3133">
            <v>7222.38</v>
          </cell>
          <cell r="AX3133">
            <v>40629</v>
          </cell>
        </row>
        <row r="3134">
          <cell r="K3134">
            <v>18497.400000000001</v>
          </cell>
          <cell r="AX3134">
            <v>37247</v>
          </cell>
        </row>
        <row r="3135">
          <cell r="K3135">
            <v>2103.6</v>
          </cell>
          <cell r="AX3135">
            <v>37314</v>
          </cell>
        </row>
        <row r="3136">
          <cell r="K3136">
            <v>2844.3</v>
          </cell>
          <cell r="AX3136">
            <v>37310</v>
          </cell>
        </row>
        <row r="3137">
          <cell r="K3137">
            <v>6086.9</v>
          </cell>
          <cell r="AX3137">
            <v>40846</v>
          </cell>
        </row>
        <row r="3138">
          <cell r="K3138">
            <v>6893.23</v>
          </cell>
          <cell r="AX3138">
            <v>40847</v>
          </cell>
        </row>
        <row r="3139">
          <cell r="K3139">
            <v>4633.8</v>
          </cell>
          <cell r="AX3139">
            <v>40848</v>
          </cell>
        </row>
        <row r="3140">
          <cell r="K3140">
            <v>2514.8000000000002</v>
          </cell>
          <cell r="AX3140">
            <v>36942</v>
          </cell>
        </row>
        <row r="3141">
          <cell r="K3141">
            <v>1568.81</v>
          </cell>
          <cell r="AX3141">
            <v>38063</v>
          </cell>
        </row>
        <row r="3142">
          <cell r="K3142">
            <v>1652.3</v>
          </cell>
          <cell r="AX3142">
            <v>36927</v>
          </cell>
        </row>
        <row r="3143">
          <cell r="K3143">
            <v>4020.91</v>
          </cell>
          <cell r="AX3143">
            <v>38781</v>
          </cell>
        </row>
        <row r="3144">
          <cell r="K3144">
            <v>3549.8</v>
          </cell>
          <cell r="AX3144">
            <v>36928</v>
          </cell>
        </row>
        <row r="3145">
          <cell r="K3145">
            <v>644.79999999999995</v>
          </cell>
          <cell r="AX3145">
            <v>41984</v>
          </cell>
        </row>
        <row r="3146">
          <cell r="K3146">
            <v>2199.8000000000002</v>
          </cell>
          <cell r="AX3146">
            <v>38229</v>
          </cell>
        </row>
        <row r="3147">
          <cell r="K3147">
            <v>4620.5200000000004</v>
          </cell>
          <cell r="AX3147">
            <v>40849</v>
          </cell>
        </row>
        <row r="3148">
          <cell r="K3148">
            <v>2010</v>
          </cell>
          <cell r="AX3148">
            <v>36668</v>
          </cell>
        </row>
        <row r="3149">
          <cell r="K3149">
            <v>1996.71</v>
          </cell>
          <cell r="AX3149">
            <v>36671</v>
          </cell>
        </row>
        <row r="3150">
          <cell r="K3150">
            <v>1469</v>
          </cell>
          <cell r="AX3150">
            <v>36674</v>
          </cell>
        </row>
        <row r="3151">
          <cell r="K3151">
            <v>1160.9000000000001</v>
          </cell>
          <cell r="AX3151">
            <v>38672</v>
          </cell>
        </row>
        <row r="3152">
          <cell r="K3152">
            <v>1628.1</v>
          </cell>
          <cell r="AX3152">
            <v>38210</v>
          </cell>
        </row>
        <row r="3153">
          <cell r="K3153">
            <v>3207.05</v>
          </cell>
          <cell r="AX3153">
            <v>41564</v>
          </cell>
        </row>
        <row r="3154">
          <cell r="K3154">
            <v>6908.89</v>
          </cell>
          <cell r="AX3154">
            <v>38151</v>
          </cell>
        </row>
        <row r="3155">
          <cell r="K3155">
            <v>1977.26</v>
          </cell>
          <cell r="AX3155">
            <v>41978</v>
          </cell>
        </row>
        <row r="3156">
          <cell r="K3156">
            <v>1685.04</v>
          </cell>
          <cell r="AX3156">
            <v>36675</v>
          </cell>
        </row>
        <row r="3157">
          <cell r="K3157">
            <v>3170</v>
          </cell>
          <cell r="AX3157">
            <v>38741</v>
          </cell>
        </row>
        <row r="3158">
          <cell r="K3158">
            <v>4741.51</v>
          </cell>
          <cell r="AX3158">
            <v>38735</v>
          </cell>
        </row>
        <row r="3159">
          <cell r="K3159">
            <v>2868.8</v>
          </cell>
          <cell r="AX3159">
            <v>38648</v>
          </cell>
        </row>
        <row r="3160">
          <cell r="K3160">
            <v>3503.21</v>
          </cell>
          <cell r="AX3160">
            <v>38918</v>
          </cell>
        </row>
        <row r="3161">
          <cell r="K3161">
            <v>3257.7</v>
          </cell>
          <cell r="AX3161">
            <v>38920</v>
          </cell>
        </row>
        <row r="3162">
          <cell r="K3162">
            <v>3206.21</v>
          </cell>
          <cell r="AX3162">
            <v>40687</v>
          </cell>
        </row>
        <row r="3163">
          <cell r="K3163">
            <v>12905.2</v>
          </cell>
          <cell r="AX3163">
            <v>38879</v>
          </cell>
        </row>
        <row r="3164">
          <cell r="K3164">
            <v>6988.93</v>
          </cell>
          <cell r="AX3164">
            <v>40470</v>
          </cell>
        </row>
        <row r="3165">
          <cell r="K3165">
            <v>3722.1</v>
          </cell>
          <cell r="AX3165">
            <v>40468</v>
          </cell>
        </row>
        <row r="3166">
          <cell r="K3166">
            <v>7067.8</v>
          </cell>
          <cell r="AX3166">
            <v>36945</v>
          </cell>
        </row>
        <row r="3167">
          <cell r="K3167">
            <v>3502.41</v>
          </cell>
          <cell r="AX3167">
            <v>37219</v>
          </cell>
        </row>
        <row r="3168">
          <cell r="K3168">
            <v>5855.25</v>
          </cell>
          <cell r="AX3168">
            <v>40530</v>
          </cell>
        </row>
        <row r="3169">
          <cell r="K3169">
            <v>5624.7</v>
          </cell>
          <cell r="AX3169">
            <v>37106</v>
          </cell>
        </row>
        <row r="3170">
          <cell r="K3170">
            <v>3160.3</v>
          </cell>
          <cell r="AX3170">
            <v>38705</v>
          </cell>
        </row>
        <row r="3171">
          <cell r="K3171">
            <v>3860.2</v>
          </cell>
          <cell r="AX3171">
            <v>37108</v>
          </cell>
        </row>
        <row r="3172">
          <cell r="K3172">
            <v>5640.5</v>
          </cell>
          <cell r="AX3172">
            <v>37110</v>
          </cell>
        </row>
        <row r="3173">
          <cell r="K3173">
            <v>4191.63</v>
          </cell>
          <cell r="AX3173">
            <v>38771</v>
          </cell>
        </row>
        <row r="3174">
          <cell r="K3174">
            <v>2683.56</v>
          </cell>
          <cell r="AX3174">
            <v>41500</v>
          </cell>
        </row>
        <row r="3175">
          <cell r="K3175">
            <v>5675.22</v>
          </cell>
          <cell r="AX3175">
            <v>37111</v>
          </cell>
        </row>
        <row r="3176">
          <cell r="K3176">
            <v>4117.3</v>
          </cell>
          <cell r="AX3176">
            <v>37195</v>
          </cell>
        </row>
        <row r="3177">
          <cell r="K3177">
            <v>3590.1</v>
          </cell>
          <cell r="AX3177">
            <v>38221</v>
          </cell>
        </row>
        <row r="3178">
          <cell r="K3178">
            <v>6521.61</v>
          </cell>
          <cell r="AX3178">
            <v>40851</v>
          </cell>
        </row>
        <row r="3179">
          <cell r="K3179">
            <v>5594.77</v>
          </cell>
          <cell r="AX3179">
            <v>40852</v>
          </cell>
        </row>
        <row r="3180">
          <cell r="K3180">
            <v>2969.4</v>
          </cell>
          <cell r="AX3180">
            <v>36806</v>
          </cell>
        </row>
        <row r="3181">
          <cell r="K3181">
            <v>5692.23</v>
          </cell>
          <cell r="AX3181">
            <v>40853</v>
          </cell>
        </row>
        <row r="3182">
          <cell r="K3182">
            <v>2742.8</v>
          </cell>
          <cell r="AX3182">
            <v>40855</v>
          </cell>
        </row>
        <row r="3183">
          <cell r="K3183">
            <v>5686.72</v>
          </cell>
          <cell r="AX3183">
            <v>36839</v>
          </cell>
        </row>
        <row r="3184">
          <cell r="K3184">
            <v>2906.2</v>
          </cell>
          <cell r="AX3184">
            <v>36918</v>
          </cell>
        </row>
        <row r="3185">
          <cell r="K3185">
            <v>3779.7</v>
          </cell>
          <cell r="AX3185">
            <v>36623</v>
          </cell>
        </row>
        <row r="3186">
          <cell r="K3186">
            <v>2965.5</v>
          </cell>
          <cell r="AX3186">
            <v>42364</v>
          </cell>
        </row>
        <row r="3187">
          <cell r="K3187">
            <v>6879.8</v>
          </cell>
          <cell r="AX3187">
            <v>38101</v>
          </cell>
        </row>
        <row r="3188">
          <cell r="K3188">
            <v>5592.58</v>
          </cell>
          <cell r="AX3188">
            <v>38154</v>
          </cell>
        </row>
        <row r="3189">
          <cell r="K3189">
            <v>2603.29</v>
          </cell>
          <cell r="AX3189">
            <v>42391</v>
          </cell>
        </row>
        <row r="3190">
          <cell r="K3190">
            <v>5656.7</v>
          </cell>
          <cell r="AX3190">
            <v>36725</v>
          </cell>
        </row>
        <row r="3191">
          <cell r="K3191">
            <v>2050.1999999999998</v>
          </cell>
          <cell r="AX3191">
            <v>41610</v>
          </cell>
        </row>
        <row r="3192">
          <cell r="K3192">
            <v>2972.5</v>
          </cell>
          <cell r="AX3192">
            <v>38161</v>
          </cell>
        </row>
        <row r="3193">
          <cell r="K3193">
            <v>5095.3</v>
          </cell>
          <cell r="AX3193">
            <v>38988</v>
          </cell>
        </row>
        <row r="3194">
          <cell r="K3194">
            <v>2003.8</v>
          </cell>
          <cell r="AX3194">
            <v>40659</v>
          </cell>
        </row>
        <row r="3195">
          <cell r="K3195">
            <v>6015.5</v>
          </cell>
          <cell r="AX3195">
            <v>41980</v>
          </cell>
        </row>
        <row r="3196">
          <cell r="K3196">
            <v>14744.72</v>
          </cell>
          <cell r="AX3196">
            <v>36862</v>
          </cell>
        </row>
        <row r="3197">
          <cell r="K3197">
            <v>5752.2</v>
          </cell>
          <cell r="AX3197">
            <v>36803</v>
          </cell>
        </row>
        <row r="3198">
          <cell r="K3198">
            <v>3080.36</v>
          </cell>
          <cell r="AX3198">
            <v>36808</v>
          </cell>
        </row>
        <row r="3199">
          <cell r="K3199">
            <v>2691.3</v>
          </cell>
          <cell r="AX3199">
            <v>38234</v>
          </cell>
        </row>
        <row r="3200">
          <cell r="K3200">
            <v>6108.81</v>
          </cell>
          <cell r="AX3200">
            <v>40469</v>
          </cell>
        </row>
        <row r="3201">
          <cell r="K3201">
            <v>2697.7</v>
          </cell>
          <cell r="AX3201">
            <v>38331</v>
          </cell>
        </row>
        <row r="3202">
          <cell r="K3202">
            <v>1469.7</v>
          </cell>
          <cell r="AX3202">
            <v>38989</v>
          </cell>
        </row>
        <row r="3203">
          <cell r="K3203">
            <v>2302.1999999999998</v>
          </cell>
          <cell r="AX3203">
            <v>36972</v>
          </cell>
        </row>
        <row r="3204">
          <cell r="K3204">
            <v>3813.9</v>
          </cell>
          <cell r="AX3204">
            <v>41265</v>
          </cell>
        </row>
        <row r="3205">
          <cell r="K3205">
            <v>2684.81</v>
          </cell>
          <cell r="AX3205">
            <v>41270</v>
          </cell>
        </row>
        <row r="3206">
          <cell r="K3206">
            <v>2703.7</v>
          </cell>
          <cell r="AX3206">
            <v>36651</v>
          </cell>
        </row>
        <row r="3207">
          <cell r="K3207">
            <v>6948.8</v>
          </cell>
          <cell r="AX3207">
            <v>36973</v>
          </cell>
        </row>
        <row r="3208">
          <cell r="K3208">
            <v>2686.1</v>
          </cell>
          <cell r="AX3208">
            <v>37060</v>
          </cell>
        </row>
        <row r="3209">
          <cell r="K3209">
            <v>2290.6</v>
          </cell>
          <cell r="AX3209">
            <v>36974</v>
          </cell>
        </row>
        <row r="3210">
          <cell r="K3210">
            <v>2690.82</v>
          </cell>
          <cell r="AX3210">
            <v>37062</v>
          </cell>
        </row>
        <row r="3211">
          <cell r="K3211">
            <v>6941.91</v>
          </cell>
          <cell r="AX3211">
            <v>36975</v>
          </cell>
        </row>
        <row r="3212">
          <cell r="K3212">
            <v>13914.79</v>
          </cell>
          <cell r="AX3212">
            <v>38363</v>
          </cell>
        </row>
        <row r="3213">
          <cell r="K3213">
            <v>1591.2</v>
          </cell>
          <cell r="AX3213">
            <v>38285</v>
          </cell>
        </row>
        <row r="3214">
          <cell r="K3214">
            <v>10116.61</v>
          </cell>
          <cell r="AX3214">
            <v>38633</v>
          </cell>
        </row>
        <row r="3215">
          <cell r="K3215">
            <v>6951.9</v>
          </cell>
          <cell r="AX3215">
            <v>36978</v>
          </cell>
        </row>
        <row r="3216">
          <cell r="K3216">
            <v>14491.71</v>
          </cell>
          <cell r="AX3216">
            <v>42010</v>
          </cell>
        </row>
        <row r="3217">
          <cell r="K3217">
            <v>5916</v>
          </cell>
          <cell r="AX3217">
            <v>38237</v>
          </cell>
        </row>
        <row r="3218">
          <cell r="K3218">
            <v>10977.3</v>
          </cell>
          <cell r="AX3218">
            <v>40496</v>
          </cell>
        </row>
        <row r="3219">
          <cell r="K3219">
            <v>8156.11</v>
          </cell>
          <cell r="AX3219">
            <v>40534</v>
          </cell>
        </row>
        <row r="3220">
          <cell r="K3220">
            <v>5814</v>
          </cell>
          <cell r="AX3220">
            <v>37107</v>
          </cell>
        </row>
        <row r="3221">
          <cell r="K3221">
            <v>3916.91</v>
          </cell>
          <cell r="AX3221">
            <v>37113</v>
          </cell>
        </row>
        <row r="3222">
          <cell r="K3222">
            <v>6061.31</v>
          </cell>
          <cell r="AX3222">
            <v>40630</v>
          </cell>
        </row>
        <row r="3223">
          <cell r="K3223">
            <v>14756.05</v>
          </cell>
          <cell r="AX3223">
            <v>39042</v>
          </cell>
        </row>
        <row r="3224">
          <cell r="K3224">
            <v>4875.21</v>
          </cell>
          <cell r="AX3224">
            <v>37242</v>
          </cell>
        </row>
        <row r="3225">
          <cell r="K3225">
            <v>9405.9</v>
          </cell>
          <cell r="AX3225">
            <v>40854</v>
          </cell>
        </row>
        <row r="3226">
          <cell r="K3226">
            <v>1414.2</v>
          </cell>
          <cell r="AX3226">
            <v>42620</v>
          </cell>
        </row>
        <row r="3227">
          <cell r="K3227">
            <v>6410.9</v>
          </cell>
          <cell r="AX3227">
            <v>38140</v>
          </cell>
        </row>
        <row r="3228">
          <cell r="K3228">
            <v>9186.01</v>
          </cell>
          <cell r="AX3228">
            <v>38143</v>
          </cell>
        </row>
        <row r="3229">
          <cell r="K3229">
            <v>4573.7</v>
          </cell>
          <cell r="AX3229">
            <v>38145</v>
          </cell>
        </row>
        <row r="3230">
          <cell r="K3230">
            <v>5707.3</v>
          </cell>
          <cell r="AX3230">
            <v>38155</v>
          </cell>
        </row>
        <row r="3231">
          <cell r="K3231">
            <v>16836</v>
          </cell>
          <cell r="AX3231">
            <v>38157</v>
          </cell>
        </row>
        <row r="3232">
          <cell r="K3232">
            <v>6476.61</v>
          </cell>
          <cell r="AX3232">
            <v>38156</v>
          </cell>
        </row>
        <row r="3233">
          <cell r="K3233">
            <v>1683.6</v>
          </cell>
          <cell r="AX3233">
            <v>38675</v>
          </cell>
        </row>
        <row r="3234">
          <cell r="K3234">
            <v>9075.9</v>
          </cell>
          <cell r="AX3234">
            <v>38956</v>
          </cell>
        </row>
        <row r="3235">
          <cell r="K3235">
            <v>4531.55</v>
          </cell>
          <cell r="AX3235">
            <v>40467</v>
          </cell>
        </row>
        <row r="3236">
          <cell r="K3236">
            <v>4628.8999999999996</v>
          </cell>
          <cell r="AX3236">
            <v>36977</v>
          </cell>
        </row>
        <row r="3237">
          <cell r="K3237">
            <v>5888.61</v>
          </cell>
          <cell r="AX3237">
            <v>38991</v>
          </cell>
        </row>
        <row r="3238">
          <cell r="K3238">
            <v>5989.7</v>
          </cell>
          <cell r="AX3238">
            <v>36976</v>
          </cell>
        </row>
        <row r="3239">
          <cell r="K3239">
            <v>11972</v>
          </cell>
          <cell r="AX3239">
            <v>39000</v>
          </cell>
        </row>
        <row r="3240">
          <cell r="K3240">
            <v>8093.61</v>
          </cell>
          <cell r="AX3240">
            <v>41575</v>
          </cell>
        </row>
        <row r="3241">
          <cell r="K3241">
            <v>8120.51</v>
          </cell>
          <cell r="AX3241">
            <v>37112</v>
          </cell>
        </row>
        <row r="3242">
          <cell r="K3242">
            <v>9483.7099999999991</v>
          </cell>
          <cell r="AX3242">
            <v>41477</v>
          </cell>
        </row>
        <row r="3243">
          <cell r="K3243">
            <v>9271.6299999999992</v>
          </cell>
          <cell r="AX3243">
            <v>41592</v>
          </cell>
        </row>
        <row r="3244">
          <cell r="K3244">
            <v>5663</v>
          </cell>
          <cell r="AX3244">
            <v>40626</v>
          </cell>
        </row>
        <row r="3245">
          <cell r="K3245">
            <v>11224.2</v>
          </cell>
          <cell r="AX3245">
            <v>40652</v>
          </cell>
        </row>
        <row r="3246">
          <cell r="K3246">
            <v>10672.61</v>
          </cell>
          <cell r="AX3246">
            <v>37212</v>
          </cell>
        </row>
        <row r="3247">
          <cell r="K3247">
            <v>4849.63</v>
          </cell>
          <cell r="AX3247">
            <v>37846</v>
          </cell>
        </row>
        <row r="3248">
          <cell r="K3248">
            <v>5584.7</v>
          </cell>
          <cell r="AX3248">
            <v>40850</v>
          </cell>
        </row>
        <row r="3249">
          <cell r="K3249">
            <v>6970.5</v>
          </cell>
          <cell r="AX3249">
            <v>38149</v>
          </cell>
        </row>
        <row r="3250">
          <cell r="K3250">
            <v>2263</v>
          </cell>
          <cell r="AX3250">
            <v>40457</v>
          </cell>
        </row>
        <row r="3251">
          <cell r="K3251">
            <v>2277.8000000000002</v>
          </cell>
          <cell r="AX3251">
            <v>40458</v>
          </cell>
        </row>
        <row r="3252">
          <cell r="K3252">
            <v>2311.6</v>
          </cell>
          <cell r="AX3252">
            <v>40459</v>
          </cell>
        </row>
        <row r="3253">
          <cell r="K3253">
            <v>6044.71</v>
          </cell>
          <cell r="AX3253">
            <v>40624</v>
          </cell>
        </row>
        <row r="3254">
          <cell r="K3254">
            <v>6037.7</v>
          </cell>
          <cell r="AX3254">
            <v>38990</v>
          </cell>
        </row>
        <row r="3255">
          <cell r="K3255">
            <v>2701.22</v>
          </cell>
          <cell r="AX3255">
            <v>37519</v>
          </cell>
        </row>
        <row r="3256">
          <cell r="K3256">
            <v>3792.6</v>
          </cell>
          <cell r="AX3256">
            <v>40535</v>
          </cell>
        </row>
        <row r="3257">
          <cell r="K3257">
            <v>4519.21</v>
          </cell>
          <cell r="AX3257">
            <v>40590</v>
          </cell>
        </row>
        <row r="3258">
          <cell r="K3258">
            <v>1184.5999999999999</v>
          </cell>
          <cell r="AX3258">
            <v>37099</v>
          </cell>
        </row>
        <row r="3259">
          <cell r="K3259">
            <v>8152.8</v>
          </cell>
          <cell r="AX3259">
            <v>37109</v>
          </cell>
        </row>
        <row r="3260">
          <cell r="K3260">
            <v>3783.8</v>
          </cell>
          <cell r="AX3260">
            <v>40623</v>
          </cell>
        </row>
        <row r="3261">
          <cell r="K3261">
            <v>6267.6</v>
          </cell>
          <cell r="AX3261">
            <v>40625</v>
          </cell>
        </row>
        <row r="3262">
          <cell r="K3262">
            <v>4632.32</v>
          </cell>
          <cell r="AX3262">
            <v>40627</v>
          </cell>
        </row>
        <row r="3263">
          <cell r="K3263">
            <v>6505.01</v>
          </cell>
          <cell r="AX3263">
            <v>40651</v>
          </cell>
        </row>
        <row r="3264">
          <cell r="K3264">
            <v>6349.4</v>
          </cell>
          <cell r="AX3264">
            <v>42002</v>
          </cell>
        </row>
        <row r="3265">
          <cell r="K3265">
            <v>2305.8000000000002</v>
          </cell>
          <cell r="AX3265">
            <v>39086</v>
          </cell>
        </row>
        <row r="3266">
          <cell r="K3266">
            <v>10642.9</v>
          </cell>
          <cell r="AX3266">
            <v>37157</v>
          </cell>
        </row>
        <row r="3267">
          <cell r="K3267">
            <v>4453.8</v>
          </cell>
          <cell r="AX3267">
            <v>40533</v>
          </cell>
        </row>
        <row r="3268">
          <cell r="K3268">
            <v>5082.8</v>
          </cell>
          <cell r="AX3268">
            <v>39101</v>
          </cell>
        </row>
        <row r="3269">
          <cell r="K3269">
            <v>14736.5</v>
          </cell>
          <cell r="AX3269">
            <v>42492</v>
          </cell>
        </row>
        <row r="3270">
          <cell r="K3270">
            <v>9620</v>
          </cell>
          <cell r="AX3270">
            <v>42503</v>
          </cell>
        </row>
        <row r="3271">
          <cell r="K3271">
            <v>2280.8000000000002</v>
          </cell>
          <cell r="AX3271">
            <v>42504</v>
          </cell>
        </row>
        <row r="3272">
          <cell r="K3272">
            <v>2721.3</v>
          </cell>
          <cell r="AX3272">
            <v>42617</v>
          </cell>
        </row>
        <row r="3273">
          <cell r="K3273">
            <v>6400.9</v>
          </cell>
          <cell r="AX3273">
            <v>42623</v>
          </cell>
        </row>
        <row r="3274">
          <cell r="K3274">
            <v>4752.7</v>
          </cell>
          <cell r="AX3274">
            <v>42619</v>
          </cell>
        </row>
        <row r="3275">
          <cell r="K3275">
            <v>881.3</v>
          </cell>
          <cell r="AX3275">
            <v>42621</v>
          </cell>
        </row>
        <row r="3276">
          <cell r="K3276">
            <v>1882.4</v>
          </cell>
          <cell r="AX3276">
            <v>42752</v>
          </cell>
        </row>
        <row r="3277">
          <cell r="K3277">
            <v>6096.1</v>
          </cell>
          <cell r="AX3277">
            <v>42507</v>
          </cell>
        </row>
        <row r="3278">
          <cell r="K3278">
            <v>5984.5</v>
          </cell>
          <cell r="AX3278">
            <v>42499</v>
          </cell>
        </row>
        <row r="3279">
          <cell r="K3279">
            <v>2598.3000000000002</v>
          </cell>
          <cell r="AX3279">
            <v>42517</v>
          </cell>
        </row>
        <row r="3280">
          <cell r="K3280">
            <v>8865.6</v>
          </cell>
          <cell r="AX3280">
            <v>42488</v>
          </cell>
        </row>
        <row r="3281">
          <cell r="K3281">
            <v>5228.6000000000004</v>
          </cell>
          <cell r="AX3281">
            <v>42519</v>
          </cell>
        </row>
        <row r="3282">
          <cell r="K3282">
            <v>9592.6</v>
          </cell>
          <cell r="AX3282">
            <v>42516</v>
          </cell>
        </row>
        <row r="3283">
          <cell r="K3283">
            <v>9535.4</v>
          </cell>
          <cell r="AX3283">
            <v>42486</v>
          </cell>
        </row>
        <row r="3284">
          <cell r="K3284">
            <v>9136.2000000000007</v>
          </cell>
          <cell r="AX3284">
            <v>42505</v>
          </cell>
        </row>
        <row r="3285">
          <cell r="K3285">
            <v>9673.9</v>
          </cell>
          <cell r="AX3285">
            <v>38153</v>
          </cell>
        </row>
        <row r="3286">
          <cell r="K3286">
            <v>1725.8</v>
          </cell>
          <cell r="AX3286">
            <v>42500</v>
          </cell>
        </row>
        <row r="3287">
          <cell r="K3287">
            <v>2495.6</v>
          </cell>
          <cell r="AX3287">
            <v>42510</v>
          </cell>
        </row>
        <row r="3288">
          <cell r="K3288">
            <v>4515.2</v>
          </cell>
          <cell r="AX3288">
            <v>42493</v>
          </cell>
        </row>
        <row r="3289">
          <cell r="K3289">
            <v>8072.4</v>
          </cell>
          <cell r="AX3289">
            <v>42506</v>
          </cell>
        </row>
        <row r="3290">
          <cell r="K3290">
            <v>9312.6</v>
          </cell>
          <cell r="AX3290">
            <v>40419</v>
          </cell>
        </row>
        <row r="3291">
          <cell r="K3291">
            <v>10854.6</v>
          </cell>
          <cell r="AX3291">
            <v>42487</v>
          </cell>
        </row>
        <row r="3292">
          <cell r="K3292">
            <v>4639.45</v>
          </cell>
          <cell r="AX3292">
            <v>40456</v>
          </cell>
        </row>
        <row r="3293">
          <cell r="K3293">
            <v>3715.9</v>
          </cell>
          <cell r="AX3293">
            <v>42489</v>
          </cell>
        </row>
        <row r="3294">
          <cell r="K3294">
            <v>2313.5</v>
          </cell>
          <cell r="AX3294">
            <v>42496</v>
          </cell>
        </row>
        <row r="3295">
          <cell r="K3295">
            <v>4794.6000000000004</v>
          </cell>
          <cell r="AX3295">
            <v>42491</v>
          </cell>
        </row>
        <row r="3296">
          <cell r="K3296">
            <v>5704.9</v>
          </cell>
          <cell r="AX3296">
            <v>42502</v>
          </cell>
        </row>
        <row r="3297">
          <cell r="K3297">
            <v>10968.57</v>
          </cell>
          <cell r="AX3297">
            <v>42501</v>
          </cell>
        </row>
        <row r="3298">
          <cell r="K3298">
            <v>1319.1</v>
          </cell>
          <cell r="AX3298">
            <v>42490</v>
          </cell>
        </row>
        <row r="3299">
          <cell r="K3299">
            <v>6138.4</v>
          </cell>
          <cell r="AX3299">
            <v>42498</v>
          </cell>
        </row>
        <row r="3300">
          <cell r="K3300">
            <v>10923.8</v>
          </cell>
          <cell r="AX3300">
            <v>40650</v>
          </cell>
        </row>
        <row r="3301">
          <cell r="K3301">
            <v>5851.3</v>
          </cell>
          <cell r="AX3301">
            <v>42494</v>
          </cell>
        </row>
        <row r="3302">
          <cell r="K3302">
            <v>3907.5</v>
          </cell>
          <cell r="AX3302">
            <v>42514</v>
          </cell>
        </row>
        <row r="3303">
          <cell r="K3303">
            <v>3931.74</v>
          </cell>
          <cell r="AX3303">
            <v>42515</v>
          </cell>
        </row>
        <row r="3304">
          <cell r="K3304">
            <v>6745.4</v>
          </cell>
          <cell r="AX3304">
            <v>42495</v>
          </cell>
        </row>
        <row r="3305">
          <cell r="K3305">
            <v>6804.3</v>
          </cell>
          <cell r="AX3305">
            <v>37403</v>
          </cell>
        </row>
        <row r="3306">
          <cell r="K3306">
            <v>1999.5</v>
          </cell>
          <cell r="AX3306">
            <v>42509</v>
          </cell>
        </row>
        <row r="3307">
          <cell r="K3307">
            <v>2649.5</v>
          </cell>
          <cell r="AX3307">
            <v>42613</v>
          </cell>
        </row>
        <row r="3308">
          <cell r="K3308">
            <v>1749.1</v>
          </cell>
          <cell r="AX3308">
            <v>42614</v>
          </cell>
        </row>
        <row r="3309">
          <cell r="K3309">
            <v>18697.2</v>
          </cell>
          <cell r="AX3309">
            <v>42508</v>
          </cell>
        </row>
        <row r="3310">
          <cell r="K3310">
            <v>6295.9</v>
          </cell>
          <cell r="AX3310">
            <v>42511</v>
          </cell>
        </row>
        <row r="3311">
          <cell r="K3311">
            <v>14572.7</v>
          </cell>
          <cell r="AX3311">
            <v>42622</v>
          </cell>
        </row>
        <row r="3312">
          <cell r="K3312">
            <v>11475.4</v>
          </cell>
          <cell r="AX3312">
            <v>42624</v>
          </cell>
        </row>
        <row r="3313">
          <cell r="K3313">
            <v>5989.6</v>
          </cell>
          <cell r="AX3313">
            <v>42520</v>
          </cell>
        </row>
        <row r="3314">
          <cell r="K3314">
            <v>2511.4</v>
          </cell>
          <cell r="AX3314">
            <v>42512</v>
          </cell>
        </row>
        <row r="3315">
          <cell r="K3315">
            <v>2342.2800000000002</v>
          </cell>
          <cell r="AX3315">
            <v>42513</v>
          </cell>
        </row>
        <row r="3316">
          <cell r="K3316">
            <v>1314.9</v>
          </cell>
          <cell r="AX3316">
            <v>42628</v>
          </cell>
        </row>
        <row r="3317">
          <cell r="K3317">
            <v>1693.8</v>
          </cell>
          <cell r="AX3317">
            <v>42618</v>
          </cell>
        </row>
        <row r="3318">
          <cell r="K3318">
            <v>9342.2000000000007</v>
          </cell>
          <cell r="AX3318">
            <v>42612</v>
          </cell>
        </row>
        <row r="3319">
          <cell r="K3319">
            <v>1298.2</v>
          </cell>
          <cell r="AX3319">
            <v>42629</v>
          </cell>
        </row>
        <row r="3320">
          <cell r="K3320">
            <v>6081.1</v>
          </cell>
          <cell r="AX3320">
            <v>42630</v>
          </cell>
        </row>
        <row r="3321">
          <cell r="K3321">
            <v>6014.7</v>
          </cell>
          <cell r="AX3321">
            <v>42674</v>
          </cell>
        </row>
        <row r="3322">
          <cell r="K3322">
            <v>1305.8</v>
          </cell>
          <cell r="AX3322">
            <v>42631</v>
          </cell>
        </row>
        <row r="3323">
          <cell r="K3323">
            <v>20048.099999999999</v>
          </cell>
          <cell r="AX3323">
            <v>42497</v>
          </cell>
        </row>
        <row r="3324">
          <cell r="K3324">
            <v>6627</v>
          </cell>
          <cell r="AX3324">
            <v>42625</v>
          </cell>
        </row>
        <row r="3325">
          <cell r="K3325">
            <v>6450.1</v>
          </cell>
          <cell r="AX3325">
            <v>42626</v>
          </cell>
        </row>
        <row r="3326">
          <cell r="K3326">
            <v>6157.5</v>
          </cell>
          <cell r="AX3326">
            <v>42518</v>
          </cell>
        </row>
        <row r="3327">
          <cell r="K3327">
            <v>5280.7</v>
          </cell>
          <cell r="AX3327">
            <v>42615</v>
          </cell>
        </row>
        <row r="3328">
          <cell r="K3328">
            <v>4008.6</v>
          </cell>
          <cell r="AX3328">
            <v>42627</v>
          </cell>
        </row>
        <row r="3329">
          <cell r="K3329">
            <v>3553.9</v>
          </cell>
          <cell r="AX3329">
            <v>42616</v>
          </cell>
        </row>
        <row r="3330">
          <cell r="K3330">
            <v>4147.8</v>
          </cell>
          <cell r="AX3330">
            <v>42521</v>
          </cell>
        </row>
        <row r="3331">
          <cell r="K3331">
            <v>4064.4</v>
          </cell>
          <cell r="AX3331">
            <v>42698</v>
          </cell>
        </row>
        <row r="3332">
          <cell r="K3332">
            <v>7154.6</v>
          </cell>
          <cell r="AX3332">
            <v>42699</v>
          </cell>
        </row>
        <row r="3333">
          <cell r="K3333">
            <v>13346.8</v>
          </cell>
          <cell r="AX3333">
            <v>42700</v>
          </cell>
        </row>
        <row r="3334">
          <cell r="K3334">
            <v>5897.4</v>
          </cell>
          <cell r="AX3334">
            <v>42701</v>
          </cell>
        </row>
        <row r="3335">
          <cell r="K3335">
            <v>4155.1000000000004</v>
          </cell>
          <cell r="AX3335">
            <v>42702</v>
          </cell>
        </row>
        <row r="3336">
          <cell r="K3336">
            <v>7260.6</v>
          </cell>
          <cell r="AX3336">
            <v>42703</v>
          </cell>
        </row>
        <row r="3337">
          <cell r="K3337">
            <v>7740.4</v>
          </cell>
          <cell r="AX3337">
            <v>42704</v>
          </cell>
        </row>
        <row r="3338">
          <cell r="K3338">
            <v>0</v>
          </cell>
          <cell r="AX3338">
            <v>42705</v>
          </cell>
        </row>
        <row r="3339">
          <cell r="K3339">
            <v>0</v>
          </cell>
          <cell r="AX3339">
            <v>42706</v>
          </cell>
        </row>
        <row r="3340">
          <cell r="K3340">
            <v>0</v>
          </cell>
          <cell r="AX3340">
            <v>42707</v>
          </cell>
        </row>
        <row r="3341">
          <cell r="K3341">
            <v>5782.5</v>
          </cell>
          <cell r="AX3341">
            <v>42708</v>
          </cell>
        </row>
        <row r="3342">
          <cell r="K3342">
            <v>5793.5</v>
          </cell>
          <cell r="AX3342">
            <v>42709</v>
          </cell>
        </row>
        <row r="3343">
          <cell r="K3343">
            <v>5895.2</v>
          </cell>
          <cell r="AX3343">
            <v>42710</v>
          </cell>
        </row>
        <row r="3344">
          <cell r="K3344">
            <v>6090.6</v>
          </cell>
          <cell r="AX3344">
            <v>42711</v>
          </cell>
        </row>
        <row r="3345">
          <cell r="K3345">
            <v>6298.6</v>
          </cell>
          <cell r="AX3345">
            <v>42712</v>
          </cell>
        </row>
        <row r="3346">
          <cell r="K3346">
            <v>10044.4</v>
          </cell>
          <cell r="AX3346">
            <v>42713</v>
          </cell>
        </row>
        <row r="3347">
          <cell r="K3347">
            <v>2286.6999999999998</v>
          </cell>
          <cell r="AX3347">
            <v>42714</v>
          </cell>
        </row>
        <row r="3348">
          <cell r="K3348">
            <v>0</v>
          </cell>
          <cell r="AX3348">
            <v>42715</v>
          </cell>
        </row>
        <row r="3349">
          <cell r="K3349">
            <v>0</v>
          </cell>
          <cell r="AX3349">
            <v>42716</v>
          </cell>
        </row>
        <row r="3350">
          <cell r="K3350">
            <v>1677.5</v>
          </cell>
          <cell r="AX3350">
            <v>42717</v>
          </cell>
        </row>
        <row r="3351">
          <cell r="K3351">
            <v>2134.1999999999998</v>
          </cell>
          <cell r="AX3351">
            <v>42718</v>
          </cell>
        </row>
        <row r="3352">
          <cell r="K3352">
            <v>2980.8</v>
          </cell>
          <cell r="AX3352">
            <v>42719</v>
          </cell>
        </row>
        <row r="3353">
          <cell r="K3353">
            <v>0</v>
          </cell>
          <cell r="AX3353">
            <v>42720</v>
          </cell>
        </row>
        <row r="3354">
          <cell r="K3354">
            <v>0</v>
          </cell>
          <cell r="AX3354">
            <v>42721</v>
          </cell>
        </row>
        <row r="3355">
          <cell r="K3355">
            <v>1949.2</v>
          </cell>
          <cell r="AX3355">
            <v>42722</v>
          </cell>
        </row>
        <row r="3356">
          <cell r="K3356">
            <v>4981.2</v>
          </cell>
          <cell r="AX3356">
            <v>42724</v>
          </cell>
        </row>
        <row r="3357">
          <cell r="K3357">
            <v>12781.4</v>
          </cell>
          <cell r="AX3357">
            <v>42753</v>
          </cell>
        </row>
        <row r="3358">
          <cell r="K3358">
            <v>11787.1</v>
          </cell>
          <cell r="AX3358">
            <v>42754</v>
          </cell>
        </row>
        <row r="3359">
          <cell r="K3359">
            <v>0</v>
          </cell>
          <cell r="AX3359">
            <v>42755</v>
          </cell>
        </row>
        <row r="3360">
          <cell r="K3360">
            <v>10041.700000000001</v>
          </cell>
          <cell r="AX3360">
            <v>42756</v>
          </cell>
        </row>
        <row r="3361">
          <cell r="K3361">
            <v>6262.3</v>
          </cell>
          <cell r="AX3361">
            <v>42757</v>
          </cell>
        </row>
        <row r="3362">
          <cell r="K3362">
            <v>4997.3999999999996</v>
          </cell>
          <cell r="AX3362">
            <v>42758</v>
          </cell>
        </row>
        <row r="3363">
          <cell r="K3363">
            <v>5792.2</v>
          </cell>
          <cell r="AX3363">
            <v>42759</v>
          </cell>
        </row>
        <row r="3364">
          <cell r="K3364">
            <v>7147.8</v>
          </cell>
          <cell r="AX3364">
            <v>42760</v>
          </cell>
        </row>
        <row r="3365">
          <cell r="K3365">
            <v>34592.400000000001</v>
          </cell>
          <cell r="AX3365">
            <v>42761</v>
          </cell>
        </row>
        <row r="3366">
          <cell r="K3366">
            <v>7619.7</v>
          </cell>
          <cell r="AX3366">
            <v>42762</v>
          </cell>
        </row>
        <row r="3367">
          <cell r="K3367">
            <v>6371.5</v>
          </cell>
          <cell r="AX3367">
            <v>42763</v>
          </cell>
        </row>
        <row r="3368">
          <cell r="K3368">
            <v>0</v>
          </cell>
          <cell r="AX3368">
            <v>42727</v>
          </cell>
        </row>
        <row r="3369">
          <cell r="K3369">
            <v>8523.2999999999993</v>
          </cell>
          <cell r="AX3369">
            <v>42728</v>
          </cell>
        </row>
        <row r="3370">
          <cell r="K3370">
            <v>9224.7000000000007</v>
          </cell>
          <cell r="AX3370">
            <v>42729</v>
          </cell>
        </row>
        <row r="3371">
          <cell r="K3371">
            <v>9984.9</v>
          </cell>
          <cell r="AX3371">
            <v>42730</v>
          </cell>
        </row>
        <row r="3372">
          <cell r="K3372">
            <v>0</v>
          </cell>
          <cell r="AX3372">
            <v>42731</v>
          </cell>
        </row>
        <row r="3373">
          <cell r="K3373">
            <v>2820.7</v>
          </cell>
          <cell r="AX3373">
            <v>42732</v>
          </cell>
        </row>
        <row r="3374">
          <cell r="K3374">
            <v>4471</v>
          </cell>
          <cell r="AX3374">
            <v>42733</v>
          </cell>
        </row>
        <row r="3375">
          <cell r="K3375">
            <v>0</v>
          </cell>
          <cell r="AX3375">
            <v>42734</v>
          </cell>
        </row>
        <row r="3376">
          <cell r="K3376">
            <v>0</v>
          </cell>
          <cell r="AX3376">
            <v>42735</v>
          </cell>
        </row>
        <row r="3377">
          <cell r="K3377">
            <v>10045.200000000001</v>
          </cell>
          <cell r="AX3377">
            <v>42736</v>
          </cell>
        </row>
        <row r="3378">
          <cell r="K3378">
            <v>0</v>
          </cell>
          <cell r="AX3378">
            <v>42737</v>
          </cell>
        </row>
        <row r="3379">
          <cell r="K3379">
            <v>0</v>
          </cell>
          <cell r="AX3379">
            <v>42737</v>
          </cell>
        </row>
        <row r="3380">
          <cell r="K3380">
            <v>14284.1</v>
          </cell>
        </row>
        <row r="3381">
          <cell r="K3381">
            <v>27701.3</v>
          </cell>
        </row>
        <row r="3382">
          <cell r="K3382">
            <v>22586.6</v>
          </cell>
        </row>
        <row r="3383">
          <cell r="K3383">
            <v>2184.1999999999998</v>
          </cell>
        </row>
        <row r="3384">
          <cell r="K3384">
            <v>1481.6</v>
          </cell>
        </row>
        <row r="3385">
          <cell r="K3385">
            <v>3843.7</v>
          </cell>
        </row>
        <row r="3386">
          <cell r="K3386">
            <v>18530.099999999999</v>
          </cell>
        </row>
        <row r="3387">
          <cell r="K3387">
            <v>1757.3</v>
          </cell>
        </row>
        <row r="3388">
          <cell r="K3388">
            <v>18273.2</v>
          </cell>
        </row>
        <row r="3389">
          <cell r="K3389">
            <v>14517.8</v>
          </cell>
        </row>
        <row r="3390">
          <cell r="K3390">
            <v>7120.1</v>
          </cell>
        </row>
        <row r="3391">
          <cell r="K3391">
            <v>30861.3</v>
          </cell>
        </row>
        <row r="3392">
          <cell r="K3392">
            <v>5607.3</v>
          </cell>
        </row>
        <row r="3393">
          <cell r="K3393">
            <v>13218.4</v>
          </cell>
        </row>
        <row r="3394">
          <cell r="K3394">
            <v>25117.7</v>
          </cell>
        </row>
        <row r="3395">
          <cell r="K3395">
            <v>5932.8</v>
          </cell>
        </row>
        <row r="3396">
          <cell r="K3396">
            <v>13208.2</v>
          </cell>
        </row>
        <row r="3397">
          <cell r="K3397">
            <v>11207.2</v>
          </cell>
        </row>
        <row r="3398">
          <cell r="K3398">
            <v>13649.6</v>
          </cell>
        </row>
        <row r="3399">
          <cell r="K3399">
            <v>8440.5</v>
          </cell>
        </row>
        <row r="3400">
          <cell r="K3400">
            <v>1397.6</v>
          </cell>
        </row>
        <row r="3401">
          <cell r="K3401">
            <v>18236.900000000001</v>
          </cell>
        </row>
        <row r="3402">
          <cell r="K3402">
            <v>6160.7</v>
          </cell>
        </row>
        <row r="3403">
          <cell r="K3403">
            <v>10024.9</v>
          </cell>
        </row>
        <row r="3404">
          <cell r="K3404">
            <v>3440.2</v>
          </cell>
        </row>
        <row r="3405">
          <cell r="K3405">
            <v>2027.8</v>
          </cell>
        </row>
        <row r="3406">
          <cell r="K3406">
            <v>6150.9</v>
          </cell>
        </row>
        <row r="3407">
          <cell r="K3407">
            <v>2426.1999999999998</v>
          </cell>
        </row>
        <row r="3408">
          <cell r="K3408">
            <v>2457.1999999999998</v>
          </cell>
        </row>
        <row r="3409">
          <cell r="K3409">
            <v>498.7</v>
          </cell>
          <cell r="AX3409">
            <v>41656</v>
          </cell>
        </row>
        <row r="3410">
          <cell r="K3410">
            <v>736.16</v>
          </cell>
          <cell r="AX3410">
            <v>42077</v>
          </cell>
        </row>
        <row r="3411">
          <cell r="K3411">
            <v>1075.8</v>
          </cell>
          <cell r="AX3411">
            <v>40322</v>
          </cell>
        </row>
        <row r="3412">
          <cell r="K3412">
            <v>795.9</v>
          </cell>
          <cell r="AX3412">
            <v>42592</v>
          </cell>
        </row>
        <row r="3413">
          <cell r="K3413">
            <v>1841.5</v>
          </cell>
          <cell r="AX3413">
            <v>42074</v>
          </cell>
        </row>
        <row r="3414">
          <cell r="K3414">
            <v>506.69</v>
          </cell>
          <cell r="AX3414">
            <v>42335</v>
          </cell>
        </row>
        <row r="3415">
          <cell r="K3415">
            <v>143.69999999999999</v>
          </cell>
          <cell r="AX3415">
            <v>40278</v>
          </cell>
        </row>
        <row r="3416">
          <cell r="K3416">
            <v>485.15</v>
          </cell>
          <cell r="AX3416">
            <v>40249</v>
          </cell>
        </row>
        <row r="3417">
          <cell r="K3417">
            <v>481.4</v>
          </cell>
          <cell r="AX3417">
            <v>40250</v>
          </cell>
        </row>
        <row r="3418">
          <cell r="K3418">
            <v>2128.4299999999998</v>
          </cell>
          <cell r="AX3418">
            <v>41437</v>
          </cell>
        </row>
        <row r="3419">
          <cell r="K3419">
            <v>512.20000000000005</v>
          </cell>
          <cell r="AX3419">
            <v>38018</v>
          </cell>
        </row>
        <row r="3420">
          <cell r="K3420">
            <v>396.2</v>
          </cell>
          <cell r="AX3420">
            <v>40252</v>
          </cell>
        </row>
        <row r="3421">
          <cell r="K3421">
            <v>394.9</v>
          </cell>
          <cell r="AX3421">
            <v>40253</v>
          </cell>
        </row>
        <row r="3422">
          <cell r="K3422">
            <v>402.4</v>
          </cell>
          <cell r="AX3422">
            <v>40254</v>
          </cell>
        </row>
        <row r="3423">
          <cell r="K3423">
            <v>405.8</v>
          </cell>
          <cell r="AX3423">
            <v>38019</v>
          </cell>
        </row>
        <row r="3424">
          <cell r="K3424">
            <v>495</v>
          </cell>
          <cell r="AX3424">
            <v>42337</v>
          </cell>
        </row>
        <row r="3425">
          <cell r="K3425">
            <v>407.9</v>
          </cell>
          <cell r="AX3425">
            <v>38021</v>
          </cell>
        </row>
        <row r="3426">
          <cell r="K3426">
            <v>225.5</v>
          </cell>
          <cell r="AX3426">
            <v>38022</v>
          </cell>
        </row>
        <row r="3427">
          <cell r="K3427">
            <v>243.5</v>
          </cell>
          <cell r="AX3427">
            <v>38023</v>
          </cell>
        </row>
        <row r="3428">
          <cell r="K3428">
            <v>281</v>
          </cell>
          <cell r="AX3428">
            <v>42399</v>
          </cell>
        </row>
        <row r="3429">
          <cell r="K3429">
            <v>437.6</v>
          </cell>
          <cell r="AX3429">
            <v>40295</v>
          </cell>
        </row>
        <row r="3430">
          <cell r="K3430">
            <v>542.9</v>
          </cell>
          <cell r="AX3430">
            <v>42080</v>
          </cell>
        </row>
        <row r="3431">
          <cell r="K3431">
            <v>387.71</v>
          </cell>
          <cell r="AX3431">
            <v>41101</v>
          </cell>
        </row>
        <row r="3432">
          <cell r="K3432">
            <v>1325.7</v>
          </cell>
          <cell r="AX3432">
            <v>42338</v>
          </cell>
        </row>
        <row r="3433">
          <cell r="K3433">
            <v>272.3</v>
          </cell>
          <cell r="AX3433">
            <v>41621</v>
          </cell>
        </row>
        <row r="3434">
          <cell r="K3434">
            <v>740.4</v>
          </cell>
          <cell r="AX3434">
            <v>39978</v>
          </cell>
        </row>
        <row r="3435">
          <cell r="K3435">
            <v>1549.3</v>
          </cell>
          <cell r="AX3435">
            <v>38003</v>
          </cell>
        </row>
        <row r="3436">
          <cell r="K3436">
            <v>401.5</v>
          </cell>
          <cell r="AX3436">
            <v>38024</v>
          </cell>
        </row>
        <row r="3437">
          <cell r="K3437">
            <v>273.2</v>
          </cell>
          <cell r="AX3437">
            <v>38025</v>
          </cell>
        </row>
        <row r="3438">
          <cell r="K3438">
            <v>419</v>
          </cell>
          <cell r="AX3438">
            <v>40895</v>
          </cell>
        </row>
        <row r="3439">
          <cell r="K3439">
            <v>321.10000000000002</v>
          </cell>
          <cell r="AX3439">
            <v>40337</v>
          </cell>
        </row>
        <row r="3440">
          <cell r="K3440">
            <v>1488</v>
          </cell>
          <cell r="AX3440">
            <v>42339</v>
          </cell>
        </row>
        <row r="3441">
          <cell r="K3441">
            <v>637.20000000000005</v>
          </cell>
          <cell r="AX3441">
            <v>41623</v>
          </cell>
        </row>
        <row r="3442">
          <cell r="K3442">
            <v>690.2</v>
          </cell>
          <cell r="AX3442">
            <v>40243</v>
          </cell>
        </row>
        <row r="3443">
          <cell r="K3443">
            <v>628.9</v>
          </cell>
          <cell r="AX3443">
            <v>42299</v>
          </cell>
        </row>
        <row r="3444">
          <cell r="K3444">
            <v>324.3</v>
          </cell>
          <cell r="AX3444">
            <v>41625</v>
          </cell>
        </row>
        <row r="3445">
          <cell r="K3445">
            <v>1318.7</v>
          </cell>
          <cell r="AX3445">
            <v>42369</v>
          </cell>
        </row>
        <row r="3446">
          <cell r="K3446">
            <v>739.09</v>
          </cell>
          <cell r="AX3446">
            <v>41892</v>
          </cell>
        </row>
        <row r="3447">
          <cell r="K3447">
            <v>646.4</v>
          </cell>
          <cell r="AX3447">
            <v>38026</v>
          </cell>
        </row>
        <row r="3448">
          <cell r="K3448">
            <v>657</v>
          </cell>
          <cell r="AX3448">
            <v>40244</v>
          </cell>
        </row>
        <row r="3449">
          <cell r="K3449">
            <v>464.6</v>
          </cell>
          <cell r="AX3449">
            <v>40255</v>
          </cell>
        </row>
        <row r="3450">
          <cell r="K3450">
            <v>277.8</v>
          </cell>
          <cell r="AX3450">
            <v>40338</v>
          </cell>
        </row>
        <row r="3451">
          <cell r="K3451">
            <v>1288.5999999999999</v>
          </cell>
          <cell r="AX3451">
            <v>41438</v>
          </cell>
        </row>
        <row r="3452">
          <cell r="K3452">
            <v>633.41999999999996</v>
          </cell>
          <cell r="AX3452">
            <v>41627</v>
          </cell>
        </row>
        <row r="3453">
          <cell r="K3453">
            <v>1502.7</v>
          </cell>
          <cell r="AX3453">
            <v>41628</v>
          </cell>
        </row>
        <row r="3454">
          <cell r="K3454">
            <v>629</v>
          </cell>
          <cell r="AX3454">
            <v>41629</v>
          </cell>
        </row>
        <row r="3455">
          <cell r="K3455">
            <v>300.10000000000002</v>
          </cell>
          <cell r="AX3455">
            <v>42340</v>
          </cell>
        </row>
        <row r="3456">
          <cell r="K3456">
            <v>1530.2</v>
          </cell>
          <cell r="AX3456">
            <v>41631</v>
          </cell>
        </row>
        <row r="3457">
          <cell r="K3457">
            <v>335.9</v>
          </cell>
          <cell r="AX3457">
            <v>40896</v>
          </cell>
        </row>
        <row r="3458">
          <cell r="K3458">
            <v>622.70000000000005</v>
          </cell>
          <cell r="AX3458">
            <v>40245</v>
          </cell>
        </row>
        <row r="3459">
          <cell r="K3459">
            <v>321.35000000000002</v>
          </cell>
          <cell r="AX3459">
            <v>40270</v>
          </cell>
        </row>
        <row r="3460">
          <cell r="K3460">
            <v>720</v>
          </cell>
          <cell r="AX3460">
            <v>41323</v>
          </cell>
        </row>
        <row r="3461">
          <cell r="K3461">
            <v>2495.1999999999998</v>
          </cell>
          <cell r="AX3461">
            <v>41439</v>
          </cell>
        </row>
        <row r="3462">
          <cell r="K3462">
            <v>1511.7</v>
          </cell>
          <cell r="AX3462">
            <v>41632</v>
          </cell>
        </row>
        <row r="3463">
          <cell r="K3463">
            <v>1432.4</v>
          </cell>
          <cell r="AX3463">
            <v>39979</v>
          </cell>
        </row>
        <row r="3464">
          <cell r="K3464">
            <v>313.89999999999998</v>
          </cell>
          <cell r="AX3464">
            <v>40044</v>
          </cell>
        </row>
        <row r="3465">
          <cell r="K3465">
            <v>1278.7</v>
          </cell>
          <cell r="AX3465">
            <v>41633</v>
          </cell>
        </row>
        <row r="3466">
          <cell r="K3466">
            <v>1001.6</v>
          </cell>
          <cell r="AX3466">
            <v>41634</v>
          </cell>
        </row>
        <row r="3467">
          <cell r="K3467">
            <v>1524.7</v>
          </cell>
          <cell r="AX3467">
            <v>41635</v>
          </cell>
        </row>
        <row r="3468">
          <cell r="K3468">
            <v>1230.1600000000001</v>
          </cell>
          <cell r="AX3468">
            <v>41636</v>
          </cell>
        </row>
        <row r="3469">
          <cell r="K3469">
            <v>589</v>
          </cell>
          <cell r="AX3469">
            <v>39558</v>
          </cell>
        </row>
        <row r="3470">
          <cell r="K3470">
            <v>298.89999999999998</v>
          </cell>
          <cell r="AX3470">
            <v>40045</v>
          </cell>
        </row>
        <row r="3471">
          <cell r="K3471">
            <v>2015.01</v>
          </cell>
          <cell r="AX3471">
            <v>40258</v>
          </cell>
        </row>
        <row r="3472">
          <cell r="K3472">
            <v>2029.6</v>
          </cell>
          <cell r="AX3472">
            <v>40259</v>
          </cell>
        </row>
        <row r="3473">
          <cell r="K3473">
            <v>2534.3000000000002</v>
          </cell>
          <cell r="AX3473">
            <v>41440</v>
          </cell>
        </row>
        <row r="3474">
          <cell r="K3474">
            <v>363.7</v>
          </cell>
          <cell r="AX3474">
            <v>41815</v>
          </cell>
        </row>
        <row r="3475">
          <cell r="K3475">
            <v>1784.9</v>
          </cell>
          <cell r="AX3475">
            <v>42676</v>
          </cell>
        </row>
        <row r="3476">
          <cell r="K3476">
            <v>193</v>
          </cell>
          <cell r="AX3476">
            <v>42405</v>
          </cell>
        </row>
        <row r="3477">
          <cell r="K3477">
            <v>291.2</v>
          </cell>
          <cell r="AX3477">
            <v>42400</v>
          </cell>
        </row>
        <row r="3478">
          <cell r="K3478">
            <v>269.5</v>
          </cell>
          <cell r="AX3478">
            <v>42401</v>
          </cell>
        </row>
        <row r="3479">
          <cell r="K3479">
            <v>283.2</v>
          </cell>
          <cell r="AX3479">
            <v>42402</v>
          </cell>
        </row>
        <row r="3480">
          <cell r="K3480">
            <v>380.44</v>
          </cell>
          <cell r="AX3480">
            <v>42403</v>
          </cell>
        </row>
        <row r="3481">
          <cell r="K3481">
            <v>1223.3</v>
          </cell>
          <cell r="AX3481">
            <v>40260</v>
          </cell>
        </row>
        <row r="3482">
          <cell r="K3482">
            <v>1992.74</v>
          </cell>
          <cell r="AX3482">
            <v>40261</v>
          </cell>
        </row>
        <row r="3483">
          <cell r="K3483">
            <v>1265.4100000000001</v>
          </cell>
          <cell r="AX3483">
            <v>40262</v>
          </cell>
        </row>
        <row r="3484">
          <cell r="K3484">
            <v>1265</v>
          </cell>
          <cell r="AX3484">
            <v>41637</v>
          </cell>
        </row>
        <row r="3485">
          <cell r="K3485">
            <v>1298.0999999999999</v>
          </cell>
          <cell r="AX3485">
            <v>42129</v>
          </cell>
        </row>
        <row r="3486">
          <cell r="K3486">
            <v>339.6</v>
          </cell>
          <cell r="AX3486">
            <v>42683</v>
          </cell>
        </row>
        <row r="3487">
          <cell r="K3487">
            <v>340.8</v>
          </cell>
          <cell r="AX3487">
            <v>42404</v>
          </cell>
        </row>
        <row r="3488">
          <cell r="K3488">
            <v>1950.32</v>
          </cell>
          <cell r="AX3488">
            <v>40909</v>
          </cell>
        </row>
        <row r="3489">
          <cell r="K3489">
            <v>2491.83</v>
          </cell>
          <cell r="AX3489">
            <v>41638</v>
          </cell>
        </row>
        <row r="3490">
          <cell r="K3490">
            <v>1273.8</v>
          </cell>
          <cell r="AX3490">
            <v>41639</v>
          </cell>
        </row>
        <row r="3491">
          <cell r="K3491">
            <v>1791.92</v>
          </cell>
          <cell r="AX3491">
            <v>41640</v>
          </cell>
        </row>
        <row r="3492">
          <cell r="K3492">
            <v>554.29999999999995</v>
          </cell>
          <cell r="AX3492">
            <v>41816</v>
          </cell>
        </row>
        <row r="3493">
          <cell r="K3493">
            <v>1631.9</v>
          </cell>
          <cell r="AX3493">
            <v>39785</v>
          </cell>
        </row>
        <row r="3494">
          <cell r="K3494">
            <v>1287.2</v>
          </cell>
          <cell r="AX3494">
            <v>39786</v>
          </cell>
        </row>
        <row r="3495">
          <cell r="K3495">
            <v>1550.35</v>
          </cell>
          <cell r="AX3495">
            <v>39787</v>
          </cell>
        </row>
        <row r="3496">
          <cell r="K3496">
            <v>3338.63</v>
          </cell>
          <cell r="AX3496">
            <v>40264</v>
          </cell>
        </row>
        <row r="3497">
          <cell r="K3497">
            <v>365.9</v>
          </cell>
          <cell r="AX3497">
            <v>42130</v>
          </cell>
        </row>
        <row r="3498">
          <cell r="K3498">
            <v>294.5</v>
          </cell>
          <cell r="AX3498">
            <v>42392</v>
          </cell>
        </row>
        <row r="3499">
          <cell r="K3499">
            <v>198.3</v>
          </cell>
          <cell r="AX3499">
            <v>42393</v>
          </cell>
        </row>
        <row r="3500">
          <cell r="K3500">
            <v>3287.26</v>
          </cell>
          <cell r="AX3500">
            <v>40265</v>
          </cell>
        </row>
        <row r="3501">
          <cell r="K3501">
            <v>728.4</v>
          </cell>
          <cell r="AX3501">
            <v>41817</v>
          </cell>
        </row>
        <row r="3502">
          <cell r="K3502">
            <v>320.39999999999998</v>
          </cell>
          <cell r="AX3502">
            <v>42395</v>
          </cell>
        </row>
        <row r="3503">
          <cell r="K3503">
            <v>299.2</v>
          </cell>
          <cell r="AX3503">
            <v>42396</v>
          </cell>
        </row>
        <row r="3504">
          <cell r="K3504">
            <v>3327.61</v>
          </cell>
          <cell r="AX3504">
            <v>41641</v>
          </cell>
        </row>
        <row r="3505">
          <cell r="K3505">
            <v>3369.6</v>
          </cell>
          <cell r="AX3505">
            <v>41642</v>
          </cell>
        </row>
        <row r="3506">
          <cell r="K3506">
            <v>371.5</v>
          </cell>
          <cell r="AX3506">
            <v>42394</v>
          </cell>
        </row>
        <row r="3507">
          <cell r="K3507">
            <v>3680.65</v>
          </cell>
          <cell r="AX3507">
            <v>40323</v>
          </cell>
        </row>
        <row r="3508">
          <cell r="K3508">
            <v>422.2</v>
          </cell>
          <cell r="AX3508">
            <v>42341</v>
          </cell>
        </row>
        <row r="3509">
          <cell r="K3509">
            <v>818.8</v>
          </cell>
          <cell r="AX3509">
            <v>42342</v>
          </cell>
        </row>
        <row r="3510">
          <cell r="K3510">
            <v>228.9</v>
          </cell>
          <cell r="AX3510">
            <v>42684</v>
          </cell>
        </row>
        <row r="3511">
          <cell r="K3511">
            <v>3130.6</v>
          </cell>
          <cell r="AX3511">
            <v>40266</v>
          </cell>
        </row>
        <row r="3512">
          <cell r="K3512">
            <v>2668.5</v>
          </cell>
          <cell r="AX3512">
            <v>42343</v>
          </cell>
        </row>
        <row r="3513">
          <cell r="K3513">
            <v>2691.7</v>
          </cell>
          <cell r="AX3513">
            <v>41644</v>
          </cell>
        </row>
        <row r="3514">
          <cell r="K3514">
            <v>2670</v>
          </cell>
          <cell r="AX3514">
            <v>39980</v>
          </cell>
        </row>
        <row r="3515">
          <cell r="K3515">
            <v>739.5</v>
          </cell>
          <cell r="AX3515">
            <v>41818</v>
          </cell>
        </row>
        <row r="3516">
          <cell r="K3516">
            <v>901.7</v>
          </cell>
          <cell r="AX3516">
            <v>42146</v>
          </cell>
        </row>
        <row r="3517">
          <cell r="K3517">
            <v>1053.7</v>
          </cell>
          <cell r="AX3517">
            <v>39690</v>
          </cell>
        </row>
        <row r="3518">
          <cell r="K3518">
            <v>3039.7</v>
          </cell>
          <cell r="AX3518">
            <v>40267</v>
          </cell>
        </row>
        <row r="3519">
          <cell r="K3519">
            <v>705.5</v>
          </cell>
          <cell r="AX3519">
            <v>41329</v>
          </cell>
        </row>
        <row r="3520">
          <cell r="K3520">
            <v>910.3</v>
          </cell>
          <cell r="AX3520">
            <v>41893</v>
          </cell>
        </row>
        <row r="3521">
          <cell r="K3521">
            <v>3332.5</v>
          </cell>
          <cell r="AX3521">
            <v>41645</v>
          </cell>
        </row>
        <row r="3522">
          <cell r="K3522">
            <v>2709.21</v>
          </cell>
          <cell r="AX3522">
            <v>41646</v>
          </cell>
        </row>
        <row r="3523">
          <cell r="K3523">
            <v>860.7</v>
          </cell>
          <cell r="AX3523">
            <v>40047</v>
          </cell>
        </row>
        <row r="3524">
          <cell r="K3524">
            <v>1098.5</v>
          </cell>
          <cell r="AX3524">
            <v>39708</v>
          </cell>
        </row>
        <row r="3525">
          <cell r="K3525">
            <v>1014.4</v>
          </cell>
          <cell r="AX3525">
            <v>39715</v>
          </cell>
        </row>
        <row r="3526">
          <cell r="K3526">
            <v>2702.91</v>
          </cell>
          <cell r="AX3526">
            <v>42303</v>
          </cell>
        </row>
        <row r="3527">
          <cell r="K3527">
            <v>3307.64</v>
          </cell>
          <cell r="AX3527">
            <v>42308</v>
          </cell>
        </row>
        <row r="3528">
          <cell r="K3528">
            <v>2699.41</v>
          </cell>
          <cell r="AX3528">
            <v>39981</v>
          </cell>
        </row>
        <row r="3529">
          <cell r="K3529">
            <v>2726.1</v>
          </cell>
          <cell r="AX3529">
            <v>40910</v>
          </cell>
        </row>
        <row r="3530">
          <cell r="K3530">
            <v>2687.71</v>
          </cell>
          <cell r="AX3530">
            <v>39733</v>
          </cell>
        </row>
        <row r="3531">
          <cell r="K3531">
            <v>948.9</v>
          </cell>
          <cell r="AX3531">
            <v>41726</v>
          </cell>
        </row>
        <row r="3532">
          <cell r="K3532">
            <v>2716.39</v>
          </cell>
          <cell r="AX3532">
            <v>39982</v>
          </cell>
        </row>
        <row r="3533">
          <cell r="K3533">
            <v>1717.5</v>
          </cell>
          <cell r="AX3533">
            <v>40247</v>
          </cell>
        </row>
        <row r="3534">
          <cell r="K3534">
            <v>2507.92</v>
          </cell>
          <cell r="AX3534">
            <v>39734</v>
          </cell>
        </row>
        <row r="3535">
          <cell r="K3535">
            <v>3335.52</v>
          </cell>
          <cell r="AX3535">
            <v>40282</v>
          </cell>
        </row>
        <row r="3536">
          <cell r="K3536">
            <v>869.3</v>
          </cell>
          <cell r="AX3536">
            <v>40296</v>
          </cell>
        </row>
        <row r="3537">
          <cell r="K3537">
            <v>4388.1000000000004</v>
          </cell>
          <cell r="AX3537">
            <v>42296</v>
          </cell>
        </row>
        <row r="3538">
          <cell r="K3538">
            <v>2664</v>
          </cell>
          <cell r="AX3538">
            <v>41102</v>
          </cell>
        </row>
        <row r="3539">
          <cell r="K3539">
            <v>2649.7</v>
          </cell>
          <cell r="AX3539">
            <v>41103</v>
          </cell>
        </row>
        <row r="3540">
          <cell r="K3540">
            <v>2677.3</v>
          </cell>
          <cell r="AX3540">
            <v>41104</v>
          </cell>
        </row>
        <row r="3541">
          <cell r="K3541">
            <v>1282.7</v>
          </cell>
          <cell r="AX3541">
            <v>41894</v>
          </cell>
        </row>
        <row r="3542">
          <cell r="K3542">
            <v>183.6</v>
          </cell>
          <cell r="AX3542">
            <v>42681</v>
          </cell>
        </row>
        <row r="3543">
          <cell r="K3543">
            <v>1288.5999999999999</v>
          </cell>
          <cell r="AX3543">
            <v>40297</v>
          </cell>
        </row>
        <row r="3544">
          <cell r="K3544">
            <v>4353.5</v>
          </cell>
          <cell r="AX3544">
            <v>40327</v>
          </cell>
        </row>
        <row r="3545">
          <cell r="K3545">
            <v>3739.45</v>
          </cell>
          <cell r="AX3545">
            <v>41649</v>
          </cell>
        </row>
        <row r="3546">
          <cell r="K3546">
            <v>9017.61</v>
          </cell>
          <cell r="AX3546">
            <v>39983</v>
          </cell>
        </row>
        <row r="3547">
          <cell r="K3547">
            <v>1573</v>
          </cell>
          <cell r="AX3547">
            <v>38004</v>
          </cell>
        </row>
        <row r="3548">
          <cell r="K3548">
            <v>281.10000000000002</v>
          </cell>
          <cell r="AX3548">
            <v>40560</v>
          </cell>
        </row>
        <row r="3549">
          <cell r="K3549">
            <v>4147.41</v>
          </cell>
          <cell r="AX3549">
            <v>41105</v>
          </cell>
        </row>
        <row r="3550">
          <cell r="K3550">
            <v>2705.1</v>
          </cell>
          <cell r="AX3550">
            <v>39985</v>
          </cell>
        </row>
        <row r="3551">
          <cell r="K3551">
            <v>4118.84</v>
          </cell>
          <cell r="AX3551">
            <v>42344</v>
          </cell>
        </row>
        <row r="3552">
          <cell r="K3552">
            <v>1280.5999999999999</v>
          </cell>
          <cell r="AX3552">
            <v>40565</v>
          </cell>
        </row>
        <row r="3553">
          <cell r="K3553">
            <v>2817.8</v>
          </cell>
          <cell r="AX3553">
            <v>40256</v>
          </cell>
        </row>
        <row r="3554">
          <cell r="K3554">
            <v>4106.41</v>
          </cell>
          <cell r="AX3554">
            <v>42407</v>
          </cell>
        </row>
        <row r="3555">
          <cell r="K3555">
            <v>3582.81</v>
          </cell>
          <cell r="AX3555">
            <v>40269</v>
          </cell>
        </row>
        <row r="3556">
          <cell r="K3556">
            <v>5754.31</v>
          </cell>
          <cell r="AX3556">
            <v>39735</v>
          </cell>
        </row>
        <row r="3557">
          <cell r="K3557">
            <v>4440.5</v>
          </cell>
          <cell r="AX3557">
            <v>40283</v>
          </cell>
        </row>
        <row r="3558">
          <cell r="K3558">
            <v>949.2</v>
          </cell>
          <cell r="AX3558">
            <v>41727</v>
          </cell>
        </row>
        <row r="3559">
          <cell r="K3559">
            <v>1315.51</v>
          </cell>
          <cell r="AX3559">
            <v>39736</v>
          </cell>
        </row>
        <row r="3560">
          <cell r="K3560">
            <v>4580.3599999999997</v>
          </cell>
          <cell r="AX3560">
            <v>41106</v>
          </cell>
        </row>
        <row r="3561">
          <cell r="K3561">
            <v>379.8</v>
          </cell>
          <cell r="AX3561">
            <v>42345</v>
          </cell>
        </row>
        <row r="3562">
          <cell r="K3562">
            <v>3540.83</v>
          </cell>
          <cell r="AX3562">
            <v>41820</v>
          </cell>
        </row>
        <row r="3563">
          <cell r="K3563">
            <v>3165.5</v>
          </cell>
          <cell r="AX3563">
            <v>39623</v>
          </cell>
        </row>
        <row r="3564">
          <cell r="K3564">
            <v>4256.91</v>
          </cell>
          <cell r="AX3564">
            <v>40328</v>
          </cell>
        </row>
        <row r="3565">
          <cell r="K3565">
            <v>2129.4</v>
          </cell>
          <cell r="AX3565">
            <v>41728</v>
          </cell>
        </row>
        <row r="3566">
          <cell r="K3566">
            <v>740.5</v>
          </cell>
          <cell r="AX3566">
            <v>42346</v>
          </cell>
        </row>
        <row r="3567">
          <cell r="K3567">
            <v>3207.52</v>
          </cell>
          <cell r="AX3567">
            <v>39646</v>
          </cell>
        </row>
        <row r="3568">
          <cell r="K3568">
            <v>3077.63</v>
          </cell>
          <cell r="AX3568">
            <v>39655</v>
          </cell>
        </row>
        <row r="3569">
          <cell r="K3569">
            <v>642.70000000000005</v>
          </cell>
          <cell r="AX3569">
            <v>39859</v>
          </cell>
        </row>
        <row r="3570">
          <cell r="K3570">
            <v>721.1</v>
          </cell>
          <cell r="AX3570">
            <v>39860</v>
          </cell>
        </row>
        <row r="3571">
          <cell r="K3571">
            <v>753.2</v>
          </cell>
          <cell r="AX3571">
            <v>39861</v>
          </cell>
        </row>
        <row r="3572">
          <cell r="K3572">
            <v>812.71</v>
          </cell>
          <cell r="AX3572">
            <v>39862</v>
          </cell>
        </row>
        <row r="3573">
          <cell r="K3573">
            <v>467.2</v>
          </cell>
          <cell r="AX3573">
            <v>42377</v>
          </cell>
        </row>
        <row r="3574">
          <cell r="K3574">
            <v>1082.0999999999999</v>
          </cell>
          <cell r="AX3574">
            <v>42115</v>
          </cell>
        </row>
        <row r="3575">
          <cell r="K3575">
            <v>6415</v>
          </cell>
          <cell r="AX3575">
            <v>41324</v>
          </cell>
        </row>
        <row r="3576">
          <cell r="K3576">
            <v>946.79</v>
          </cell>
          <cell r="AX3576">
            <v>41650</v>
          </cell>
        </row>
        <row r="3577">
          <cell r="K3577">
            <v>874.1</v>
          </cell>
          <cell r="AX3577">
            <v>41822</v>
          </cell>
        </row>
        <row r="3578">
          <cell r="K3578">
            <v>4172.8100000000004</v>
          </cell>
          <cell r="AX3578">
            <v>41823</v>
          </cell>
        </row>
        <row r="3579">
          <cell r="K3579">
            <v>524.20000000000005</v>
          </cell>
          <cell r="AX3579">
            <v>42548</v>
          </cell>
        </row>
        <row r="3580">
          <cell r="K3580">
            <v>847.2</v>
          </cell>
          <cell r="AX3580">
            <v>41204</v>
          </cell>
        </row>
        <row r="3581">
          <cell r="K3581">
            <v>4188.32</v>
          </cell>
          <cell r="AX3581">
            <v>42295</v>
          </cell>
        </row>
        <row r="3582">
          <cell r="K3582">
            <v>1293.2</v>
          </cell>
          <cell r="AX3582">
            <v>40658</v>
          </cell>
        </row>
        <row r="3583">
          <cell r="K3583">
            <v>395.8</v>
          </cell>
          <cell r="AX3583">
            <v>42006</v>
          </cell>
        </row>
        <row r="3584">
          <cell r="K3584">
            <v>4797.2</v>
          </cell>
          <cell r="AX3584">
            <v>41651</v>
          </cell>
        </row>
        <row r="3585">
          <cell r="K3585">
            <v>4255.2</v>
          </cell>
          <cell r="AX3585">
            <v>38005</v>
          </cell>
        </row>
        <row r="3586">
          <cell r="K3586">
            <v>757.1</v>
          </cell>
          <cell r="AX3586">
            <v>42549</v>
          </cell>
        </row>
        <row r="3587">
          <cell r="K3587">
            <v>742.5</v>
          </cell>
          <cell r="AX3587">
            <v>42542</v>
          </cell>
        </row>
        <row r="3588">
          <cell r="K3588">
            <v>451.9</v>
          </cell>
          <cell r="AX3588">
            <v>42397</v>
          </cell>
        </row>
        <row r="3589">
          <cell r="K3589">
            <v>5240.5200000000004</v>
          </cell>
          <cell r="AX3589">
            <v>37457</v>
          </cell>
        </row>
        <row r="3590">
          <cell r="K3590">
            <v>1272.51</v>
          </cell>
          <cell r="AX3590">
            <v>40341</v>
          </cell>
        </row>
        <row r="3591">
          <cell r="K3591">
            <v>1236.4000000000001</v>
          </cell>
          <cell r="AX3591">
            <v>41729</v>
          </cell>
        </row>
        <row r="3592">
          <cell r="K3592">
            <v>4198.82</v>
          </cell>
          <cell r="AX3592">
            <v>41652</v>
          </cell>
        </row>
        <row r="3593">
          <cell r="K3593">
            <v>1278.5999999999999</v>
          </cell>
          <cell r="AX3593">
            <v>41730</v>
          </cell>
        </row>
        <row r="3594">
          <cell r="K3594">
            <v>2597.4</v>
          </cell>
          <cell r="AX3594">
            <v>41824</v>
          </cell>
        </row>
        <row r="3595">
          <cell r="K3595">
            <v>2622.8</v>
          </cell>
          <cell r="AX3595">
            <v>42076</v>
          </cell>
        </row>
        <row r="3596">
          <cell r="K3596">
            <v>837.4</v>
          </cell>
          <cell r="AX3596">
            <v>39730</v>
          </cell>
        </row>
        <row r="3597">
          <cell r="K3597">
            <v>1272.1300000000001</v>
          </cell>
          <cell r="AX3597">
            <v>39996</v>
          </cell>
        </row>
        <row r="3598">
          <cell r="K3598">
            <v>1550.9</v>
          </cell>
          <cell r="AX3598">
            <v>39997</v>
          </cell>
        </row>
        <row r="3599">
          <cell r="K3599">
            <v>477.45</v>
          </cell>
          <cell r="AX3599">
            <v>42547</v>
          </cell>
        </row>
        <row r="3600">
          <cell r="K3600">
            <v>937.9</v>
          </cell>
          <cell r="AX3600">
            <v>42544</v>
          </cell>
        </row>
        <row r="3601">
          <cell r="K3601">
            <v>3996.01</v>
          </cell>
          <cell r="AX3601">
            <v>37817</v>
          </cell>
        </row>
        <row r="3602">
          <cell r="K3602">
            <v>1225.8</v>
          </cell>
          <cell r="AX3602">
            <v>40405</v>
          </cell>
        </row>
        <row r="3603">
          <cell r="K3603">
            <v>4223.51</v>
          </cell>
          <cell r="AX3603">
            <v>42081</v>
          </cell>
        </row>
        <row r="3604">
          <cell r="K3604">
            <v>1299.8</v>
          </cell>
          <cell r="AX3604">
            <v>41370</v>
          </cell>
        </row>
        <row r="3605">
          <cell r="K3605">
            <v>1204.01</v>
          </cell>
          <cell r="AX3605">
            <v>42347</v>
          </cell>
        </row>
        <row r="3606">
          <cell r="K3606">
            <v>1257.01</v>
          </cell>
          <cell r="AX3606">
            <v>42348</v>
          </cell>
        </row>
        <row r="3607">
          <cell r="K3607">
            <v>630.29999999999995</v>
          </cell>
          <cell r="AX3607">
            <v>42543</v>
          </cell>
        </row>
        <row r="3608">
          <cell r="K3608">
            <v>2052.6999999999998</v>
          </cell>
          <cell r="AX3608">
            <v>39737</v>
          </cell>
        </row>
        <row r="3609">
          <cell r="K3609">
            <v>4047.03</v>
          </cell>
          <cell r="AX3609">
            <v>37818</v>
          </cell>
        </row>
        <row r="3610">
          <cell r="K3610">
            <v>3916.8</v>
          </cell>
          <cell r="AX3610">
            <v>41653</v>
          </cell>
        </row>
        <row r="3611">
          <cell r="K3611">
            <v>3923.51</v>
          </cell>
          <cell r="AX3611">
            <v>41825</v>
          </cell>
        </row>
        <row r="3612">
          <cell r="K3612">
            <v>2098</v>
          </cell>
          <cell r="AX3612">
            <v>38006</v>
          </cell>
        </row>
        <row r="3613">
          <cell r="K3613">
            <v>4268.1000000000004</v>
          </cell>
          <cell r="AX3613">
            <v>42082</v>
          </cell>
        </row>
        <row r="3614">
          <cell r="K3614">
            <v>731.1</v>
          </cell>
          <cell r="AX3614">
            <v>41373</v>
          </cell>
        </row>
        <row r="3615">
          <cell r="K3615">
            <v>541.20000000000005</v>
          </cell>
          <cell r="AX3615">
            <v>42546</v>
          </cell>
        </row>
        <row r="3616">
          <cell r="K3616">
            <v>733.8</v>
          </cell>
          <cell r="AX3616">
            <v>42545</v>
          </cell>
        </row>
        <row r="3617">
          <cell r="K3617">
            <v>1269.5999999999999</v>
          </cell>
          <cell r="AX3617">
            <v>40275</v>
          </cell>
        </row>
        <row r="3618">
          <cell r="K3618">
            <v>2629.4</v>
          </cell>
          <cell r="AX3618">
            <v>42550</v>
          </cell>
        </row>
        <row r="3619">
          <cell r="K3619">
            <v>1282.5</v>
          </cell>
          <cell r="AX3619">
            <v>42368</v>
          </cell>
        </row>
        <row r="3620">
          <cell r="K3620">
            <v>4210.7</v>
          </cell>
          <cell r="AX3620">
            <v>41654</v>
          </cell>
        </row>
        <row r="3621">
          <cell r="K3621">
            <v>2575.12</v>
          </cell>
          <cell r="AX3621">
            <v>41826</v>
          </cell>
        </row>
        <row r="3622">
          <cell r="K3622">
            <v>493.4</v>
          </cell>
          <cell r="AX3622">
            <v>42682</v>
          </cell>
        </row>
        <row r="3623">
          <cell r="K3623">
            <v>6477.1</v>
          </cell>
          <cell r="AX3623">
            <v>39738</v>
          </cell>
        </row>
        <row r="3624">
          <cell r="K3624">
            <v>1084.5999999999999</v>
          </cell>
          <cell r="AX3624">
            <v>40300</v>
          </cell>
        </row>
        <row r="3625">
          <cell r="K3625">
            <v>1274.8</v>
          </cell>
          <cell r="AX3625">
            <v>40276</v>
          </cell>
        </row>
        <row r="3626">
          <cell r="K3626">
            <v>4298.75</v>
          </cell>
          <cell r="AX3626">
            <v>42083</v>
          </cell>
        </row>
        <row r="3627">
          <cell r="K3627">
            <v>8140.03</v>
          </cell>
          <cell r="AX3627">
            <v>37819</v>
          </cell>
        </row>
        <row r="3628">
          <cell r="K3628">
            <v>1504.61</v>
          </cell>
          <cell r="AX3628">
            <v>40277</v>
          </cell>
        </row>
        <row r="3629">
          <cell r="K3629">
            <v>3186.71</v>
          </cell>
          <cell r="AX3629">
            <v>42350</v>
          </cell>
        </row>
        <row r="3630">
          <cell r="K3630">
            <v>3205.01</v>
          </cell>
          <cell r="AX3630">
            <v>41655</v>
          </cell>
        </row>
        <row r="3631">
          <cell r="K3631">
            <v>623.6</v>
          </cell>
          <cell r="AX3631">
            <v>40248</v>
          </cell>
        </row>
        <row r="3632">
          <cell r="K3632">
            <v>319.60000000000002</v>
          </cell>
          <cell r="AX3632">
            <v>39987</v>
          </cell>
        </row>
        <row r="3633">
          <cell r="K3633">
            <v>1598.77</v>
          </cell>
          <cell r="AX3633">
            <v>41658</v>
          </cell>
        </row>
        <row r="3634">
          <cell r="K3634">
            <v>1306.5</v>
          </cell>
          <cell r="AX3634">
            <v>41827</v>
          </cell>
        </row>
        <row r="3635">
          <cell r="K3635">
            <v>1281.97</v>
          </cell>
          <cell r="AX3635">
            <v>42406</v>
          </cell>
        </row>
        <row r="3636">
          <cell r="K3636">
            <v>3929.3</v>
          </cell>
          <cell r="AX3636">
            <v>39739</v>
          </cell>
        </row>
        <row r="3637">
          <cell r="K3637">
            <v>4114.3</v>
          </cell>
          <cell r="AX3637">
            <v>39740</v>
          </cell>
        </row>
        <row r="3638">
          <cell r="K3638">
            <v>4205.62</v>
          </cell>
          <cell r="AX3638">
            <v>41326</v>
          </cell>
        </row>
        <row r="3639">
          <cell r="K3639">
            <v>1627.91</v>
          </cell>
          <cell r="AX3639">
            <v>39374</v>
          </cell>
        </row>
        <row r="3640">
          <cell r="K3640">
            <v>1490.51</v>
          </cell>
          <cell r="AX3640">
            <v>41828</v>
          </cell>
        </row>
        <row r="3641">
          <cell r="K3641">
            <v>4292.6400000000003</v>
          </cell>
          <cell r="AX3641">
            <v>41895</v>
          </cell>
        </row>
        <row r="3642">
          <cell r="K3642">
            <v>2109.9</v>
          </cell>
          <cell r="AX3642">
            <v>40299</v>
          </cell>
        </row>
        <row r="3643">
          <cell r="K3643">
            <v>6084.33</v>
          </cell>
          <cell r="AX3643">
            <v>40325</v>
          </cell>
        </row>
        <row r="3644">
          <cell r="K3644">
            <v>6430.41</v>
          </cell>
          <cell r="AX3644">
            <v>39988</v>
          </cell>
        </row>
        <row r="3645">
          <cell r="K3645">
            <v>1300.47</v>
          </cell>
          <cell r="AX3645">
            <v>41612</v>
          </cell>
        </row>
        <row r="3646">
          <cell r="K3646">
            <v>3125.2</v>
          </cell>
          <cell r="AX3646">
            <v>42310</v>
          </cell>
        </row>
        <row r="3647">
          <cell r="K3647">
            <v>4220.8999999999996</v>
          </cell>
          <cell r="AX3647">
            <v>41107</v>
          </cell>
        </row>
        <row r="3648">
          <cell r="K3648">
            <v>8994.56</v>
          </cell>
          <cell r="AX3648">
            <v>42351</v>
          </cell>
        </row>
        <row r="3649">
          <cell r="K3649">
            <v>1518.15</v>
          </cell>
          <cell r="AX3649">
            <v>41829</v>
          </cell>
        </row>
        <row r="3650">
          <cell r="K3650">
            <v>992.9</v>
          </cell>
          <cell r="AX3650">
            <v>41896</v>
          </cell>
        </row>
        <row r="3651">
          <cell r="K3651">
            <v>1564.2</v>
          </cell>
          <cell r="AX3651">
            <v>41659</v>
          </cell>
        </row>
        <row r="3652">
          <cell r="K3652">
            <v>1555.82</v>
          </cell>
          <cell r="AX3652">
            <v>41732</v>
          </cell>
        </row>
        <row r="3653">
          <cell r="K3653">
            <v>4153.3</v>
          </cell>
          <cell r="AX3653">
            <v>40326</v>
          </cell>
        </row>
        <row r="3654">
          <cell r="K3654">
            <v>6639.13</v>
          </cell>
          <cell r="AX3654">
            <v>42352</v>
          </cell>
        </row>
        <row r="3655">
          <cell r="K3655">
            <v>4254.5</v>
          </cell>
          <cell r="AX3655">
            <v>41327</v>
          </cell>
        </row>
        <row r="3656">
          <cell r="K3656">
            <v>3178.02</v>
          </cell>
          <cell r="AX3656">
            <v>41328</v>
          </cell>
        </row>
        <row r="3657">
          <cell r="K3657">
            <v>3096.7</v>
          </cell>
          <cell r="AX3657">
            <v>41733</v>
          </cell>
        </row>
        <row r="3658">
          <cell r="K3658">
            <v>1270.5999999999999</v>
          </cell>
          <cell r="AX3658">
            <v>41897</v>
          </cell>
        </row>
        <row r="3659">
          <cell r="K3659">
            <v>3411.01</v>
          </cell>
          <cell r="AX3659">
            <v>42353</v>
          </cell>
        </row>
        <row r="3660">
          <cell r="K3660">
            <v>1141.2</v>
          </cell>
          <cell r="AX3660">
            <v>39989</v>
          </cell>
        </row>
        <row r="3661">
          <cell r="K3661">
            <v>1136.8</v>
          </cell>
          <cell r="AX3661">
            <v>40340</v>
          </cell>
        </row>
        <row r="3662">
          <cell r="K3662">
            <v>577.20000000000005</v>
          </cell>
          <cell r="AX3662">
            <v>42084</v>
          </cell>
        </row>
        <row r="3663">
          <cell r="K3663">
            <v>2558.6999999999998</v>
          </cell>
          <cell r="AX3663">
            <v>42408</v>
          </cell>
        </row>
        <row r="3664">
          <cell r="K3664">
            <v>2485.6999999999998</v>
          </cell>
          <cell r="AX3664">
            <v>42409</v>
          </cell>
        </row>
        <row r="3665">
          <cell r="K3665">
            <v>1819.2</v>
          </cell>
          <cell r="AX3665">
            <v>41148</v>
          </cell>
        </row>
        <row r="3666">
          <cell r="K3666">
            <v>4175.72</v>
          </cell>
          <cell r="AX3666">
            <v>41149</v>
          </cell>
        </row>
        <row r="3667">
          <cell r="K3667">
            <v>2489.4</v>
          </cell>
          <cell r="AX3667">
            <v>42410</v>
          </cell>
        </row>
        <row r="3668">
          <cell r="K3668">
            <v>2564.1999999999998</v>
          </cell>
          <cell r="AX3668">
            <v>42412</v>
          </cell>
        </row>
        <row r="3669">
          <cell r="K3669">
            <v>2899.6</v>
          </cell>
          <cell r="AX3669">
            <v>42416</v>
          </cell>
        </row>
        <row r="3670">
          <cell r="K3670">
            <v>2554.5</v>
          </cell>
          <cell r="AX3670">
            <v>42411</v>
          </cell>
        </row>
        <row r="3671">
          <cell r="K3671">
            <v>2798.9</v>
          </cell>
          <cell r="AX3671">
            <v>42415</v>
          </cell>
        </row>
        <row r="3672">
          <cell r="K3672">
            <v>2162.1999999999998</v>
          </cell>
          <cell r="AX3672">
            <v>42677</v>
          </cell>
        </row>
        <row r="3673">
          <cell r="K3673">
            <v>853.7</v>
          </cell>
          <cell r="AX3673">
            <v>42414</v>
          </cell>
        </row>
        <row r="3674">
          <cell r="K3674">
            <v>521.5</v>
          </cell>
          <cell r="AX3674">
            <v>42593</v>
          </cell>
        </row>
        <row r="3675">
          <cell r="K3675">
            <v>545.5</v>
          </cell>
          <cell r="AX3675">
            <v>42594</v>
          </cell>
        </row>
        <row r="3676">
          <cell r="K3676">
            <v>2654</v>
          </cell>
          <cell r="AX3676">
            <v>42678</v>
          </cell>
        </row>
        <row r="3677">
          <cell r="K3677">
            <v>2777.7</v>
          </cell>
          <cell r="AX3677">
            <v>42679</v>
          </cell>
        </row>
        <row r="3678">
          <cell r="K3678">
            <v>0</v>
          </cell>
          <cell r="AX3678">
            <v>42680</v>
          </cell>
        </row>
        <row r="3679">
          <cell r="K3679">
            <v>0</v>
          </cell>
          <cell r="AX3679">
            <v>42764</v>
          </cell>
        </row>
        <row r="3680">
          <cell r="K3680">
            <v>6290.6</v>
          </cell>
          <cell r="AX3680">
            <v>42765</v>
          </cell>
        </row>
        <row r="3681">
          <cell r="K3681">
            <v>392.5</v>
          </cell>
          <cell r="AX3681">
            <v>40271</v>
          </cell>
        </row>
        <row r="3682">
          <cell r="K3682">
            <v>1082.0999999999999</v>
          </cell>
          <cell r="AX3682">
            <v>40271</v>
          </cell>
        </row>
        <row r="3683">
          <cell r="K3683">
            <v>1093.4000000000001</v>
          </cell>
        </row>
        <row r="3684">
          <cell r="K3684">
            <v>713.6</v>
          </cell>
        </row>
        <row r="3685">
          <cell r="K3685">
            <v>2458.9</v>
          </cell>
        </row>
        <row r="3686">
          <cell r="K3686">
            <v>181.6</v>
          </cell>
          <cell r="AX3686">
            <v>42418</v>
          </cell>
        </row>
        <row r="3687">
          <cell r="K3687">
            <v>243.5</v>
          </cell>
          <cell r="AX3687">
            <v>42421</v>
          </cell>
        </row>
        <row r="3688">
          <cell r="K3688">
            <v>315.3</v>
          </cell>
          <cell r="AX3688">
            <v>42422</v>
          </cell>
        </row>
        <row r="3689">
          <cell r="K3689">
            <v>253.8</v>
          </cell>
          <cell r="AX3689">
            <v>42423</v>
          </cell>
        </row>
        <row r="3690">
          <cell r="K3690">
            <v>78</v>
          </cell>
          <cell r="AX3690">
            <v>39919</v>
          </cell>
        </row>
        <row r="3691">
          <cell r="K3691">
            <v>402.1</v>
          </cell>
          <cell r="AX3691">
            <v>39810</v>
          </cell>
        </row>
        <row r="3692">
          <cell r="K3692">
            <v>538.4</v>
          </cell>
          <cell r="AX3692">
            <v>41088</v>
          </cell>
        </row>
        <row r="3693">
          <cell r="K3693">
            <v>631.79999999999995</v>
          </cell>
          <cell r="AX3693">
            <v>41138</v>
          </cell>
        </row>
        <row r="3694">
          <cell r="K3694">
            <v>501.2</v>
          </cell>
          <cell r="AX3694">
            <v>41143</v>
          </cell>
        </row>
        <row r="3695">
          <cell r="K3695">
            <v>1079.4000000000001</v>
          </cell>
          <cell r="AX3695">
            <v>39813</v>
          </cell>
        </row>
        <row r="3696">
          <cell r="K3696">
            <v>1034.7</v>
          </cell>
          <cell r="AX3696">
            <v>39814</v>
          </cell>
        </row>
        <row r="3697">
          <cell r="K3697">
            <v>308</v>
          </cell>
          <cell r="AX3697">
            <v>40001</v>
          </cell>
        </row>
        <row r="3698">
          <cell r="K3698">
            <v>307.39999999999998</v>
          </cell>
          <cell r="AX3698">
            <v>40002</v>
          </cell>
        </row>
        <row r="3699">
          <cell r="K3699">
            <v>315.95</v>
          </cell>
          <cell r="AX3699">
            <v>40003</v>
          </cell>
        </row>
        <row r="3700">
          <cell r="K3700">
            <v>170.1</v>
          </cell>
          <cell r="AX3700">
            <v>42424</v>
          </cell>
        </row>
        <row r="3701">
          <cell r="K3701">
            <v>370.1</v>
          </cell>
          <cell r="AX3701">
            <v>40453</v>
          </cell>
        </row>
        <row r="3702">
          <cell r="K3702">
            <v>376.2</v>
          </cell>
          <cell r="AX3702">
            <v>40573</v>
          </cell>
        </row>
        <row r="3703">
          <cell r="K3703">
            <v>614.9</v>
          </cell>
          <cell r="AX3703">
            <v>41286</v>
          </cell>
        </row>
        <row r="3704">
          <cell r="K3704">
            <v>270.60000000000002</v>
          </cell>
          <cell r="AX3704">
            <v>41292</v>
          </cell>
        </row>
        <row r="3705">
          <cell r="K3705">
            <v>272</v>
          </cell>
          <cell r="AX3705">
            <v>41304</v>
          </cell>
        </row>
        <row r="3706">
          <cell r="K3706">
            <v>1717.71</v>
          </cell>
          <cell r="AX3706">
            <v>39815</v>
          </cell>
        </row>
        <row r="3707">
          <cell r="K3707">
            <v>586.76</v>
          </cell>
          <cell r="AX3707">
            <v>41298</v>
          </cell>
        </row>
        <row r="3708">
          <cell r="K3708">
            <v>376.1</v>
          </cell>
          <cell r="AX3708">
            <v>40005</v>
          </cell>
        </row>
        <row r="3709">
          <cell r="K3709">
            <v>376.8</v>
          </cell>
          <cell r="AX3709">
            <v>40006</v>
          </cell>
        </row>
        <row r="3710">
          <cell r="K3710">
            <v>823.1</v>
          </cell>
          <cell r="AX3710">
            <v>41075</v>
          </cell>
        </row>
        <row r="3711">
          <cell r="K3711">
            <v>840.71</v>
          </cell>
          <cell r="AX3711">
            <v>41084</v>
          </cell>
        </row>
        <row r="3712">
          <cell r="K3712">
            <v>1490.8</v>
          </cell>
          <cell r="AX3712">
            <v>39816</v>
          </cell>
        </row>
        <row r="3713">
          <cell r="K3713">
            <v>940.8</v>
          </cell>
          <cell r="AX3713">
            <v>39817</v>
          </cell>
        </row>
        <row r="3714">
          <cell r="K3714">
            <v>1829.92</v>
          </cell>
          <cell r="AX3714">
            <v>39818</v>
          </cell>
        </row>
        <row r="3715">
          <cell r="K3715">
            <v>375.5</v>
          </cell>
          <cell r="AX3715">
            <v>39872</v>
          </cell>
        </row>
        <row r="3716">
          <cell r="K3716">
            <v>365.5</v>
          </cell>
          <cell r="AX3716">
            <v>39873</v>
          </cell>
        </row>
        <row r="3717">
          <cell r="K3717">
            <v>369.1</v>
          </cell>
          <cell r="AX3717">
            <v>39874</v>
          </cell>
        </row>
        <row r="3718">
          <cell r="K3718">
            <v>378.5</v>
          </cell>
          <cell r="AX3718">
            <v>39875</v>
          </cell>
        </row>
        <row r="3719">
          <cell r="K3719">
            <v>374.71</v>
          </cell>
          <cell r="AX3719">
            <v>39876</v>
          </cell>
        </row>
        <row r="3720">
          <cell r="K3720">
            <v>377.5</v>
          </cell>
          <cell r="AX3720">
            <v>39877</v>
          </cell>
        </row>
        <row r="3721">
          <cell r="K3721">
            <v>353.5</v>
          </cell>
          <cell r="AX3721">
            <v>39878</v>
          </cell>
        </row>
        <row r="3722">
          <cell r="K3722">
            <v>373.4</v>
          </cell>
          <cell r="AX3722">
            <v>39899</v>
          </cell>
        </row>
        <row r="3723">
          <cell r="K3723">
            <v>880.68</v>
          </cell>
          <cell r="AX3723">
            <v>39819</v>
          </cell>
        </row>
        <row r="3724">
          <cell r="K3724">
            <v>875.6</v>
          </cell>
          <cell r="AX3724">
            <v>41524</v>
          </cell>
        </row>
        <row r="3725">
          <cell r="K3725">
            <v>1221.8</v>
          </cell>
          <cell r="AX3725">
            <v>40871</v>
          </cell>
        </row>
        <row r="3726">
          <cell r="K3726">
            <v>2221.6</v>
          </cell>
          <cell r="AX3726">
            <v>39879</v>
          </cell>
        </row>
        <row r="3727">
          <cell r="K3727">
            <v>904.31</v>
          </cell>
          <cell r="AX3727">
            <v>40400</v>
          </cell>
        </row>
        <row r="3728">
          <cell r="K3728">
            <v>731.1</v>
          </cell>
          <cell r="AX3728">
            <v>40561</v>
          </cell>
        </row>
        <row r="3729">
          <cell r="K3729">
            <v>1075.7</v>
          </cell>
          <cell r="AX3729">
            <v>39820</v>
          </cell>
        </row>
        <row r="3730">
          <cell r="K3730">
            <v>2346.12</v>
          </cell>
          <cell r="AX3730">
            <v>39821</v>
          </cell>
        </row>
        <row r="3731">
          <cell r="K3731">
            <v>2464</v>
          </cell>
          <cell r="AX3731">
            <v>39624</v>
          </cell>
        </row>
        <row r="3732">
          <cell r="K3732">
            <v>1922.7</v>
          </cell>
          <cell r="AX3732">
            <v>39822</v>
          </cell>
        </row>
        <row r="3733">
          <cell r="K3733">
            <v>2711.6</v>
          </cell>
          <cell r="AX3733">
            <v>40007</v>
          </cell>
        </row>
        <row r="3734">
          <cell r="K3734">
            <v>1984</v>
          </cell>
          <cell r="AX3734">
            <v>40008</v>
          </cell>
        </row>
        <row r="3735">
          <cell r="K3735">
            <v>267.60000000000002</v>
          </cell>
          <cell r="AX3735">
            <v>39521</v>
          </cell>
        </row>
        <row r="3736">
          <cell r="K3736">
            <v>3794.97</v>
          </cell>
          <cell r="AX3736">
            <v>39823</v>
          </cell>
        </row>
        <row r="3737">
          <cell r="K3737">
            <v>292.3</v>
          </cell>
          <cell r="AX3737">
            <v>39824</v>
          </cell>
        </row>
        <row r="3738">
          <cell r="K3738">
            <v>2422.6999999999998</v>
          </cell>
          <cell r="AX3738">
            <v>39825</v>
          </cell>
        </row>
        <row r="3739">
          <cell r="K3739">
            <v>2717.3</v>
          </cell>
          <cell r="AX3739">
            <v>37764</v>
          </cell>
        </row>
        <row r="3740">
          <cell r="K3740">
            <v>1994.7</v>
          </cell>
          <cell r="AX3740">
            <v>41445</v>
          </cell>
        </row>
        <row r="3741">
          <cell r="K3741">
            <v>1994.4</v>
          </cell>
          <cell r="AX3741">
            <v>41446</v>
          </cell>
        </row>
        <row r="3742">
          <cell r="K3742">
            <v>355.7</v>
          </cell>
          <cell r="AX3742">
            <v>42685</v>
          </cell>
        </row>
        <row r="3743">
          <cell r="K3743">
            <v>2708</v>
          </cell>
          <cell r="AX3743">
            <v>37765</v>
          </cell>
        </row>
        <row r="3744">
          <cell r="K3744">
            <v>729</v>
          </cell>
          <cell r="AX3744">
            <v>40655</v>
          </cell>
        </row>
        <row r="3745">
          <cell r="K3745">
            <v>3107.1</v>
          </cell>
          <cell r="AX3745">
            <v>41459</v>
          </cell>
        </row>
        <row r="3746">
          <cell r="K3746">
            <v>345</v>
          </cell>
          <cell r="AX3746">
            <v>41547</v>
          </cell>
        </row>
        <row r="3747">
          <cell r="K3747">
            <v>3131.4</v>
          </cell>
          <cell r="AX3747">
            <v>39826</v>
          </cell>
        </row>
        <row r="3748">
          <cell r="K3748">
            <v>1022.2</v>
          </cell>
          <cell r="AX3748">
            <v>41313</v>
          </cell>
        </row>
        <row r="3749">
          <cell r="K3749">
            <v>2637.8</v>
          </cell>
          <cell r="AX3749">
            <v>39709</v>
          </cell>
        </row>
        <row r="3750">
          <cell r="K3750">
            <v>2705.7</v>
          </cell>
          <cell r="AX3750">
            <v>40022</v>
          </cell>
        </row>
        <row r="3751">
          <cell r="K3751">
            <v>2552.0700000000002</v>
          </cell>
          <cell r="AX3751">
            <v>39746</v>
          </cell>
        </row>
        <row r="3752">
          <cell r="K3752">
            <v>706.51</v>
          </cell>
          <cell r="AX3752">
            <v>39548</v>
          </cell>
        </row>
        <row r="3753">
          <cell r="K3753">
            <v>699.06</v>
          </cell>
          <cell r="AX3753">
            <v>37450</v>
          </cell>
        </row>
        <row r="3754">
          <cell r="K3754">
            <v>729.1</v>
          </cell>
          <cell r="AX3754">
            <v>37451</v>
          </cell>
        </row>
        <row r="3755">
          <cell r="K3755">
            <v>2615.73</v>
          </cell>
          <cell r="AX3755">
            <v>37766</v>
          </cell>
        </row>
        <row r="3756">
          <cell r="K3756">
            <v>2569.31</v>
          </cell>
          <cell r="AX3756">
            <v>37767</v>
          </cell>
        </row>
        <row r="3757">
          <cell r="K3757">
            <v>3204.25</v>
          </cell>
          <cell r="AX3757">
            <v>40009</v>
          </cell>
        </row>
        <row r="3758">
          <cell r="K3758">
            <v>2558.8000000000002</v>
          </cell>
          <cell r="AX3758">
            <v>39880</v>
          </cell>
        </row>
        <row r="3759">
          <cell r="K3759">
            <v>2616.1</v>
          </cell>
          <cell r="AX3759">
            <v>37768</v>
          </cell>
        </row>
        <row r="3760">
          <cell r="K3760">
            <v>2655.3</v>
          </cell>
          <cell r="AX3760">
            <v>37769</v>
          </cell>
        </row>
        <row r="3761">
          <cell r="K3761">
            <v>708.01</v>
          </cell>
          <cell r="AX3761">
            <v>40018</v>
          </cell>
        </row>
        <row r="3762">
          <cell r="K3762">
            <v>318.01</v>
          </cell>
          <cell r="AX3762">
            <v>39549</v>
          </cell>
        </row>
        <row r="3763">
          <cell r="K3763">
            <v>373.4</v>
          </cell>
          <cell r="AX3763">
            <v>37452</v>
          </cell>
        </row>
        <row r="3764">
          <cell r="K3764">
            <v>635.5</v>
          </cell>
          <cell r="AX3764">
            <v>37453</v>
          </cell>
        </row>
        <row r="3765">
          <cell r="K3765">
            <v>3261.81</v>
          </cell>
          <cell r="AX3765">
            <v>41946</v>
          </cell>
        </row>
        <row r="3766">
          <cell r="K3766">
            <v>2675.71</v>
          </cell>
          <cell r="AX3766">
            <v>39827</v>
          </cell>
        </row>
        <row r="3767">
          <cell r="K3767">
            <v>4360</v>
          </cell>
          <cell r="AX3767">
            <v>39881</v>
          </cell>
        </row>
        <row r="3768">
          <cell r="K3768">
            <v>2685.7</v>
          </cell>
          <cell r="AX3768">
            <v>37770</v>
          </cell>
        </row>
        <row r="3769">
          <cell r="K3769">
            <v>715.5</v>
          </cell>
          <cell r="AX3769">
            <v>40019</v>
          </cell>
        </row>
        <row r="3770">
          <cell r="K3770">
            <v>1057.0999999999999</v>
          </cell>
          <cell r="AX3770">
            <v>37991</v>
          </cell>
        </row>
        <row r="3771">
          <cell r="K3771">
            <v>1480.5</v>
          </cell>
          <cell r="AX3771">
            <v>40656</v>
          </cell>
        </row>
        <row r="3772">
          <cell r="K3772">
            <v>4327.6000000000004</v>
          </cell>
          <cell r="AX3772">
            <v>39882</v>
          </cell>
        </row>
        <row r="3773">
          <cell r="K3773">
            <v>704.61</v>
          </cell>
          <cell r="AX3773">
            <v>37601</v>
          </cell>
        </row>
        <row r="3774">
          <cell r="K3774">
            <v>5734.13</v>
          </cell>
          <cell r="AX3774">
            <v>37771</v>
          </cell>
        </row>
        <row r="3775">
          <cell r="K3775">
            <v>844.9</v>
          </cell>
          <cell r="AX3775">
            <v>37825</v>
          </cell>
        </row>
        <row r="3776">
          <cell r="K3776">
            <v>708.9</v>
          </cell>
          <cell r="AX3776">
            <v>37826</v>
          </cell>
        </row>
        <row r="3777">
          <cell r="K3777">
            <v>402.9</v>
          </cell>
          <cell r="AX3777">
            <v>39522</v>
          </cell>
        </row>
        <row r="3778">
          <cell r="K3778">
            <v>840.3</v>
          </cell>
          <cell r="AX3778">
            <v>39758</v>
          </cell>
        </row>
        <row r="3779">
          <cell r="K3779">
            <v>2665.55</v>
          </cell>
          <cell r="AX3779">
            <v>39828</v>
          </cell>
        </row>
        <row r="3780">
          <cell r="K3780">
            <v>1600.77</v>
          </cell>
          <cell r="AX3780">
            <v>39869</v>
          </cell>
        </row>
        <row r="3781">
          <cell r="K3781">
            <v>2683.7</v>
          </cell>
          <cell r="AX3781">
            <v>39883</v>
          </cell>
        </row>
        <row r="3782">
          <cell r="K3782">
            <v>706.9</v>
          </cell>
          <cell r="AX3782">
            <v>39227</v>
          </cell>
        </row>
        <row r="3783">
          <cell r="K3783">
            <v>852.8</v>
          </cell>
          <cell r="AX3783">
            <v>38041</v>
          </cell>
        </row>
        <row r="3784">
          <cell r="K3784">
            <v>839.4</v>
          </cell>
          <cell r="AX3784">
            <v>37454</v>
          </cell>
        </row>
        <row r="3785">
          <cell r="K3785">
            <v>1626.3</v>
          </cell>
          <cell r="AX3785">
            <v>39756</v>
          </cell>
        </row>
        <row r="3786">
          <cell r="K3786">
            <v>1545.13</v>
          </cell>
          <cell r="AX3786">
            <v>39870</v>
          </cell>
        </row>
        <row r="3787">
          <cell r="K3787">
            <v>1673.42</v>
          </cell>
          <cell r="AX3787">
            <v>39871</v>
          </cell>
        </row>
        <row r="3788">
          <cell r="K3788">
            <v>1702.13</v>
          </cell>
          <cell r="AX3788">
            <v>39884</v>
          </cell>
        </row>
        <row r="3789">
          <cell r="K3789">
            <v>4119.21</v>
          </cell>
          <cell r="AX3789">
            <v>38007</v>
          </cell>
        </row>
        <row r="3790">
          <cell r="K3790">
            <v>865.15</v>
          </cell>
          <cell r="AX3790">
            <v>37602</v>
          </cell>
        </row>
        <row r="3791">
          <cell r="K3791">
            <v>1573.2</v>
          </cell>
          <cell r="AX3791">
            <v>41068</v>
          </cell>
        </row>
        <row r="3792">
          <cell r="K3792">
            <v>2112.31</v>
          </cell>
          <cell r="AX3792">
            <v>41465</v>
          </cell>
        </row>
        <row r="3793">
          <cell r="K3793">
            <v>1120.9000000000001</v>
          </cell>
          <cell r="AX3793">
            <v>39228</v>
          </cell>
        </row>
        <row r="3794">
          <cell r="K3794">
            <v>833.01</v>
          </cell>
          <cell r="AX3794">
            <v>39570</v>
          </cell>
        </row>
        <row r="3795">
          <cell r="K3795">
            <v>368.2</v>
          </cell>
          <cell r="AX3795">
            <v>39523</v>
          </cell>
        </row>
        <row r="3796">
          <cell r="K3796">
            <v>3746.6</v>
          </cell>
          <cell r="AX3796">
            <v>38008</v>
          </cell>
        </row>
        <row r="3797">
          <cell r="K3797">
            <v>6203.76</v>
          </cell>
          <cell r="AX3797">
            <v>38009</v>
          </cell>
        </row>
        <row r="3798">
          <cell r="K3798">
            <v>1270.9000000000001</v>
          </cell>
          <cell r="AX3798">
            <v>37603</v>
          </cell>
        </row>
        <row r="3799">
          <cell r="K3799">
            <v>1904.7</v>
          </cell>
          <cell r="AX3799">
            <v>39757</v>
          </cell>
        </row>
        <row r="3800">
          <cell r="K3800">
            <v>806.2</v>
          </cell>
          <cell r="AX3800">
            <v>39759</v>
          </cell>
        </row>
        <row r="3801">
          <cell r="K3801">
            <v>1268.4000000000001</v>
          </cell>
          <cell r="AX3801">
            <v>42004</v>
          </cell>
        </row>
        <row r="3802">
          <cell r="K3802">
            <v>3214.4</v>
          </cell>
          <cell r="AX3802">
            <v>41578</v>
          </cell>
        </row>
        <row r="3803">
          <cell r="K3803">
            <v>3110.2</v>
          </cell>
          <cell r="AX3803">
            <v>41579</v>
          </cell>
        </row>
        <row r="3804">
          <cell r="K3804">
            <v>848.5</v>
          </cell>
          <cell r="AX3804">
            <v>39571</v>
          </cell>
        </row>
        <row r="3805">
          <cell r="K3805">
            <v>840</v>
          </cell>
          <cell r="AX3805">
            <v>39572</v>
          </cell>
        </row>
        <row r="3806">
          <cell r="K3806">
            <v>1299.01</v>
          </cell>
          <cell r="AX3806">
            <v>37704</v>
          </cell>
        </row>
        <row r="3807">
          <cell r="K3807">
            <v>3163.81</v>
          </cell>
          <cell r="AX3807">
            <v>41577</v>
          </cell>
        </row>
        <row r="3808">
          <cell r="K3808">
            <v>2142.8000000000002</v>
          </cell>
          <cell r="AX3808">
            <v>39721</v>
          </cell>
        </row>
        <row r="3809">
          <cell r="K3809">
            <v>850.1</v>
          </cell>
          <cell r="AX3809">
            <v>39761</v>
          </cell>
        </row>
        <row r="3810">
          <cell r="K3810">
            <v>830.5</v>
          </cell>
          <cell r="AX3810">
            <v>39762</v>
          </cell>
        </row>
        <row r="3811">
          <cell r="K3811">
            <v>3133.2</v>
          </cell>
          <cell r="AX3811">
            <v>41026</v>
          </cell>
        </row>
        <row r="3812">
          <cell r="K3812">
            <v>3139</v>
          </cell>
          <cell r="AX3812">
            <v>37820</v>
          </cell>
        </row>
        <row r="3813">
          <cell r="K3813">
            <v>2095.81</v>
          </cell>
          <cell r="AX3813">
            <v>40010</v>
          </cell>
        </row>
        <row r="3814">
          <cell r="K3814">
            <v>4084.56</v>
          </cell>
          <cell r="AX3814">
            <v>39885</v>
          </cell>
        </row>
        <row r="3815">
          <cell r="K3815">
            <v>3198.01</v>
          </cell>
          <cell r="AX3815">
            <v>39727</v>
          </cell>
        </row>
        <row r="3816">
          <cell r="K3816">
            <v>1272.7</v>
          </cell>
          <cell r="AX3816">
            <v>37705</v>
          </cell>
        </row>
        <row r="3817">
          <cell r="K3817">
            <v>2093.0300000000002</v>
          </cell>
          <cell r="AX3817">
            <v>39886</v>
          </cell>
        </row>
        <row r="3818">
          <cell r="K3818">
            <v>3177.71</v>
          </cell>
          <cell r="AX3818">
            <v>37772</v>
          </cell>
        </row>
        <row r="3819">
          <cell r="K3819">
            <v>3189.6</v>
          </cell>
          <cell r="AX3819">
            <v>38010</v>
          </cell>
        </row>
        <row r="3820">
          <cell r="K3820">
            <v>4215.78</v>
          </cell>
          <cell r="AX3820">
            <v>39722</v>
          </cell>
        </row>
        <row r="3821">
          <cell r="K3821">
            <v>914</v>
          </cell>
          <cell r="AX3821">
            <v>39763</v>
          </cell>
        </row>
        <row r="3822">
          <cell r="K3822">
            <v>1592.5</v>
          </cell>
          <cell r="AX3822">
            <v>37992</v>
          </cell>
        </row>
        <row r="3823">
          <cell r="K3823">
            <v>1294.0999999999999</v>
          </cell>
          <cell r="AX3823">
            <v>38042</v>
          </cell>
        </row>
        <row r="3824">
          <cell r="K3824">
            <v>3158.6</v>
          </cell>
          <cell r="AX3824">
            <v>39723</v>
          </cell>
        </row>
        <row r="3825">
          <cell r="K3825">
            <v>353</v>
          </cell>
          <cell r="AX3825">
            <v>37706</v>
          </cell>
        </row>
        <row r="3826">
          <cell r="K3826">
            <v>350.4</v>
          </cell>
          <cell r="AX3826">
            <v>37993</v>
          </cell>
        </row>
        <row r="3827">
          <cell r="K3827">
            <v>2109.1999999999998</v>
          </cell>
          <cell r="AX3827">
            <v>38011</v>
          </cell>
        </row>
        <row r="3828">
          <cell r="K3828">
            <v>5377.41</v>
          </cell>
          <cell r="AX3828">
            <v>39724</v>
          </cell>
        </row>
        <row r="3829">
          <cell r="K3829">
            <v>852</v>
          </cell>
          <cell r="AX3829">
            <v>37707</v>
          </cell>
        </row>
        <row r="3830">
          <cell r="K3830">
            <v>6550.95</v>
          </cell>
          <cell r="AX3830">
            <v>38012</v>
          </cell>
        </row>
        <row r="3831">
          <cell r="K3831">
            <v>1295.2</v>
          </cell>
          <cell r="AX3831">
            <v>38043</v>
          </cell>
        </row>
        <row r="3832">
          <cell r="K3832">
            <v>8459.0300000000007</v>
          </cell>
          <cell r="AX3832">
            <v>39728</v>
          </cell>
        </row>
        <row r="3833">
          <cell r="K3833">
            <v>2244.5</v>
          </cell>
          <cell r="AX3833">
            <v>37773</v>
          </cell>
        </row>
        <row r="3834">
          <cell r="K3834">
            <v>3268.42</v>
          </cell>
          <cell r="AX3834">
            <v>40409</v>
          </cell>
        </row>
        <row r="3835">
          <cell r="K3835">
            <v>1001.9</v>
          </cell>
          <cell r="AX3835">
            <v>37994</v>
          </cell>
        </row>
        <row r="3836">
          <cell r="K3836">
            <v>2289.5700000000002</v>
          </cell>
          <cell r="AX3836">
            <v>38013</v>
          </cell>
        </row>
        <row r="3837">
          <cell r="K3837">
            <v>3130.15</v>
          </cell>
          <cell r="AX3837">
            <v>39887</v>
          </cell>
        </row>
        <row r="3838">
          <cell r="K3838">
            <v>3198.41</v>
          </cell>
          <cell r="AX3838">
            <v>39888</v>
          </cell>
        </row>
        <row r="3839">
          <cell r="K3839">
            <v>899.1</v>
          </cell>
          <cell r="AX3839">
            <v>37455</v>
          </cell>
        </row>
        <row r="3840">
          <cell r="K3840">
            <v>3176.58</v>
          </cell>
          <cell r="AX3840">
            <v>39889</v>
          </cell>
        </row>
        <row r="3841">
          <cell r="K3841">
            <v>2231.9</v>
          </cell>
          <cell r="AX3841">
            <v>41451</v>
          </cell>
        </row>
        <row r="3842">
          <cell r="K3842">
            <v>3171.9</v>
          </cell>
          <cell r="AX3842">
            <v>40660</v>
          </cell>
        </row>
        <row r="3843">
          <cell r="K3843">
            <v>2401.5</v>
          </cell>
          <cell r="AX3843">
            <v>40993</v>
          </cell>
        </row>
        <row r="3844">
          <cell r="K3844">
            <v>1516.92</v>
          </cell>
          <cell r="AX3844">
            <v>37995</v>
          </cell>
        </row>
        <row r="3845">
          <cell r="K3845">
            <v>3135.4</v>
          </cell>
          <cell r="AX3845">
            <v>39890</v>
          </cell>
        </row>
        <row r="3846">
          <cell r="K3846">
            <v>5177.8100000000004</v>
          </cell>
          <cell r="AX3846">
            <v>39891</v>
          </cell>
        </row>
        <row r="3847">
          <cell r="K3847">
            <v>1299.8</v>
          </cell>
          <cell r="AX3847">
            <v>42035</v>
          </cell>
        </row>
        <row r="3848">
          <cell r="K3848">
            <v>3150.5</v>
          </cell>
          <cell r="AX3848">
            <v>38014</v>
          </cell>
        </row>
        <row r="3849">
          <cell r="K3849">
            <v>3364.6</v>
          </cell>
          <cell r="AX3849">
            <v>39892</v>
          </cell>
        </row>
        <row r="3850">
          <cell r="K3850">
            <v>3155.3</v>
          </cell>
          <cell r="AX3850">
            <v>39893</v>
          </cell>
        </row>
        <row r="3851">
          <cell r="K3851">
            <v>5260.71</v>
          </cell>
          <cell r="AX3851">
            <v>37774</v>
          </cell>
        </row>
        <row r="3852">
          <cell r="K3852">
            <v>1697.3</v>
          </cell>
          <cell r="AX3852">
            <v>42020</v>
          </cell>
        </row>
        <row r="3853">
          <cell r="K3853">
            <v>1010.6</v>
          </cell>
          <cell r="AX3853">
            <v>37996</v>
          </cell>
        </row>
        <row r="3854">
          <cell r="K3854">
            <v>2094.6</v>
          </cell>
          <cell r="AX3854">
            <v>38015</v>
          </cell>
        </row>
        <row r="3855">
          <cell r="K3855">
            <v>2680.81</v>
          </cell>
          <cell r="AX3855">
            <v>40567</v>
          </cell>
        </row>
        <row r="3856">
          <cell r="K3856">
            <v>3171.41</v>
          </cell>
          <cell r="AX3856">
            <v>42050</v>
          </cell>
        </row>
        <row r="3857">
          <cell r="K3857">
            <v>2044.2</v>
          </cell>
          <cell r="AX3857">
            <v>38016</v>
          </cell>
        </row>
        <row r="3858">
          <cell r="K3858">
            <v>3164.32</v>
          </cell>
          <cell r="AX3858">
            <v>41066</v>
          </cell>
        </row>
        <row r="3859">
          <cell r="K3859">
            <v>1307.5999999999999</v>
          </cell>
          <cell r="AX3859">
            <v>39894</v>
          </cell>
        </row>
        <row r="3860">
          <cell r="K3860">
            <v>985.7</v>
          </cell>
          <cell r="AX3860">
            <v>37997</v>
          </cell>
        </row>
        <row r="3861">
          <cell r="K3861">
            <v>5969.01</v>
          </cell>
          <cell r="AX3861">
            <v>40787</v>
          </cell>
        </row>
        <row r="3862">
          <cell r="K3862">
            <v>1047.4000000000001</v>
          </cell>
          <cell r="AX3862">
            <v>37998</v>
          </cell>
        </row>
        <row r="3863">
          <cell r="K3863">
            <v>2884.8</v>
          </cell>
          <cell r="AX3863">
            <v>39895</v>
          </cell>
        </row>
        <row r="3864">
          <cell r="K3864">
            <v>3989.18</v>
          </cell>
          <cell r="AX3864">
            <v>42022</v>
          </cell>
        </row>
        <row r="3865">
          <cell r="K3865">
            <v>2527.6999999999998</v>
          </cell>
          <cell r="AX3865">
            <v>41970</v>
          </cell>
        </row>
        <row r="3866">
          <cell r="K3866">
            <v>2288.6999999999998</v>
          </cell>
          <cell r="AX3866">
            <v>40023</v>
          </cell>
        </row>
        <row r="3867">
          <cell r="K3867">
            <v>2469.3000000000002</v>
          </cell>
          <cell r="AX3867">
            <v>42431</v>
          </cell>
        </row>
        <row r="3868">
          <cell r="K3868">
            <v>4801.3999999999996</v>
          </cell>
          <cell r="AX3868">
            <v>42432</v>
          </cell>
        </row>
        <row r="3869">
          <cell r="K3869">
            <v>5327</v>
          </cell>
          <cell r="AX3869">
            <v>42425</v>
          </cell>
        </row>
        <row r="3870">
          <cell r="K3870">
            <v>3643.2</v>
          </cell>
          <cell r="AX3870">
            <v>37456</v>
          </cell>
        </row>
        <row r="3871">
          <cell r="K3871">
            <v>909.7</v>
          </cell>
          <cell r="AX3871">
            <v>42426</v>
          </cell>
        </row>
        <row r="3872">
          <cell r="K3872">
            <v>272</v>
          </cell>
          <cell r="AX3872">
            <v>42427</v>
          </cell>
        </row>
        <row r="3873">
          <cell r="K3873">
            <v>859</v>
          </cell>
          <cell r="AX3873">
            <v>42428</v>
          </cell>
        </row>
        <row r="3874">
          <cell r="K3874">
            <v>1346.6</v>
          </cell>
          <cell r="AX3874">
            <v>42430</v>
          </cell>
        </row>
        <row r="3875">
          <cell r="K3875">
            <v>3802.3</v>
          </cell>
          <cell r="AX3875">
            <v>42595</v>
          </cell>
        </row>
        <row r="3876">
          <cell r="K3876">
            <v>1094</v>
          </cell>
          <cell r="AX3876">
            <v>42766</v>
          </cell>
        </row>
        <row r="3877">
          <cell r="K3877">
            <v>200.9</v>
          </cell>
          <cell r="AX3877">
            <v>42354</v>
          </cell>
        </row>
        <row r="3878">
          <cell r="K3878">
            <v>204</v>
          </cell>
          <cell r="AX3878">
            <v>39131</v>
          </cell>
        </row>
        <row r="3879">
          <cell r="K3879">
            <v>391.3</v>
          </cell>
          <cell r="AX3879">
            <v>41109</v>
          </cell>
        </row>
        <row r="3880">
          <cell r="K3880">
            <v>345.9</v>
          </cell>
          <cell r="AX3880">
            <v>42274</v>
          </cell>
        </row>
        <row r="3881">
          <cell r="K3881">
            <v>735.5</v>
          </cell>
          <cell r="AX3881">
            <v>37405</v>
          </cell>
        </row>
        <row r="3882">
          <cell r="K3882">
            <v>709.41</v>
          </cell>
          <cell r="AX3882">
            <v>37968</v>
          </cell>
        </row>
        <row r="3883">
          <cell r="K3883">
            <v>612.1</v>
          </cell>
          <cell r="AX3883">
            <v>39921</v>
          </cell>
        </row>
        <row r="3884">
          <cell r="K3884">
            <v>317.8</v>
          </cell>
          <cell r="AX3884">
            <v>39771</v>
          </cell>
        </row>
        <row r="3885">
          <cell r="K3885">
            <v>386.9</v>
          </cell>
          <cell r="AX3885">
            <v>37406</v>
          </cell>
        </row>
        <row r="3886">
          <cell r="K3886">
            <v>353.8</v>
          </cell>
          <cell r="AX3886">
            <v>40956</v>
          </cell>
        </row>
        <row r="3887">
          <cell r="K3887">
            <v>385</v>
          </cell>
          <cell r="AX3887">
            <v>40957</v>
          </cell>
        </row>
        <row r="3888">
          <cell r="K3888">
            <v>814.27</v>
          </cell>
          <cell r="AX3888">
            <v>39777</v>
          </cell>
        </row>
        <row r="3889">
          <cell r="K3889">
            <v>398.4</v>
          </cell>
          <cell r="AX3889">
            <v>39970</v>
          </cell>
        </row>
        <row r="3890">
          <cell r="K3890">
            <v>356.6</v>
          </cell>
          <cell r="AX3890">
            <v>39778</v>
          </cell>
        </row>
        <row r="3891">
          <cell r="K3891">
            <v>354.8</v>
          </cell>
          <cell r="AX3891">
            <v>39774</v>
          </cell>
        </row>
        <row r="3892">
          <cell r="K3892">
            <v>277.3</v>
          </cell>
          <cell r="AX3892">
            <v>42554</v>
          </cell>
        </row>
        <row r="3893">
          <cell r="K3893">
            <v>315.5</v>
          </cell>
          <cell r="AX3893">
            <v>41110</v>
          </cell>
        </row>
        <row r="3894">
          <cell r="K3894">
            <v>374.6</v>
          </cell>
          <cell r="AX3894">
            <v>39922</v>
          </cell>
        </row>
        <row r="3895">
          <cell r="K3895">
            <v>518.87</v>
          </cell>
          <cell r="AX3895">
            <v>42433</v>
          </cell>
        </row>
        <row r="3896">
          <cell r="K3896">
            <v>380.4</v>
          </cell>
          <cell r="AX3896">
            <v>41111</v>
          </cell>
        </row>
        <row r="3897">
          <cell r="K3897">
            <v>633</v>
          </cell>
          <cell r="AX3897">
            <v>39132</v>
          </cell>
        </row>
        <row r="3898">
          <cell r="K3898">
            <v>383.8</v>
          </cell>
          <cell r="AX3898">
            <v>42551</v>
          </cell>
        </row>
        <row r="3899">
          <cell r="K3899">
            <v>288.3</v>
          </cell>
          <cell r="AX3899">
            <v>39779</v>
          </cell>
        </row>
        <row r="3900">
          <cell r="K3900">
            <v>493.4</v>
          </cell>
          <cell r="AX3900">
            <v>42552</v>
          </cell>
        </row>
        <row r="3901">
          <cell r="K3901">
            <v>724.2</v>
          </cell>
          <cell r="AX3901">
            <v>39775</v>
          </cell>
        </row>
        <row r="3902">
          <cell r="K3902">
            <v>553.53</v>
          </cell>
          <cell r="AX3902">
            <v>42434</v>
          </cell>
        </row>
        <row r="3903">
          <cell r="K3903">
            <v>901.9</v>
          </cell>
          <cell r="AX3903">
            <v>39780</v>
          </cell>
        </row>
        <row r="3904">
          <cell r="K3904">
            <v>447.3</v>
          </cell>
          <cell r="AX3904">
            <v>39781</v>
          </cell>
        </row>
        <row r="3905">
          <cell r="K3905">
            <v>701.5</v>
          </cell>
          <cell r="AX3905">
            <v>37407</v>
          </cell>
        </row>
        <row r="3906">
          <cell r="K3906">
            <v>324.7</v>
          </cell>
          <cell r="AX3906">
            <v>39725</v>
          </cell>
        </row>
        <row r="3907">
          <cell r="K3907">
            <v>400.3</v>
          </cell>
          <cell r="AX3907">
            <v>39782</v>
          </cell>
        </row>
        <row r="3908">
          <cell r="K3908">
            <v>231.7</v>
          </cell>
          <cell r="AX3908">
            <v>42355</v>
          </cell>
        </row>
        <row r="3909">
          <cell r="K3909">
            <v>1800.7</v>
          </cell>
          <cell r="AX3909">
            <v>37954</v>
          </cell>
        </row>
        <row r="3910">
          <cell r="K3910">
            <v>1059.5</v>
          </cell>
          <cell r="AX3910">
            <v>39542</v>
          </cell>
        </row>
        <row r="3911">
          <cell r="K3911">
            <v>2666</v>
          </cell>
          <cell r="AX3911">
            <v>37955</v>
          </cell>
        </row>
        <row r="3912">
          <cell r="K3912">
            <v>5789.58</v>
          </cell>
          <cell r="AX3912">
            <v>37956</v>
          </cell>
        </row>
        <row r="3913">
          <cell r="K3913">
            <v>2678</v>
          </cell>
          <cell r="AX3913">
            <v>37957</v>
          </cell>
        </row>
        <row r="3914">
          <cell r="K3914">
            <v>2644.05</v>
          </cell>
          <cell r="AX3914">
            <v>37958</v>
          </cell>
        </row>
        <row r="3915">
          <cell r="K3915">
            <v>2627.13</v>
          </cell>
          <cell r="AX3915">
            <v>37959</v>
          </cell>
        </row>
        <row r="3916">
          <cell r="K3916">
            <v>4339.3500000000004</v>
          </cell>
          <cell r="AX3916">
            <v>37960</v>
          </cell>
        </row>
        <row r="3917">
          <cell r="K3917">
            <v>1780</v>
          </cell>
          <cell r="AX3917">
            <v>37961</v>
          </cell>
        </row>
        <row r="3918">
          <cell r="K3918">
            <v>2621.4</v>
          </cell>
          <cell r="AX3918">
            <v>37962</v>
          </cell>
        </row>
        <row r="3919">
          <cell r="K3919">
            <v>371.2</v>
          </cell>
          <cell r="AX3919">
            <v>39726</v>
          </cell>
        </row>
        <row r="3920">
          <cell r="K3920">
            <v>4349.8</v>
          </cell>
          <cell r="AX3920">
            <v>37963</v>
          </cell>
        </row>
        <row r="3921">
          <cell r="K3921">
            <v>540.6</v>
          </cell>
          <cell r="AX3921">
            <v>42230</v>
          </cell>
        </row>
        <row r="3922">
          <cell r="K3922">
            <v>349.9</v>
          </cell>
          <cell r="AX3922">
            <v>42277</v>
          </cell>
        </row>
        <row r="3923">
          <cell r="K3923">
            <v>395.5</v>
          </cell>
          <cell r="AX3923">
            <v>39764</v>
          </cell>
        </row>
        <row r="3924">
          <cell r="K3924">
            <v>342.2</v>
          </cell>
          <cell r="AX3924">
            <v>39783</v>
          </cell>
        </row>
        <row r="3925">
          <cell r="K3925">
            <v>611.9</v>
          </cell>
          <cell r="AX3925">
            <v>42231</v>
          </cell>
        </row>
        <row r="3926">
          <cell r="K3926">
            <v>573.5</v>
          </cell>
          <cell r="AX3926">
            <v>42232</v>
          </cell>
        </row>
        <row r="3927">
          <cell r="K3927">
            <v>4163.1000000000004</v>
          </cell>
          <cell r="AX3927">
            <v>37964</v>
          </cell>
        </row>
        <row r="3928">
          <cell r="K3928">
            <v>820.91</v>
          </cell>
          <cell r="AX3928">
            <v>39915</v>
          </cell>
        </row>
        <row r="3929">
          <cell r="K3929">
            <v>612.1</v>
          </cell>
          <cell r="AX3929">
            <v>42553</v>
          </cell>
        </row>
        <row r="3930">
          <cell r="K3930">
            <v>826.8</v>
          </cell>
          <cell r="AX3930">
            <v>39841</v>
          </cell>
        </row>
        <row r="3931">
          <cell r="K3931">
            <v>819</v>
          </cell>
          <cell r="AX3931">
            <v>41401</v>
          </cell>
        </row>
        <row r="3932">
          <cell r="K3932">
            <v>349.2</v>
          </cell>
          <cell r="AX3932">
            <v>39952</v>
          </cell>
        </row>
        <row r="3933">
          <cell r="K3933">
            <v>580.79999999999995</v>
          </cell>
          <cell r="AX3933">
            <v>42233</v>
          </cell>
        </row>
        <row r="3934">
          <cell r="K3934">
            <v>597.04999999999995</v>
          </cell>
          <cell r="AX3934">
            <v>42234</v>
          </cell>
        </row>
        <row r="3935">
          <cell r="K3935">
            <v>788.51</v>
          </cell>
          <cell r="AX3935">
            <v>39776</v>
          </cell>
        </row>
        <row r="3936">
          <cell r="K3936">
            <v>349.11</v>
          </cell>
          <cell r="AX3936">
            <v>39953</v>
          </cell>
        </row>
        <row r="3937">
          <cell r="K3937">
            <v>569</v>
          </cell>
          <cell r="AX3937">
            <v>42235</v>
          </cell>
        </row>
        <row r="3938">
          <cell r="K3938">
            <v>588.6</v>
          </cell>
          <cell r="AX3938">
            <v>42236</v>
          </cell>
        </row>
        <row r="3939">
          <cell r="K3939">
            <v>552.37</v>
          </cell>
          <cell r="AX3939">
            <v>42238</v>
          </cell>
        </row>
        <row r="3940">
          <cell r="K3940">
            <v>574.9</v>
          </cell>
          <cell r="AX3940">
            <v>42239</v>
          </cell>
        </row>
        <row r="3941">
          <cell r="K3941">
            <v>490.7</v>
          </cell>
          <cell r="AX3941">
            <v>42240</v>
          </cell>
        </row>
        <row r="3942">
          <cell r="K3942">
            <v>680.2</v>
          </cell>
          <cell r="AX3942">
            <v>39842</v>
          </cell>
        </row>
        <row r="3943">
          <cell r="K3943">
            <v>798.81</v>
          </cell>
          <cell r="AX3943">
            <v>39843</v>
          </cell>
        </row>
        <row r="3944">
          <cell r="K3944">
            <v>572.6</v>
          </cell>
          <cell r="AX3944">
            <v>42237</v>
          </cell>
        </row>
        <row r="3945">
          <cell r="K3945">
            <v>4158.21</v>
          </cell>
          <cell r="AX3945">
            <v>37965</v>
          </cell>
        </row>
        <row r="3946">
          <cell r="K3946">
            <v>813.9</v>
          </cell>
          <cell r="AX3946">
            <v>37851</v>
          </cell>
        </row>
        <row r="3947">
          <cell r="K3947">
            <v>586.6</v>
          </cell>
          <cell r="AX3947">
            <v>39901</v>
          </cell>
        </row>
        <row r="3948">
          <cell r="K3948">
            <v>573.79999999999995</v>
          </cell>
          <cell r="AX3948">
            <v>42241</v>
          </cell>
        </row>
        <row r="3949">
          <cell r="K3949">
            <v>501.2</v>
          </cell>
          <cell r="AX3949">
            <v>42243</v>
          </cell>
        </row>
        <row r="3950">
          <cell r="K3950">
            <v>5266.8</v>
          </cell>
          <cell r="AX3950">
            <v>37966</v>
          </cell>
        </row>
        <row r="3951">
          <cell r="K3951">
            <v>526.20000000000005</v>
          </cell>
          <cell r="AX3951">
            <v>39916</v>
          </cell>
        </row>
        <row r="3952">
          <cell r="K3952">
            <v>3276.3</v>
          </cell>
          <cell r="AX3952">
            <v>37432</v>
          </cell>
        </row>
        <row r="3953">
          <cell r="K3953">
            <v>566.9</v>
          </cell>
          <cell r="AX3953">
            <v>42242</v>
          </cell>
        </row>
        <row r="3954">
          <cell r="K3954">
            <v>498.9</v>
          </cell>
          <cell r="AX3954">
            <v>42356</v>
          </cell>
        </row>
        <row r="3955">
          <cell r="K3955">
            <v>848.3</v>
          </cell>
          <cell r="AX3955">
            <v>37852</v>
          </cell>
        </row>
        <row r="3956">
          <cell r="K3956">
            <v>502.6</v>
          </cell>
          <cell r="AX3956">
            <v>39917</v>
          </cell>
        </row>
        <row r="3957">
          <cell r="K3957">
            <v>448.4</v>
          </cell>
          <cell r="AX3957">
            <v>39902</v>
          </cell>
        </row>
        <row r="3958">
          <cell r="K3958">
            <v>491.12</v>
          </cell>
          <cell r="AX3958">
            <v>37853</v>
          </cell>
        </row>
        <row r="3959">
          <cell r="K3959">
            <v>791.3</v>
          </cell>
          <cell r="AX3959">
            <v>42357</v>
          </cell>
        </row>
        <row r="3960">
          <cell r="K3960">
            <v>326.5</v>
          </cell>
          <cell r="AX3960">
            <v>37854</v>
          </cell>
        </row>
        <row r="3961">
          <cell r="K3961">
            <v>838.4</v>
          </cell>
          <cell r="AX3961">
            <v>39918</v>
          </cell>
        </row>
        <row r="3962">
          <cell r="K3962">
            <v>5628.23</v>
          </cell>
          <cell r="AX3962">
            <v>37967</v>
          </cell>
        </row>
        <row r="3963">
          <cell r="K3963">
            <v>2281</v>
          </cell>
          <cell r="AX3963">
            <v>37433</v>
          </cell>
        </row>
        <row r="3964">
          <cell r="K3964">
            <v>958.5</v>
          </cell>
          <cell r="AX3964">
            <v>42358</v>
          </cell>
        </row>
        <row r="3965">
          <cell r="K3965">
            <v>1011.54</v>
          </cell>
          <cell r="AX3965">
            <v>39896</v>
          </cell>
        </row>
        <row r="3966">
          <cell r="K3966">
            <v>313.10000000000002</v>
          </cell>
          <cell r="AX3966">
            <v>39844</v>
          </cell>
        </row>
        <row r="3967">
          <cell r="K3967">
            <v>668.05</v>
          </cell>
          <cell r="AX3967">
            <v>39897</v>
          </cell>
        </row>
        <row r="3968">
          <cell r="K3968">
            <v>935.4</v>
          </cell>
          <cell r="AX3968">
            <v>39898</v>
          </cell>
        </row>
        <row r="3969">
          <cell r="K3969">
            <v>356.4</v>
          </cell>
          <cell r="AX3969">
            <v>37408</v>
          </cell>
        </row>
        <row r="3970">
          <cell r="K3970">
            <v>349.7</v>
          </cell>
          <cell r="AX3970">
            <v>37409</v>
          </cell>
        </row>
        <row r="3971">
          <cell r="K3971">
            <v>851.9</v>
          </cell>
          <cell r="AX3971">
            <v>37410</v>
          </cell>
        </row>
        <row r="3972">
          <cell r="K3972">
            <v>690.8</v>
          </cell>
          <cell r="AX3972">
            <v>37411</v>
          </cell>
        </row>
        <row r="3973">
          <cell r="K3973">
            <v>343.4</v>
          </cell>
          <cell r="AX3973">
            <v>39845</v>
          </cell>
        </row>
        <row r="3974">
          <cell r="K3974">
            <v>699.4</v>
          </cell>
          <cell r="AX3974">
            <v>41402</v>
          </cell>
        </row>
        <row r="3975">
          <cell r="K3975">
            <v>383.6</v>
          </cell>
          <cell r="AX3975">
            <v>39772</v>
          </cell>
        </row>
        <row r="3976">
          <cell r="K3976">
            <v>561.21</v>
          </cell>
          <cell r="AX3976">
            <v>39784</v>
          </cell>
        </row>
        <row r="3977">
          <cell r="K3977">
            <v>936.01</v>
          </cell>
          <cell r="AX3977">
            <v>37860</v>
          </cell>
        </row>
        <row r="3978">
          <cell r="K3978">
            <v>492.5</v>
          </cell>
          <cell r="AX3978">
            <v>39133</v>
          </cell>
        </row>
        <row r="3979">
          <cell r="K3979">
            <v>363.1</v>
          </cell>
          <cell r="AX3979">
            <v>39773</v>
          </cell>
        </row>
        <row r="3980">
          <cell r="K3980">
            <v>170.7</v>
          </cell>
          <cell r="AX3980">
            <v>39923</v>
          </cell>
        </row>
        <row r="3981">
          <cell r="K3981">
            <v>318.39999999999998</v>
          </cell>
          <cell r="AX3981">
            <v>39924</v>
          </cell>
        </row>
        <row r="3982">
          <cell r="K3982">
            <v>303.11</v>
          </cell>
          <cell r="AX3982">
            <v>37412</v>
          </cell>
        </row>
        <row r="3983">
          <cell r="K3983">
            <v>854</v>
          </cell>
          <cell r="AX3983">
            <v>37437</v>
          </cell>
        </row>
        <row r="3984">
          <cell r="K3984">
            <v>851.4</v>
          </cell>
          <cell r="AX3984">
            <v>37438</v>
          </cell>
        </row>
        <row r="3985">
          <cell r="K3985">
            <v>853.2</v>
          </cell>
          <cell r="AX3985">
            <v>37439</v>
          </cell>
        </row>
        <row r="3986">
          <cell r="K3986">
            <v>854.9</v>
          </cell>
          <cell r="AX3986">
            <v>37855</v>
          </cell>
        </row>
        <row r="3987">
          <cell r="K3987">
            <v>502.5</v>
          </cell>
          <cell r="AX3987">
            <v>37856</v>
          </cell>
        </row>
        <row r="3988">
          <cell r="K3988">
            <v>789.6</v>
          </cell>
          <cell r="AX3988">
            <v>37440</v>
          </cell>
        </row>
        <row r="3989">
          <cell r="K3989">
            <v>847.5</v>
          </cell>
          <cell r="AX3989">
            <v>37441</v>
          </cell>
        </row>
        <row r="3990">
          <cell r="K3990">
            <v>1054.5</v>
          </cell>
          <cell r="AX3990">
            <v>37436</v>
          </cell>
        </row>
        <row r="3991">
          <cell r="K3991">
            <v>1188.0999999999999</v>
          </cell>
          <cell r="AX3991">
            <v>39124</v>
          </cell>
        </row>
        <row r="3992">
          <cell r="K3992">
            <v>1167.9000000000001</v>
          </cell>
          <cell r="AX3992">
            <v>39125</v>
          </cell>
        </row>
        <row r="3993">
          <cell r="K3993">
            <v>1379.8</v>
          </cell>
          <cell r="AX3993">
            <v>42596</v>
          </cell>
        </row>
        <row r="3994">
          <cell r="K3994">
            <v>314.8</v>
          </cell>
          <cell r="AX3994">
            <v>42767</v>
          </cell>
        </row>
        <row r="3995">
          <cell r="K3995">
            <v>228.3</v>
          </cell>
          <cell r="AX3995">
            <v>37830</v>
          </cell>
        </row>
        <row r="3996">
          <cell r="K3996">
            <v>366.7</v>
          </cell>
          <cell r="AX3996">
            <v>39683</v>
          </cell>
        </row>
        <row r="3997">
          <cell r="K3997">
            <v>577.70000000000005</v>
          </cell>
          <cell r="AX3997">
            <v>40563</v>
          </cell>
        </row>
        <row r="3998">
          <cell r="K3998">
            <v>273.2</v>
          </cell>
          <cell r="AX3998">
            <v>37831</v>
          </cell>
        </row>
        <row r="3999">
          <cell r="K3999">
            <v>397.72</v>
          </cell>
          <cell r="AX3999">
            <v>39856</v>
          </cell>
        </row>
        <row r="4000">
          <cell r="K4000">
            <v>795.5</v>
          </cell>
          <cell r="AX4000">
            <v>40756</v>
          </cell>
        </row>
        <row r="4001">
          <cell r="K4001">
            <v>376.5</v>
          </cell>
          <cell r="AX4001">
            <v>37833</v>
          </cell>
        </row>
        <row r="4002">
          <cell r="K4002">
            <v>330</v>
          </cell>
          <cell r="AX4002">
            <v>39674</v>
          </cell>
        </row>
        <row r="4003">
          <cell r="K4003">
            <v>745</v>
          </cell>
          <cell r="AX4003">
            <v>41077</v>
          </cell>
        </row>
        <row r="4004">
          <cell r="K4004">
            <v>325.60000000000002</v>
          </cell>
          <cell r="AX4004">
            <v>40402</v>
          </cell>
        </row>
        <row r="4005">
          <cell r="K4005">
            <v>735.8</v>
          </cell>
          <cell r="AX4005">
            <v>41023</v>
          </cell>
        </row>
        <row r="4006">
          <cell r="K4006">
            <v>800.4</v>
          </cell>
          <cell r="AX4006">
            <v>39846</v>
          </cell>
        </row>
        <row r="4007">
          <cell r="K4007">
            <v>381</v>
          </cell>
          <cell r="AX4007">
            <v>37466</v>
          </cell>
        </row>
        <row r="4008">
          <cell r="K4008">
            <v>229.9</v>
          </cell>
          <cell r="AX4008">
            <v>40617</v>
          </cell>
        </row>
        <row r="4009">
          <cell r="K4009">
            <v>423.5</v>
          </cell>
          <cell r="AX4009">
            <v>39636</v>
          </cell>
        </row>
        <row r="4010">
          <cell r="K4010">
            <v>333.3</v>
          </cell>
          <cell r="AX4010">
            <v>41065</v>
          </cell>
        </row>
        <row r="4011">
          <cell r="K4011">
            <v>730.71</v>
          </cell>
          <cell r="AX4011">
            <v>37467</v>
          </cell>
        </row>
        <row r="4012">
          <cell r="K4012">
            <v>227.2</v>
          </cell>
          <cell r="AX4012">
            <v>39667</v>
          </cell>
        </row>
        <row r="4013">
          <cell r="K4013">
            <v>366.6</v>
          </cell>
          <cell r="AX4013">
            <v>39668</v>
          </cell>
        </row>
        <row r="4014">
          <cell r="K4014">
            <v>632.64</v>
          </cell>
          <cell r="AX4014">
            <v>39847</v>
          </cell>
        </row>
        <row r="4015">
          <cell r="K4015">
            <v>411.5</v>
          </cell>
          <cell r="AX4015">
            <v>39848</v>
          </cell>
        </row>
        <row r="4016">
          <cell r="K4016">
            <v>571.20000000000005</v>
          </cell>
          <cell r="AX4016">
            <v>39849</v>
          </cell>
        </row>
        <row r="4017">
          <cell r="K4017">
            <v>363.1</v>
          </cell>
          <cell r="AX4017">
            <v>37834</v>
          </cell>
        </row>
        <row r="4018">
          <cell r="K4018">
            <v>367.2</v>
          </cell>
          <cell r="AX4018">
            <v>39675</v>
          </cell>
        </row>
        <row r="4019">
          <cell r="K4019">
            <v>390.4</v>
          </cell>
          <cell r="AX4019">
            <v>39676</v>
          </cell>
        </row>
        <row r="4020">
          <cell r="K4020">
            <v>540.1</v>
          </cell>
          <cell r="AX4020">
            <v>40570</v>
          </cell>
        </row>
        <row r="4021">
          <cell r="K4021">
            <v>849.8</v>
          </cell>
          <cell r="AX4021">
            <v>39768</v>
          </cell>
        </row>
        <row r="4022">
          <cell r="K4022">
            <v>382.7</v>
          </cell>
          <cell r="AX4022">
            <v>41073</v>
          </cell>
        </row>
        <row r="4023">
          <cell r="K4023">
            <v>835.6</v>
          </cell>
          <cell r="AX4023">
            <v>39769</v>
          </cell>
        </row>
        <row r="4024">
          <cell r="K4024">
            <v>828.88</v>
          </cell>
          <cell r="AX4024">
            <v>39855</v>
          </cell>
        </row>
        <row r="4025">
          <cell r="K4025">
            <v>854.6</v>
          </cell>
          <cell r="AX4025">
            <v>39770</v>
          </cell>
        </row>
        <row r="4026">
          <cell r="K4026">
            <v>811.51</v>
          </cell>
          <cell r="AX4026">
            <v>37468</v>
          </cell>
        </row>
        <row r="4027">
          <cell r="K4027">
            <v>856.8</v>
          </cell>
          <cell r="AX4027">
            <v>39858</v>
          </cell>
        </row>
        <row r="4028">
          <cell r="K4028">
            <v>371.1</v>
          </cell>
          <cell r="AX4028">
            <v>39669</v>
          </cell>
        </row>
        <row r="4029">
          <cell r="K4029">
            <v>803.3</v>
          </cell>
          <cell r="AX4029">
            <v>40994</v>
          </cell>
        </row>
        <row r="4030">
          <cell r="K4030">
            <v>864.6</v>
          </cell>
          <cell r="AX4030">
            <v>40212</v>
          </cell>
        </row>
        <row r="4031">
          <cell r="K4031">
            <v>883.5</v>
          </cell>
          <cell r="AX4031">
            <v>39679</v>
          </cell>
        </row>
        <row r="4032">
          <cell r="K4032">
            <v>373.1</v>
          </cell>
          <cell r="AX4032">
            <v>42359</v>
          </cell>
        </row>
        <row r="4033">
          <cell r="K4033">
            <v>381.3</v>
          </cell>
          <cell r="AX4033">
            <v>40760</v>
          </cell>
        </row>
        <row r="4034">
          <cell r="K4034">
            <v>836.5</v>
          </cell>
          <cell r="AX4034">
            <v>39680</v>
          </cell>
        </row>
        <row r="4035">
          <cell r="K4035">
            <v>158.4</v>
          </cell>
          <cell r="AX4035">
            <v>39687</v>
          </cell>
        </row>
        <row r="4036">
          <cell r="K4036">
            <v>341.9</v>
          </cell>
          <cell r="AX4036">
            <v>39694</v>
          </cell>
        </row>
        <row r="4037">
          <cell r="K4037">
            <v>208.5</v>
          </cell>
          <cell r="AX4037">
            <v>42168</v>
          </cell>
        </row>
        <row r="4038">
          <cell r="K4038">
            <v>112.3</v>
          </cell>
          <cell r="AX4038">
            <v>42169</v>
          </cell>
        </row>
        <row r="4039">
          <cell r="K4039">
            <v>394.7</v>
          </cell>
          <cell r="AX4039">
            <v>36630</v>
          </cell>
        </row>
        <row r="4040">
          <cell r="K4040">
            <v>243</v>
          </cell>
          <cell r="AX4040">
            <v>40902</v>
          </cell>
        </row>
        <row r="4041">
          <cell r="K4041">
            <v>725</v>
          </cell>
          <cell r="AX4041">
            <v>39651</v>
          </cell>
        </row>
        <row r="4042">
          <cell r="K4042">
            <v>368</v>
          </cell>
          <cell r="AX4042">
            <v>36629</v>
          </cell>
        </row>
        <row r="4043">
          <cell r="K4043">
            <v>368.3</v>
          </cell>
          <cell r="AX4043">
            <v>39648</v>
          </cell>
        </row>
        <row r="4044">
          <cell r="K4044">
            <v>714.9</v>
          </cell>
          <cell r="AX4044">
            <v>36631</v>
          </cell>
        </row>
        <row r="4045">
          <cell r="K4045">
            <v>735.7</v>
          </cell>
          <cell r="AX4045">
            <v>41899</v>
          </cell>
        </row>
        <row r="4046">
          <cell r="K4046">
            <v>496.4</v>
          </cell>
          <cell r="AX4046">
            <v>37255</v>
          </cell>
        </row>
        <row r="4047">
          <cell r="K4047">
            <v>721.6</v>
          </cell>
          <cell r="AX4047">
            <v>36632</v>
          </cell>
        </row>
        <row r="4048">
          <cell r="K4048">
            <v>371.1</v>
          </cell>
          <cell r="AX4048">
            <v>36633</v>
          </cell>
        </row>
        <row r="4049">
          <cell r="K4049">
            <v>816.51</v>
          </cell>
          <cell r="AX4049">
            <v>36727</v>
          </cell>
        </row>
        <row r="4050">
          <cell r="K4050">
            <v>845.5</v>
          </cell>
          <cell r="AX4050">
            <v>40479</v>
          </cell>
        </row>
        <row r="4051">
          <cell r="K4051">
            <v>711.1</v>
          </cell>
          <cell r="AX4051">
            <v>36729</v>
          </cell>
        </row>
        <row r="4052">
          <cell r="K4052">
            <v>397.7</v>
          </cell>
          <cell r="AX4052">
            <v>36728</v>
          </cell>
        </row>
        <row r="4053">
          <cell r="K4053">
            <v>848.5</v>
          </cell>
          <cell r="AX4053">
            <v>36730</v>
          </cell>
        </row>
        <row r="4054">
          <cell r="K4054">
            <v>845</v>
          </cell>
          <cell r="AX4054">
            <v>36731</v>
          </cell>
        </row>
        <row r="4055">
          <cell r="K4055">
            <v>849.4</v>
          </cell>
          <cell r="AX4055">
            <v>39695</v>
          </cell>
        </row>
        <row r="4056">
          <cell r="K4056">
            <v>849.5</v>
          </cell>
          <cell r="AX4056">
            <v>40407</v>
          </cell>
        </row>
        <row r="4057">
          <cell r="K4057">
            <v>820.71</v>
          </cell>
          <cell r="AX4057">
            <v>37256</v>
          </cell>
        </row>
        <row r="4058">
          <cell r="K4058">
            <v>849.7</v>
          </cell>
          <cell r="AX4058">
            <v>37257</v>
          </cell>
        </row>
        <row r="4059">
          <cell r="K4059">
            <v>331.3</v>
          </cell>
          <cell r="AX4059">
            <v>39900</v>
          </cell>
        </row>
        <row r="4060">
          <cell r="K4060">
            <v>370.1</v>
          </cell>
          <cell r="AX4060">
            <v>37258</v>
          </cell>
        </row>
        <row r="4061">
          <cell r="K4061">
            <v>494.5</v>
          </cell>
          <cell r="AX4061">
            <v>36634</v>
          </cell>
        </row>
        <row r="4062">
          <cell r="K4062">
            <v>821.9</v>
          </cell>
          <cell r="AX4062">
            <v>36732</v>
          </cell>
        </row>
        <row r="4063">
          <cell r="K4063">
            <v>782.3</v>
          </cell>
          <cell r="AX4063">
            <v>39684</v>
          </cell>
        </row>
        <row r="4064">
          <cell r="K4064">
            <v>850</v>
          </cell>
          <cell r="AX4064">
            <v>39696</v>
          </cell>
        </row>
        <row r="4065">
          <cell r="K4065">
            <v>896.9</v>
          </cell>
          <cell r="AX4065">
            <v>36733</v>
          </cell>
        </row>
        <row r="4066">
          <cell r="K4066">
            <v>856.81</v>
          </cell>
          <cell r="AX4066">
            <v>37259</v>
          </cell>
        </row>
        <row r="4067">
          <cell r="K4067">
            <v>890.11</v>
          </cell>
          <cell r="AX4067">
            <v>36635</v>
          </cell>
        </row>
        <row r="4068">
          <cell r="K4068">
            <v>364.1</v>
          </cell>
          <cell r="AX4068">
            <v>41302</v>
          </cell>
        </row>
        <row r="4069">
          <cell r="K4069">
            <v>271.8</v>
          </cell>
          <cell r="AX4069">
            <v>39697</v>
          </cell>
        </row>
        <row r="4070">
          <cell r="K4070">
            <v>374.1</v>
          </cell>
          <cell r="AX4070">
            <v>39652</v>
          </cell>
        </row>
        <row r="4071">
          <cell r="K4071">
            <v>740.1</v>
          </cell>
          <cell r="AX4071">
            <v>36636</v>
          </cell>
        </row>
        <row r="4072">
          <cell r="K4072">
            <v>352</v>
          </cell>
          <cell r="AX4072">
            <v>36637</v>
          </cell>
        </row>
        <row r="4073">
          <cell r="K4073">
            <v>858</v>
          </cell>
          <cell r="AX4073">
            <v>36734</v>
          </cell>
        </row>
        <row r="4074">
          <cell r="K4074">
            <v>365.81</v>
          </cell>
          <cell r="AX4074">
            <v>36638</v>
          </cell>
        </row>
        <row r="4075">
          <cell r="K4075">
            <v>858.51</v>
          </cell>
          <cell r="AX4075">
            <v>36639</v>
          </cell>
        </row>
        <row r="4076">
          <cell r="K4076">
            <v>828.8</v>
          </cell>
          <cell r="AX4076">
            <v>39991</v>
          </cell>
        </row>
        <row r="4077">
          <cell r="K4077">
            <v>355.8</v>
          </cell>
          <cell r="AX4077">
            <v>39705</v>
          </cell>
        </row>
        <row r="4078">
          <cell r="K4078">
            <v>729.3</v>
          </cell>
          <cell r="AX4078">
            <v>37260</v>
          </cell>
        </row>
        <row r="4079">
          <cell r="K4079">
            <v>440.5</v>
          </cell>
          <cell r="AX4079">
            <v>39706</v>
          </cell>
        </row>
        <row r="4080">
          <cell r="K4080">
            <v>840.5</v>
          </cell>
          <cell r="AX4080">
            <v>39698</v>
          </cell>
        </row>
        <row r="4081">
          <cell r="K4081">
            <v>482.2</v>
          </cell>
          <cell r="AX4081">
            <v>37261</v>
          </cell>
        </row>
        <row r="4082">
          <cell r="K4082">
            <v>362.8</v>
          </cell>
          <cell r="AX4082">
            <v>36640</v>
          </cell>
        </row>
        <row r="4083">
          <cell r="K4083">
            <v>862.4</v>
          </cell>
          <cell r="AX4083">
            <v>39699</v>
          </cell>
        </row>
        <row r="4084">
          <cell r="K4084">
            <v>493.96</v>
          </cell>
          <cell r="AX4084">
            <v>36735</v>
          </cell>
        </row>
        <row r="4085">
          <cell r="K4085">
            <v>308.8</v>
          </cell>
          <cell r="AX4085">
            <v>39685</v>
          </cell>
        </row>
        <row r="4086">
          <cell r="K4086">
            <v>552.70000000000005</v>
          </cell>
          <cell r="AX4086">
            <v>39700</v>
          </cell>
        </row>
        <row r="4087">
          <cell r="K4087">
            <v>454.4</v>
          </cell>
          <cell r="AX4087">
            <v>36736</v>
          </cell>
        </row>
        <row r="4088">
          <cell r="K4088">
            <v>853.9</v>
          </cell>
          <cell r="AX4088">
            <v>36737</v>
          </cell>
        </row>
        <row r="4089">
          <cell r="K4089">
            <v>724.2</v>
          </cell>
          <cell r="AX4089">
            <v>37262</v>
          </cell>
        </row>
        <row r="4090">
          <cell r="K4090">
            <v>860.9</v>
          </cell>
          <cell r="AX4090">
            <v>39686</v>
          </cell>
        </row>
        <row r="4091">
          <cell r="K4091">
            <v>813.1</v>
          </cell>
          <cell r="AX4091">
            <v>39701</v>
          </cell>
        </row>
        <row r="4092">
          <cell r="K4092">
            <v>850.7</v>
          </cell>
          <cell r="AX4092">
            <v>37263</v>
          </cell>
        </row>
        <row r="4093">
          <cell r="K4093">
            <v>839.3</v>
          </cell>
          <cell r="AX4093">
            <v>36738</v>
          </cell>
        </row>
        <row r="4094">
          <cell r="K4094">
            <v>362.9</v>
          </cell>
          <cell r="AX4094">
            <v>37264</v>
          </cell>
        </row>
        <row r="4095">
          <cell r="K4095">
            <v>849.4</v>
          </cell>
          <cell r="AX4095">
            <v>36739</v>
          </cell>
        </row>
        <row r="4096">
          <cell r="K4096">
            <v>864</v>
          </cell>
          <cell r="AX4096">
            <v>36740</v>
          </cell>
        </row>
        <row r="4097">
          <cell r="K4097">
            <v>825.1</v>
          </cell>
          <cell r="AX4097">
            <v>36641</v>
          </cell>
        </row>
        <row r="4098">
          <cell r="K4098">
            <v>809.5</v>
          </cell>
          <cell r="AX4098">
            <v>36741</v>
          </cell>
        </row>
        <row r="4099">
          <cell r="K4099">
            <v>798</v>
          </cell>
          <cell r="AX4099">
            <v>36742</v>
          </cell>
        </row>
        <row r="4100">
          <cell r="K4100">
            <v>859.3</v>
          </cell>
          <cell r="AX4100">
            <v>36743</v>
          </cell>
        </row>
        <row r="4101">
          <cell r="K4101">
            <v>362.1</v>
          </cell>
          <cell r="AX4101">
            <v>42088</v>
          </cell>
        </row>
        <row r="4102">
          <cell r="K4102">
            <v>241.6</v>
          </cell>
          <cell r="AX4102">
            <v>42089</v>
          </cell>
        </row>
        <row r="4103">
          <cell r="K4103">
            <v>354.3</v>
          </cell>
          <cell r="AX4103">
            <v>42090</v>
          </cell>
        </row>
        <row r="4104">
          <cell r="K4104">
            <v>369</v>
          </cell>
          <cell r="AX4104">
            <v>41740</v>
          </cell>
        </row>
        <row r="4105">
          <cell r="K4105">
            <v>1272.5</v>
          </cell>
          <cell r="AX4105">
            <v>42195</v>
          </cell>
        </row>
        <row r="4106">
          <cell r="K4106">
            <v>626.70000000000005</v>
          </cell>
          <cell r="AX4106">
            <v>42091</v>
          </cell>
        </row>
        <row r="4107">
          <cell r="K4107">
            <v>386.3</v>
          </cell>
          <cell r="AX4107">
            <v>42196</v>
          </cell>
        </row>
        <row r="4108">
          <cell r="K4108">
            <v>656</v>
          </cell>
          <cell r="AX4108">
            <v>42197</v>
          </cell>
        </row>
        <row r="4109">
          <cell r="K4109">
            <v>329.1</v>
          </cell>
          <cell r="AX4109">
            <v>42198</v>
          </cell>
        </row>
        <row r="4110">
          <cell r="K4110">
            <v>225.1</v>
          </cell>
          <cell r="AX4110">
            <v>42199</v>
          </cell>
        </row>
        <row r="4111">
          <cell r="K4111">
            <v>336.8</v>
          </cell>
          <cell r="AX4111">
            <v>42200</v>
          </cell>
        </row>
        <row r="4112">
          <cell r="K4112">
            <v>361.8</v>
          </cell>
          <cell r="AX4112">
            <v>42201</v>
          </cell>
        </row>
        <row r="4113">
          <cell r="K4113">
            <v>368.91</v>
          </cell>
          <cell r="AX4113">
            <v>42202</v>
          </cell>
        </row>
        <row r="4114">
          <cell r="K4114">
            <v>332</v>
          </cell>
          <cell r="AX4114">
            <v>41741</v>
          </cell>
        </row>
        <row r="4115">
          <cell r="K4115">
            <v>406.8</v>
          </cell>
          <cell r="AX4115">
            <v>41348</v>
          </cell>
        </row>
        <row r="4116">
          <cell r="K4116">
            <v>581.79999999999995</v>
          </cell>
          <cell r="AX4116">
            <v>39277</v>
          </cell>
        </row>
        <row r="4117">
          <cell r="K4117">
            <v>626</v>
          </cell>
          <cell r="AX4117">
            <v>39278</v>
          </cell>
        </row>
        <row r="4118">
          <cell r="K4118">
            <v>617.46</v>
          </cell>
          <cell r="AX4118">
            <v>39279</v>
          </cell>
        </row>
        <row r="4119">
          <cell r="K4119">
            <v>633.54</v>
          </cell>
          <cell r="AX4119">
            <v>39280</v>
          </cell>
        </row>
        <row r="4120">
          <cell r="K4120">
            <v>387.2</v>
          </cell>
          <cell r="AX4120">
            <v>41742</v>
          </cell>
        </row>
        <row r="4121">
          <cell r="K4121">
            <v>368.6</v>
          </cell>
          <cell r="AX4121">
            <v>42092</v>
          </cell>
        </row>
        <row r="4122">
          <cell r="K4122">
            <v>294.8</v>
          </cell>
          <cell r="AX4122">
            <v>42093</v>
          </cell>
        </row>
        <row r="4123">
          <cell r="K4123">
            <v>594.20000000000005</v>
          </cell>
          <cell r="AX4123">
            <v>42094</v>
          </cell>
        </row>
        <row r="4124">
          <cell r="K4124">
            <v>551.39</v>
          </cell>
          <cell r="AX4124">
            <v>39281</v>
          </cell>
        </row>
        <row r="4125">
          <cell r="K4125">
            <v>327.10000000000002</v>
          </cell>
          <cell r="AX4125">
            <v>40167</v>
          </cell>
        </row>
        <row r="4126">
          <cell r="K4126">
            <v>404.9</v>
          </cell>
          <cell r="AX4126">
            <v>41349</v>
          </cell>
        </row>
        <row r="4127">
          <cell r="K4127">
            <v>598.29999999999995</v>
          </cell>
          <cell r="AX4127">
            <v>38552</v>
          </cell>
        </row>
        <row r="4128">
          <cell r="K4128">
            <v>258.7</v>
          </cell>
          <cell r="AX4128">
            <v>40171</v>
          </cell>
        </row>
        <row r="4129">
          <cell r="K4129">
            <v>415</v>
          </cell>
          <cell r="AX4129">
            <v>41350</v>
          </cell>
        </row>
        <row r="4130">
          <cell r="K4130">
            <v>69.2</v>
          </cell>
          <cell r="AX4130">
            <v>42095</v>
          </cell>
        </row>
        <row r="4131">
          <cell r="K4131">
            <v>627.20000000000005</v>
          </cell>
          <cell r="AX4131">
            <v>41743</v>
          </cell>
        </row>
        <row r="4132">
          <cell r="K4132">
            <v>514.71</v>
          </cell>
          <cell r="AX4132">
            <v>41744</v>
          </cell>
        </row>
        <row r="4133">
          <cell r="K4133">
            <v>540.9</v>
          </cell>
          <cell r="AX4133">
            <v>41425</v>
          </cell>
        </row>
        <row r="4134">
          <cell r="K4134">
            <v>736.71</v>
          </cell>
          <cell r="AX4134">
            <v>42096</v>
          </cell>
        </row>
        <row r="4135">
          <cell r="K4135">
            <v>714.8</v>
          </cell>
          <cell r="AX4135">
            <v>40172</v>
          </cell>
        </row>
        <row r="4136">
          <cell r="K4136">
            <v>702.4</v>
          </cell>
          <cell r="AX4136">
            <v>41351</v>
          </cell>
        </row>
        <row r="4137">
          <cell r="K4137">
            <v>698.94</v>
          </cell>
          <cell r="AX4137">
            <v>41352</v>
          </cell>
        </row>
        <row r="4138">
          <cell r="K4138">
            <v>682.7</v>
          </cell>
          <cell r="AX4138">
            <v>41353</v>
          </cell>
        </row>
        <row r="4139">
          <cell r="K4139">
            <v>597.78</v>
          </cell>
          <cell r="AX4139">
            <v>42442</v>
          </cell>
        </row>
        <row r="4140">
          <cell r="K4140">
            <v>713.9</v>
          </cell>
          <cell r="AX4140">
            <v>42097</v>
          </cell>
        </row>
        <row r="4141">
          <cell r="K4141">
            <v>708.6</v>
          </cell>
          <cell r="AX4141">
            <v>42098</v>
          </cell>
        </row>
        <row r="4142">
          <cell r="K4142">
            <v>728.8</v>
          </cell>
          <cell r="AX4142">
            <v>38553</v>
          </cell>
        </row>
        <row r="4143">
          <cell r="K4143">
            <v>746.71</v>
          </cell>
          <cell r="AX4143">
            <v>40168</v>
          </cell>
        </row>
        <row r="4144">
          <cell r="K4144">
            <v>597.4</v>
          </cell>
          <cell r="AX4144">
            <v>42443</v>
          </cell>
        </row>
        <row r="4145">
          <cell r="K4145">
            <v>710.6</v>
          </cell>
          <cell r="AX4145">
            <v>42444</v>
          </cell>
        </row>
        <row r="4146">
          <cell r="K4146">
            <v>683.97</v>
          </cell>
          <cell r="AX4146">
            <v>39998</v>
          </cell>
        </row>
        <row r="4147">
          <cell r="K4147">
            <v>512.9</v>
          </cell>
          <cell r="AX4147">
            <v>39282</v>
          </cell>
        </row>
        <row r="4148">
          <cell r="K4148">
            <v>572.5</v>
          </cell>
          <cell r="AX4148">
            <v>39283</v>
          </cell>
        </row>
        <row r="4149">
          <cell r="K4149">
            <v>737</v>
          </cell>
          <cell r="AX4149">
            <v>39439</v>
          </cell>
        </row>
        <row r="4150">
          <cell r="K4150">
            <v>743.4</v>
          </cell>
          <cell r="AX4150">
            <v>40173</v>
          </cell>
        </row>
        <row r="4151">
          <cell r="K4151">
            <v>518.20000000000005</v>
          </cell>
          <cell r="AX4151">
            <v>39284</v>
          </cell>
        </row>
        <row r="4152">
          <cell r="K4152">
            <v>560.5</v>
          </cell>
          <cell r="AX4152">
            <v>39285</v>
          </cell>
        </row>
        <row r="4153">
          <cell r="K4153">
            <v>385.1</v>
          </cell>
          <cell r="AX4153">
            <v>42099</v>
          </cell>
        </row>
        <row r="4154">
          <cell r="K4154">
            <v>730.4</v>
          </cell>
          <cell r="AX4154">
            <v>42374</v>
          </cell>
        </row>
        <row r="4155">
          <cell r="K4155">
            <v>601.20000000000005</v>
          </cell>
          <cell r="AX4155">
            <v>40174</v>
          </cell>
        </row>
        <row r="4156">
          <cell r="K4156">
            <v>428.6</v>
          </cell>
          <cell r="AX4156">
            <v>39286</v>
          </cell>
        </row>
        <row r="4157">
          <cell r="K4157">
            <v>663.8</v>
          </cell>
          <cell r="AX4157">
            <v>41798</v>
          </cell>
        </row>
        <row r="4158">
          <cell r="K4158">
            <v>538.5</v>
          </cell>
          <cell r="AX4158">
            <v>41354</v>
          </cell>
        </row>
        <row r="4159">
          <cell r="K4159">
            <v>386.1</v>
          </cell>
          <cell r="AX4159">
            <v>42100</v>
          </cell>
        </row>
        <row r="4160">
          <cell r="K4160">
            <v>385.6</v>
          </cell>
          <cell r="AX4160">
            <v>42101</v>
          </cell>
        </row>
        <row r="4161">
          <cell r="K4161">
            <v>357.1</v>
          </cell>
          <cell r="AX4161">
            <v>41355</v>
          </cell>
        </row>
        <row r="4162">
          <cell r="K4162">
            <v>419.4</v>
          </cell>
          <cell r="AX4162">
            <v>41356</v>
          </cell>
        </row>
        <row r="4163">
          <cell r="K4163">
            <v>357.4</v>
          </cell>
          <cell r="AX4163">
            <v>40891</v>
          </cell>
        </row>
        <row r="4164">
          <cell r="K4164">
            <v>1075.9000000000001</v>
          </cell>
          <cell r="AX4164">
            <v>39287</v>
          </cell>
        </row>
        <row r="4165">
          <cell r="K4165">
            <v>369.6</v>
          </cell>
          <cell r="AX4165">
            <v>40892</v>
          </cell>
        </row>
        <row r="4166">
          <cell r="K4166">
            <v>381.8</v>
          </cell>
          <cell r="AX4166">
            <v>40893</v>
          </cell>
        </row>
        <row r="4167">
          <cell r="K4167">
            <v>591.45000000000005</v>
          </cell>
          <cell r="AX4167">
            <v>42102</v>
          </cell>
        </row>
        <row r="4168">
          <cell r="K4168">
            <v>583.91</v>
          </cell>
          <cell r="AX4168">
            <v>42103</v>
          </cell>
        </row>
        <row r="4169">
          <cell r="K4169">
            <v>704.81</v>
          </cell>
          <cell r="AX4169">
            <v>42104</v>
          </cell>
        </row>
        <row r="4170">
          <cell r="K4170">
            <v>552</v>
          </cell>
          <cell r="AX4170">
            <v>42105</v>
          </cell>
        </row>
        <row r="4171">
          <cell r="K4171">
            <v>564.1</v>
          </cell>
          <cell r="AX4171">
            <v>42106</v>
          </cell>
        </row>
        <row r="4172">
          <cell r="K4172">
            <v>556.79999999999995</v>
          </cell>
          <cell r="AX4172">
            <v>39288</v>
          </cell>
        </row>
        <row r="4173">
          <cell r="K4173">
            <v>1266.8</v>
          </cell>
          <cell r="AX4173">
            <v>39289</v>
          </cell>
        </row>
        <row r="4174">
          <cell r="K4174">
            <v>1271.8</v>
          </cell>
          <cell r="AX4174">
            <v>39290</v>
          </cell>
        </row>
        <row r="4175">
          <cell r="K4175">
            <v>890.2</v>
          </cell>
          <cell r="AX4175">
            <v>41686</v>
          </cell>
        </row>
        <row r="4176">
          <cell r="K4176">
            <v>1049.7</v>
          </cell>
          <cell r="AX4176">
            <v>40177</v>
          </cell>
        </row>
        <row r="4177">
          <cell r="K4177">
            <v>1256.2</v>
          </cell>
          <cell r="AX4177">
            <v>42203</v>
          </cell>
        </row>
        <row r="4178">
          <cell r="K4178">
            <v>1848.9</v>
          </cell>
          <cell r="AX4178">
            <v>42204</v>
          </cell>
        </row>
        <row r="4179">
          <cell r="K4179">
            <v>1613</v>
          </cell>
          <cell r="AX4179">
            <v>40169</v>
          </cell>
        </row>
        <row r="4180">
          <cell r="K4180">
            <v>1135.2</v>
          </cell>
          <cell r="AX4180">
            <v>41114</v>
          </cell>
        </row>
        <row r="4181">
          <cell r="K4181">
            <v>1301.7</v>
          </cell>
          <cell r="AX4181">
            <v>41115</v>
          </cell>
        </row>
        <row r="4182">
          <cell r="K4182">
            <v>890.1</v>
          </cell>
          <cell r="AX4182">
            <v>41357</v>
          </cell>
        </row>
        <row r="4183">
          <cell r="K4183">
            <v>2535.4</v>
          </cell>
          <cell r="AX4183">
            <v>42556</v>
          </cell>
        </row>
        <row r="4184">
          <cell r="K4184">
            <v>366.8</v>
          </cell>
          <cell r="AX4184">
            <v>39588</v>
          </cell>
        </row>
        <row r="4185">
          <cell r="K4185">
            <v>2595.52</v>
          </cell>
          <cell r="AX4185">
            <v>39292</v>
          </cell>
        </row>
        <row r="4186">
          <cell r="K4186">
            <v>2577.8000000000002</v>
          </cell>
          <cell r="AX4186">
            <v>39293</v>
          </cell>
        </row>
        <row r="4187">
          <cell r="K4187">
            <v>853.9</v>
          </cell>
          <cell r="AX4187">
            <v>41116</v>
          </cell>
        </row>
        <row r="4188">
          <cell r="K4188">
            <v>847.81</v>
          </cell>
          <cell r="AX4188">
            <v>41117</v>
          </cell>
        </row>
        <row r="4189">
          <cell r="K4189">
            <v>754.2</v>
          </cell>
          <cell r="AX4189">
            <v>41118</v>
          </cell>
        </row>
        <row r="4190">
          <cell r="K4190">
            <v>854.7</v>
          </cell>
          <cell r="AX4190">
            <v>41119</v>
          </cell>
        </row>
        <row r="4191">
          <cell r="K4191">
            <v>862.2</v>
          </cell>
          <cell r="AX4191">
            <v>41120</v>
          </cell>
        </row>
        <row r="4192">
          <cell r="K4192">
            <v>1709.9</v>
          </cell>
          <cell r="AX4192">
            <v>39294</v>
          </cell>
        </row>
        <row r="4193">
          <cell r="K4193">
            <v>2297.1999999999998</v>
          </cell>
          <cell r="AX4193">
            <v>42440</v>
          </cell>
        </row>
        <row r="4194">
          <cell r="K4194">
            <v>3549.71</v>
          </cell>
          <cell r="AX4194">
            <v>41121</v>
          </cell>
        </row>
        <row r="4195">
          <cell r="K4195">
            <v>766.7</v>
          </cell>
          <cell r="AX4195">
            <v>42441</v>
          </cell>
        </row>
        <row r="4196">
          <cell r="K4196">
            <v>1516.86</v>
          </cell>
          <cell r="AX4196">
            <v>42602</v>
          </cell>
        </row>
        <row r="4197">
          <cell r="K4197">
            <v>877.8</v>
          </cell>
          <cell r="AX4197">
            <v>42675</v>
          </cell>
        </row>
        <row r="4198">
          <cell r="K4198">
            <v>787.2</v>
          </cell>
          <cell r="AX4198">
            <v>42768</v>
          </cell>
        </row>
        <row r="4199">
          <cell r="K4199">
            <v>679.6</v>
          </cell>
          <cell r="AX4199">
            <v>42768</v>
          </cell>
        </row>
        <row r="4200">
          <cell r="K4200">
            <v>381.2</v>
          </cell>
        </row>
        <row r="4201">
          <cell r="K4201">
            <v>606.79999999999995</v>
          </cell>
        </row>
        <row r="4202">
          <cell r="K4202">
            <v>793.8</v>
          </cell>
        </row>
        <row r="4203">
          <cell r="K4203">
            <v>656.7</v>
          </cell>
        </row>
        <row r="4204">
          <cell r="K4204">
            <v>172.9</v>
          </cell>
          <cell r="AX4204">
            <v>39171</v>
          </cell>
        </row>
        <row r="4205">
          <cell r="K4205">
            <v>193.9</v>
          </cell>
          <cell r="AX4205">
            <v>41745</v>
          </cell>
        </row>
        <row r="4206">
          <cell r="K4206">
            <v>296.85000000000002</v>
          </cell>
          <cell r="AX4206">
            <v>41123</v>
          </cell>
        </row>
        <row r="4207">
          <cell r="K4207">
            <v>364.7</v>
          </cell>
          <cell r="AX4207">
            <v>40346</v>
          </cell>
        </row>
        <row r="4208">
          <cell r="K4208">
            <v>415.91</v>
          </cell>
          <cell r="AX4208">
            <v>41747</v>
          </cell>
        </row>
        <row r="4209">
          <cell r="K4209">
            <v>90.1</v>
          </cell>
          <cell r="AX4209">
            <v>37117</v>
          </cell>
        </row>
        <row r="4210">
          <cell r="K4210">
            <v>694.3</v>
          </cell>
          <cell r="AX4210">
            <v>40142</v>
          </cell>
        </row>
        <row r="4211">
          <cell r="K4211">
            <v>855</v>
          </cell>
          <cell r="AX4211">
            <v>40170</v>
          </cell>
        </row>
        <row r="4212">
          <cell r="K4212">
            <v>648.9</v>
          </cell>
          <cell r="AX4212">
            <v>40143</v>
          </cell>
        </row>
        <row r="4213">
          <cell r="K4213">
            <v>217</v>
          </cell>
          <cell r="AX4213">
            <v>39365</v>
          </cell>
        </row>
        <row r="4214">
          <cell r="K4214">
            <v>365.7</v>
          </cell>
          <cell r="AX4214">
            <v>40144</v>
          </cell>
        </row>
        <row r="4215">
          <cell r="K4215">
            <v>188.6</v>
          </cell>
          <cell r="AX4215">
            <v>40145</v>
          </cell>
        </row>
        <row r="4216">
          <cell r="K4216">
            <v>353.7</v>
          </cell>
          <cell r="AX4216">
            <v>40146</v>
          </cell>
        </row>
        <row r="4217">
          <cell r="K4217">
            <v>142.4</v>
          </cell>
          <cell r="AX4217">
            <v>39629</v>
          </cell>
        </row>
        <row r="4218">
          <cell r="K4218">
            <v>118.5</v>
          </cell>
          <cell r="AX4218">
            <v>40372</v>
          </cell>
        </row>
        <row r="4219">
          <cell r="K4219">
            <v>239.6</v>
          </cell>
          <cell r="AX4219">
            <v>40373</v>
          </cell>
        </row>
        <row r="4220">
          <cell r="K4220">
            <v>629.5</v>
          </cell>
          <cell r="AX4220">
            <v>41515</v>
          </cell>
        </row>
        <row r="4221">
          <cell r="K4221">
            <v>391.3</v>
          </cell>
          <cell r="AX4221">
            <v>40809</v>
          </cell>
        </row>
        <row r="4222">
          <cell r="K4222">
            <v>417.2</v>
          </cell>
          <cell r="AX4222">
            <v>37114</v>
          </cell>
        </row>
        <row r="4223">
          <cell r="K4223">
            <v>331.5</v>
          </cell>
          <cell r="AX4223">
            <v>41749</v>
          </cell>
        </row>
        <row r="4224">
          <cell r="K4224">
            <v>276.8</v>
          </cell>
          <cell r="AX4224">
            <v>39371</v>
          </cell>
        </row>
        <row r="4225">
          <cell r="K4225">
            <v>415.2</v>
          </cell>
          <cell r="AX4225">
            <v>37115</v>
          </cell>
        </row>
        <row r="4226">
          <cell r="K4226">
            <v>365.5</v>
          </cell>
          <cell r="AX4226">
            <v>41901</v>
          </cell>
        </row>
        <row r="4227">
          <cell r="K4227">
            <v>412.1</v>
          </cell>
          <cell r="AX4227">
            <v>37116</v>
          </cell>
        </row>
        <row r="4228">
          <cell r="K4228">
            <v>232.8</v>
          </cell>
          <cell r="AX4228">
            <v>39307</v>
          </cell>
        </row>
        <row r="4229">
          <cell r="K4229">
            <v>381.7</v>
          </cell>
          <cell r="AX4229">
            <v>40120</v>
          </cell>
        </row>
        <row r="4230">
          <cell r="K4230">
            <v>375.4</v>
          </cell>
          <cell r="AX4230">
            <v>40123</v>
          </cell>
        </row>
        <row r="4231">
          <cell r="K4231">
            <v>383.41</v>
          </cell>
          <cell r="AX4231">
            <v>40166</v>
          </cell>
        </row>
        <row r="4232">
          <cell r="K4232">
            <v>589.6</v>
          </cell>
          <cell r="AX4232">
            <v>40155</v>
          </cell>
        </row>
        <row r="4233">
          <cell r="K4233">
            <v>369.3</v>
          </cell>
          <cell r="AX4233">
            <v>42116</v>
          </cell>
        </row>
        <row r="4234">
          <cell r="K4234">
            <v>391</v>
          </cell>
          <cell r="AX4234">
            <v>39634</v>
          </cell>
        </row>
        <row r="4235">
          <cell r="K4235">
            <v>391</v>
          </cell>
          <cell r="AX4235">
            <v>39635</v>
          </cell>
        </row>
        <row r="4236">
          <cell r="K4236">
            <v>345.6</v>
          </cell>
          <cell r="AX4236">
            <v>39172</v>
          </cell>
        </row>
        <row r="4237">
          <cell r="K4237">
            <v>365.51</v>
          </cell>
          <cell r="AX4237">
            <v>40156</v>
          </cell>
        </row>
        <row r="4238">
          <cell r="K4238">
            <v>566.70000000000005</v>
          </cell>
          <cell r="AX4238">
            <v>41135</v>
          </cell>
        </row>
        <row r="4239">
          <cell r="K4239">
            <v>219.9</v>
          </cell>
          <cell r="AX4239">
            <v>41714</v>
          </cell>
        </row>
        <row r="4240">
          <cell r="K4240">
            <v>155.30000000000001</v>
          </cell>
          <cell r="AX4240">
            <v>41183</v>
          </cell>
        </row>
        <row r="4241">
          <cell r="K4241">
            <v>123.5</v>
          </cell>
          <cell r="AX4241">
            <v>40219</v>
          </cell>
        </row>
        <row r="4242">
          <cell r="K4242">
            <v>507.8</v>
          </cell>
          <cell r="AX4242">
            <v>39173</v>
          </cell>
        </row>
        <row r="4243">
          <cell r="K4243">
            <v>339.7</v>
          </cell>
          <cell r="AX4243">
            <v>41673</v>
          </cell>
        </row>
        <row r="4244">
          <cell r="K4244">
            <v>326.7</v>
          </cell>
          <cell r="AX4244">
            <v>38497</v>
          </cell>
        </row>
        <row r="4245">
          <cell r="K4245">
            <v>366.8</v>
          </cell>
          <cell r="AX4245">
            <v>40147</v>
          </cell>
        </row>
        <row r="4246">
          <cell r="K4246">
            <v>275.89999999999998</v>
          </cell>
          <cell r="AX4246">
            <v>41100</v>
          </cell>
        </row>
        <row r="4247">
          <cell r="K4247">
            <v>210.7</v>
          </cell>
          <cell r="AX4247">
            <v>40193</v>
          </cell>
        </row>
        <row r="4248">
          <cell r="K4248">
            <v>574.6</v>
          </cell>
          <cell r="AX4248">
            <v>41395</v>
          </cell>
        </row>
        <row r="4249">
          <cell r="K4249">
            <v>578</v>
          </cell>
          <cell r="AX4249">
            <v>41396</v>
          </cell>
        </row>
        <row r="4250">
          <cell r="K4250">
            <v>570.1</v>
          </cell>
          <cell r="AX4250">
            <v>41399</v>
          </cell>
        </row>
        <row r="4251">
          <cell r="K4251">
            <v>854.6</v>
          </cell>
          <cell r="AX4251">
            <v>38558</v>
          </cell>
        </row>
        <row r="4252">
          <cell r="K4252">
            <v>287.8</v>
          </cell>
          <cell r="AX4252">
            <v>40194</v>
          </cell>
        </row>
        <row r="4253">
          <cell r="K4253">
            <v>427</v>
          </cell>
          <cell r="AX4253">
            <v>40195</v>
          </cell>
        </row>
        <row r="4254">
          <cell r="K4254">
            <v>427.4</v>
          </cell>
          <cell r="AX4254">
            <v>40196</v>
          </cell>
        </row>
        <row r="4255">
          <cell r="K4255">
            <v>426.8</v>
          </cell>
          <cell r="AX4255">
            <v>40197</v>
          </cell>
        </row>
        <row r="4256">
          <cell r="K4256">
            <v>427</v>
          </cell>
          <cell r="AX4256">
            <v>40198</v>
          </cell>
        </row>
        <row r="4257">
          <cell r="K4257">
            <v>427.4</v>
          </cell>
          <cell r="AX4257">
            <v>40199</v>
          </cell>
        </row>
        <row r="4258">
          <cell r="K4258">
            <v>163.80000000000001</v>
          </cell>
          <cell r="AX4258">
            <v>40200</v>
          </cell>
        </row>
        <row r="4259">
          <cell r="K4259">
            <v>428.2</v>
          </cell>
          <cell r="AX4259">
            <v>40201</v>
          </cell>
        </row>
        <row r="4260">
          <cell r="K4260">
            <v>1320.4</v>
          </cell>
          <cell r="AX4260">
            <v>41715</v>
          </cell>
        </row>
        <row r="4261">
          <cell r="K4261">
            <v>321.60000000000002</v>
          </cell>
          <cell r="AX4261">
            <v>42275</v>
          </cell>
        </row>
        <row r="4262">
          <cell r="K4262">
            <v>427.6</v>
          </cell>
          <cell r="AX4262">
            <v>40202</v>
          </cell>
        </row>
        <row r="4263">
          <cell r="K4263">
            <v>427.2</v>
          </cell>
          <cell r="AX4263">
            <v>40203</v>
          </cell>
        </row>
        <row r="4264">
          <cell r="K4264">
            <v>390.6</v>
          </cell>
          <cell r="AX4264">
            <v>40204</v>
          </cell>
        </row>
        <row r="4265">
          <cell r="K4265">
            <v>427.1</v>
          </cell>
          <cell r="AX4265">
            <v>40205</v>
          </cell>
        </row>
        <row r="4266">
          <cell r="K4266">
            <v>1255.9000000000001</v>
          </cell>
          <cell r="AX4266">
            <v>39619</v>
          </cell>
        </row>
        <row r="4267">
          <cell r="K4267">
            <v>1416.6</v>
          </cell>
          <cell r="AX4267">
            <v>41750</v>
          </cell>
        </row>
        <row r="4268">
          <cell r="K4268">
            <v>425</v>
          </cell>
          <cell r="AX4268">
            <v>40206</v>
          </cell>
        </row>
        <row r="4269">
          <cell r="K4269">
            <v>425.8</v>
          </cell>
          <cell r="AX4269">
            <v>41783</v>
          </cell>
        </row>
        <row r="4270">
          <cell r="K4270">
            <v>427.8</v>
          </cell>
          <cell r="AX4270">
            <v>40188</v>
          </cell>
        </row>
        <row r="4271">
          <cell r="K4271">
            <v>601.45000000000005</v>
          </cell>
          <cell r="AX4271">
            <v>41716</v>
          </cell>
        </row>
        <row r="4272">
          <cell r="K4272">
            <v>746.21</v>
          </cell>
          <cell r="AX4272">
            <v>39174</v>
          </cell>
        </row>
        <row r="4273">
          <cell r="K4273">
            <v>363.4</v>
          </cell>
          <cell r="AX4273">
            <v>41784</v>
          </cell>
        </row>
        <row r="4274">
          <cell r="K4274">
            <v>428.11</v>
          </cell>
          <cell r="AX4274">
            <v>40207</v>
          </cell>
        </row>
        <row r="4275">
          <cell r="K4275">
            <v>285.60000000000002</v>
          </cell>
          <cell r="AX4275">
            <v>42276</v>
          </cell>
        </row>
        <row r="4276">
          <cell r="K4276">
            <v>895.2</v>
          </cell>
          <cell r="AX4276">
            <v>39630</v>
          </cell>
        </row>
        <row r="4277">
          <cell r="K4277">
            <v>426.8</v>
          </cell>
          <cell r="AX4277">
            <v>40208</v>
          </cell>
        </row>
        <row r="4278">
          <cell r="K4278">
            <v>1529.3</v>
          </cell>
          <cell r="AX4278">
            <v>41751</v>
          </cell>
        </row>
        <row r="4279">
          <cell r="K4279">
            <v>1054.5</v>
          </cell>
          <cell r="AX4279">
            <v>41752</v>
          </cell>
        </row>
        <row r="4280">
          <cell r="K4280">
            <v>1361</v>
          </cell>
          <cell r="AX4280">
            <v>41753</v>
          </cell>
        </row>
        <row r="4281">
          <cell r="K4281">
            <v>1260.52</v>
          </cell>
          <cell r="AX4281">
            <v>40134</v>
          </cell>
        </row>
        <row r="4282">
          <cell r="K4282">
            <v>1199.4000000000001</v>
          </cell>
          <cell r="AX4282">
            <v>40121</v>
          </cell>
        </row>
        <row r="4283">
          <cell r="K4283">
            <v>2623.8</v>
          </cell>
          <cell r="AX4283">
            <v>39175</v>
          </cell>
        </row>
        <row r="4284">
          <cell r="K4284">
            <v>333.9</v>
          </cell>
          <cell r="AX4284">
            <v>38604</v>
          </cell>
        </row>
        <row r="4285">
          <cell r="K4285">
            <v>195.71</v>
          </cell>
          <cell r="AX4285">
            <v>39176</v>
          </cell>
        </row>
        <row r="4286">
          <cell r="K4286">
            <v>203.7</v>
          </cell>
          <cell r="AX4286">
            <v>39370</v>
          </cell>
        </row>
        <row r="4287">
          <cell r="K4287">
            <v>233.4</v>
          </cell>
          <cell r="AX4287">
            <v>41754</v>
          </cell>
        </row>
        <row r="4288">
          <cell r="K4288">
            <v>247.3</v>
          </cell>
          <cell r="AX4288">
            <v>40347</v>
          </cell>
        </row>
        <row r="4289">
          <cell r="K4289">
            <v>279.70999999999998</v>
          </cell>
          <cell r="AX4289">
            <v>39177</v>
          </cell>
        </row>
        <row r="4290">
          <cell r="K4290">
            <v>278.39999999999998</v>
          </cell>
          <cell r="AX4290">
            <v>39178</v>
          </cell>
        </row>
        <row r="4291">
          <cell r="K4291">
            <v>372.4</v>
          </cell>
          <cell r="AX4291">
            <v>41755</v>
          </cell>
        </row>
        <row r="4292">
          <cell r="K4292">
            <v>316</v>
          </cell>
          <cell r="AX4292">
            <v>39179</v>
          </cell>
        </row>
        <row r="4293">
          <cell r="K4293">
            <v>356.7</v>
          </cell>
          <cell r="AX4293">
            <v>39224</v>
          </cell>
        </row>
        <row r="4294">
          <cell r="K4294">
            <v>869.4</v>
          </cell>
          <cell r="AX4294">
            <v>38559</v>
          </cell>
        </row>
        <row r="4295">
          <cell r="K4295">
            <v>364.7</v>
          </cell>
          <cell r="AX4295">
            <v>41405</v>
          </cell>
        </row>
        <row r="4296">
          <cell r="K4296">
            <v>1102.9000000000001</v>
          </cell>
          <cell r="AX4296">
            <v>41756</v>
          </cell>
        </row>
        <row r="4297">
          <cell r="K4297">
            <v>696.1</v>
          </cell>
          <cell r="AX4297">
            <v>41406</v>
          </cell>
        </row>
        <row r="4298">
          <cell r="K4298">
            <v>213</v>
          </cell>
          <cell r="AX4298">
            <v>41757</v>
          </cell>
        </row>
        <row r="4299">
          <cell r="K4299">
            <v>377.8</v>
          </cell>
          <cell r="AX4299">
            <v>41997</v>
          </cell>
        </row>
        <row r="4300">
          <cell r="K4300">
            <v>376.4</v>
          </cell>
          <cell r="AX4300">
            <v>41717</v>
          </cell>
        </row>
        <row r="4301">
          <cell r="K4301">
            <v>365.1</v>
          </cell>
          <cell r="AX4301">
            <v>41998</v>
          </cell>
        </row>
        <row r="4302">
          <cell r="K4302">
            <v>721.1</v>
          </cell>
          <cell r="AX4302">
            <v>42000</v>
          </cell>
        </row>
        <row r="4303">
          <cell r="K4303">
            <v>1267.1099999999999</v>
          </cell>
          <cell r="AX4303">
            <v>39122</v>
          </cell>
        </row>
        <row r="4304">
          <cell r="K4304">
            <v>2678.9</v>
          </cell>
          <cell r="AX4304">
            <v>38560</v>
          </cell>
        </row>
        <row r="4305">
          <cell r="K4305">
            <v>2771.7</v>
          </cell>
          <cell r="AX4305">
            <v>41718</v>
          </cell>
        </row>
        <row r="4306">
          <cell r="K4306">
            <v>891.3</v>
          </cell>
          <cell r="AX4306">
            <v>41758</v>
          </cell>
        </row>
        <row r="4307">
          <cell r="K4307">
            <v>1261.5</v>
          </cell>
          <cell r="AX4307">
            <v>41719</v>
          </cell>
        </row>
        <row r="4308">
          <cell r="K4308">
            <v>1240.8</v>
          </cell>
          <cell r="AX4308">
            <v>41720</v>
          </cell>
        </row>
        <row r="4309">
          <cell r="K4309">
            <v>1415.2</v>
          </cell>
          <cell r="AX4309">
            <v>41721</v>
          </cell>
        </row>
        <row r="4310">
          <cell r="K4310">
            <v>1026</v>
          </cell>
          <cell r="AX4310">
            <v>41759</v>
          </cell>
        </row>
        <row r="4311">
          <cell r="K4311">
            <v>1276.3</v>
          </cell>
          <cell r="AX4311">
            <v>41760</v>
          </cell>
        </row>
        <row r="4312">
          <cell r="K4312">
            <v>1546.51</v>
          </cell>
          <cell r="AX4312">
            <v>39084</v>
          </cell>
        </row>
        <row r="4313">
          <cell r="K4313">
            <v>1223.3</v>
          </cell>
          <cell r="AX4313">
            <v>39180</v>
          </cell>
        </row>
        <row r="4314">
          <cell r="K4314">
            <v>1504.3</v>
          </cell>
          <cell r="AX4314">
            <v>39085</v>
          </cell>
        </row>
        <row r="4315">
          <cell r="K4315">
            <v>1029.3</v>
          </cell>
          <cell r="AX4315">
            <v>41761</v>
          </cell>
        </row>
        <row r="4316">
          <cell r="K4316">
            <v>387.9</v>
          </cell>
          <cell r="AX4316">
            <v>40220</v>
          </cell>
        </row>
        <row r="4317">
          <cell r="K4317">
            <v>559.9</v>
          </cell>
          <cell r="AX4317">
            <v>41722</v>
          </cell>
        </row>
        <row r="4318">
          <cell r="K4318">
            <v>232.4</v>
          </cell>
          <cell r="AX4318">
            <v>39369</v>
          </cell>
        </row>
        <row r="4319">
          <cell r="K4319">
            <v>820.6</v>
          </cell>
          <cell r="AX4319">
            <v>38561</v>
          </cell>
        </row>
        <row r="4320">
          <cell r="K4320">
            <v>839.5</v>
          </cell>
          <cell r="AX4320">
            <v>41723</v>
          </cell>
        </row>
        <row r="4321">
          <cell r="K4321">
            <v>1282.5</v>
          </cell>
          <cell r="AX4321">
            <v>41724</v>
          </cell>
        </row>
        <row r="4322">
          <cell r="K4322">
            <v>1886.1</v>
          </cell>
          <cell r="AX4322">
            <v>40307</v>
          </cell>
        </row>
        <row r="4323">
          <cell r="K4323">
            <v>656.2</v>
          </cell>
          <cell r="AX4323">
            <v>41762</v>
          </cell>
        </row>
        <row r="4324">
          <cell r="K4324">
            <v>1978.73</v>
          </cell>
          <cell r="AX4324">
            <v>39408</v>
          </cell>
        </row>
        <row r="4325">
          <cell r="K4325">
            <v>2250.21</v>
          </cell>
          <cell r="AX4325">
            <v>40308</v>
          </cell>
        </row>
        <row r="4326">
          <cell r="K4326">
            <v>2644.6</v>
          </cell>
          <cell r="AX4326">
            <v>40309</v>
          </cell>
        </row>
        <row r="4327">
          <cell r="K4327">
            <v>367.8</v>
          </cell>
          <cell r="AX4327">
            <v>40221</v>
          </cell>
        </row>
        <row r="4328">
          <cell r="K4328">
            <v>367.7</v>
          </cell>
          <cell r="AX4328">
            <v>41763</v>
          </cell>
        </row>
        <row r="4329">
          <cell r="K4329">
            <v>828.3</v>
          </cell>
          <cell r="AX4329">
            <v>40348</v>
          </cell>
        </row>
        <row r="4330">
          <cell r="K4330">
            <v>308.39999999999998</v>
          </cell>
          <cell r="AX4330">
            <v>41408</v>
          </cell>
        </row>
        <row r="4331">
          <cell r="K4331">
            <v>632.1</v>
          </cell>
          <cell r="AX4331">
            <v>41764</v>
          </cell>
        </row>
        <row r="4332">
          <cell r="K4332">
            <v>993.8</v>
          </cell>
          <cell r="AX4332">
            <v>41765</v>
          </cell>
        </row>
        <row r="4333">
          <cell r="K4333">
            <v>348.4</v>
          </cell>
          <cell r="AX4333">
            <v>40349</v>
          </cell>
        </row>
        <row r="4334">
          <cell r="K4334">
            <v>368.4</v>
          </cell>
          <cell r="AX4334">
            <v>39123</v>
          </cell>
        </row>
        <row r="4335">
          <cell r="K4335">
            <v>1077.4000000000001</v>
          </cell>
          <cell r="AX4335">
            <v>38605</v>
          </cell>
        </row>
        <row r="4336">
          <cell r="K4336">
            <v>425.3</v>
          </cell>
          <cell r="AX4336">
            <v>41141</v>
          </cell>
        </row>
        <row r="4337">
          <cell r="K4337">
            <v>427.6</v>
          </cell>
          <cell r="AX4337">
            <v>41281</v>
          </cell>
        </row>
        <row r="4338">
          <cell r="K4338">
            <v>426.6</v>
          </cell>
          <cell r="AX4338">
            <v>41288</v>
          </cell>
        </row>
        <row r="4339">
          <cell r="K4339">
            <v>426.4</v>
          </cell>
          <cell r="AX4339">
            <v>41294</v>
          </cell>
        </row>
        <row r="4340">
          <cell r="K4340">
            <v>426.8</v>
          </cell>
          <cell r="AX4340">
            <v>41300</v>
          </cell>
        </row>
        <row r="4341">
          <cell r="K4341">
            <v>944</v>
          </cell>
          <cell r="AX4341">
            <v>38562</v>
          </cell>
        </row>
        <row r="4342">
          <cell r="K4342">
            <v>1177.0999999999999</v>
          </cell>
          <cell r="AX4342">
            <v>41766</v>
          </cell>
        </row>
        <row r="4343">
          <cell r="K4343">
            <v>359.7</v>
          </cell>
          <cell r="AX4343">
            <v>41725</v>
          </cell>
        </row>
        <row r="4344">
          <cell r="K4344">
            <v>706.3</v>
          </cell>
          <cell r="AX4344">
            <v>41674</v>
          </cell>
        </row>
        <row r="4345">
          <cell r="K4345">
            <v>2022.8</v>
          </cell>
          <cell r="AX4345">
            <v>40310</v>
          </cell>
        </row>
        <row r="4346">
          <cell r="K4346">
            <v>363</v>
          </cell>
          <cell r="AX4346">
            <v>41675</v>
          </cell>
        </row>
        <row r="4347">
          <cell r="K4347">
            <v>663.5</v>
          </cell>
          <cell r="AX4347">
            <v>38498</v>
          </cell>
        </row>
        <row r="4348">
          <cell r="K4348">
            <v>741.7</v>
          </cell>
          <cell r="AX4348">
            <v>42445</v>
          </cell>
        </row>
        <row r="4349">
          <cell r="K4349">
            <v>311.89999999999998</v>
          </cell>
          <cell r="AX4349">
            <v>42446</v>
          </cell>
        </row>
        <row r="4350">
          <cell r="K4350">
            <v>885.5</v>
          </cell>
          <cell r="AX4350">
            <v>42603</v>
          </cell>
        </row>
        <row r="4351">
          <cell r="K4351">
            <v>2511.3000000000002</v>
          </cell>
          <cell r="AX4351">
            <v>42604</v>
          </cell>
        </row>
        <row r="4352">
          <cell r="K4352">
            <v>328.8</v>
          </cell>
          <cell r="AX4352">
            <v>42605</v>
          </cell>
        </row>
        <row r="4353">
          <cell r="K4353">
            <v>1132.7</v>
          </cell>
          <cell r="AX4353">
            <v>42690</v>
          </cell>
        </row>
        <row r="4354">
          <cell r="K4354">
            <v>3075.1</v>
          </cell>
          <cell r="AX4354">
            <v>42738</v>
          </cell>
        </row>
        <row r="4355">
          <cell r="K4355">
            <v>1083.9000000000001</v>
          </cell>
          <cell r="AX4355">
            <v>42739</v>
          </cell>
        </row>
        <row r="4356">
          <cell r="K4356">
            <v>392.2</v>
          </cell>
          <cell r="AX4356">
            <v>40358</v>
          </cell>
        </row>
        <row r="4357">
          <cell r="K4357">
            <v>377.3</v>
          </cell>
          <cell r="AX4357">
            <v>40189</v>
          </cell>
        </row>
        <row r="4358">
          <cell r="K4358">
            <v>388.9</v>
          </cell>
          <cell r="AX4358">
            <v>42557</v>
          </cell>
        </row>
        <row r="4359">
          <cell r="K4359">
            <v>365.4</v>
          </cell>
          <cell r="AX4359">
            <v>40190</v>
          </cell>
        </row>
        <row r="4360">
          <cell r="K4360">
            <v>367.7</v>
          </cell>
          <cell r="AX4360">
            <v>40209</v>
          </cell>
        </row>
        <row r="4361">
          <cell r="K4361">
            <v>373.3</v>
          </cell>
          <cell r="AX4361">
            <v>40210</v>
          </cell>
        </row>
        <row r="4362">
          <cell r="K4362">
            <v>345.8</v>
          </cell>
          <cell r="AX4362">
            <v>40211</v>
          </cell>
        </row>
        <row r="4363">
          <cell r="K4363">
            <v>777.1</v>
          </cell>
          <cell r="AX4363">
            <v>41330</v>
          </cell>
        </row>
        <row r="4364">
          <cell r="K4364">
            <v>411.3</v>
          </cell>
          <cell r="AX4364">
            <v>41331</v>
          </cell>
        </row>
        <row r="4365">
          <cell r="K4365">
            <v>360.9</v>
          </cell>
          <cell r="AX4365">
            <v>39485</v>
          </cell>
        </row>
        <row r="4366">
          <cell r="K4366">
            <v>354.2</v>
          </cell>
          <cell r="AX4366">
            <v>41184</v>
          </cell>
        </row>
        <row r="4367">
          <cell r="K4367">
            <v>378.2</v>
          </cell>
          <cell r="AX4367">
            <v>40133</v>
          </cell>
        </row>
        <row r="4368">
          <cell r="K4368">
            <v>346.8</v>
          </cell>
          <cell r="AX4368">
            <v>40119</v>
          </cell>
        </row>
        <row r="4369">
          <cell r="K4369">
            <v>372.3</v>
          </cell>
          <cell r="AX4369">
            <v>40128</v>
          </cell>
        </row>
        <row r="4370">
          <cell r="K4370">
            <v>853.91</v>
          </cell>
          <cell r="AX4370">
            <v>40148</v>
          </cell>
        </row>
        <row r="4371">
          <cell r="K4371">
            <v>853.55</v>
          </cell>
          <cell r="AX4371">
            <v>40154</v>
          </cell>
        </row>
        <row r="4372">
          <cell r="K4372">
            <v>388.4</v>
          </cell>
          <cell r="AX4372">
            <v>40158</v>
          </cell>
        </row>
        <row r="4373">
          <cell r="K4373">
            <v>394.3</v>
          </cell>
          <cell r="AX4373">
            <v>40178</v>
          </cell>
        </row>
        <row r="4374">
          <cell r="K4374">
            <v>416.8</v>
          </cell>
          <cell r="AX4374">
            <v>41332</v>
          </cell>
        </row>
        <row r="4375">
          <cell r="K4375">
            <v>635.70000000000005</v>
          </cell>
          <cell r="AX4375">
            <v>41333</v>
          </cell>
        </row>
        <row r="4376">
          <cell r="K4376">
            <v>380.7</v>
          </cell>
          <cell r="AX4376">
            <v>41427</v>
          </cell>
        </row>
        <row r="4377">
          <cell r="K4377">
            <v>377.9</v>
          </cell>
          <cell r="AX4377">
            <v>41428</v>
          </cell>
        </row>
        <row r="4378">
          <cell r="K4378">
            <v>680.7</v>
          </cell>
          <cell r="AX4378">
            <v>41334</v>
          </cell>
        </row>
        <row r="4379">
          <cell r="K4379">
            <v>352.22</v>
          </cell>
          <cell r="AX4379">
            <v>40129</v>
          </cell>
        </row>
        <row r="4380">
          <cell r="K4380">
            <v>672</v>
          </cell>
          <cell r="AX4380">
            <v>41335</v>
          </cell>
        </row>
        <row r="4381">
          <cell r="K4381">
            <v>370</v>
          </cell>
          <cell r="AX4381">
            <v>40315</v>
          </cell>
        </row>
        <row r="4382">
          <cell r="K4382">
            <v>351.7</v>
          </cell>
          <cell r="AX4382">
            <v>40187</v>
          </cell>
        </row>
        <row r="4383">
          <cell r="K4383">
            <v>341.6</v>
          </cell>
          <cell r="AX4383">
            <v>40179</v>
          </cell>
        </row>
        <row r="4384">
          <cell r="K4384">
            <v>362.8</v>
          </cell>
          <cell r="AX4384">
            <v>41187</v>
          </cell>
        </row>
        <row r="4385">
          <cell r="K4385">
            <v>720.8</v>
          </cell>
          <cell r="AX4385">
            <v>40130</v>
          </cell>
        </row>
        <row r="4386">
          <cell r="K4386">
            <v>688.15</v>
          </cell>
          <cell r="AX4386">
            <v>41336</v>
          </cell>
        </row>
        <row r="4387">
          <cell r="K4387">
            <v>921.7</v>
          </cell>
          <cell r="AX4387">
            <v>41429</v>
          </cell>
        </row>
        <row r="4388">
          <cell r="K4388">
            <v>353.9</v>
          </cell>
          <cell r="AX4388">
            <v>40316</v>
          </cell>
        </row>
        <row r="4389">
          <cell r="K4389">
            <v>277.5</v>
          </cell>
          <cell r="AX4389">
            <v>41430</v>
          </cell>
        </row>
        <row r="4390">
          <cell r="K4390">
            <v>502.8</v>
          </cell>
          <cell r="AX4390">
            <v>39541</v>
          </cell>
        </row>
        <row r="4391">
          <cell r="K4391">
            <v>780.4</v>
          </cell>
          <cell r="AX4391">
            <v>41830</v>
          </cell>
        </row>
        <row r="4392">
          <cell r="K4392">
            <v>371.9</v>
          </cell>
          <cell r="AX4392">
            <v>40317</v>
          </cell>
        </row>
        <row r="4393">
          <cell r="K4393">
            <v>352.1</v>
          </cell>
          <cell r="AX4393">
            <v>40191</v>
          </cell>
        </row>
        <row r="4394">
          <cell r="K4394">
            <v>856.4</v>
          </cell>
          <cell r="AX4394">
            <v>41337</v>
          </cell>
        </row>
        <row r="4395">
          <cell r="K4395">
            <v>368.2</v>
          </cell>
          <cell r="AX4395">
            <v>40318</v>
          </cell>
        </row>
        <row r="4396">
          <cell r="K4396">
            <v>323.60000000000002</v>
          </cell>
          <cell r="AX4396">
            <v>40319</v>
          </cell>
        </row>
        <row r="4397">
          <cell r="K4397">
            <v>829.9</v>
          </cell>
          <cell r="AX4397">
            <v>41338</v>
          </cell>
        </row>
        <row r="4398">
          <cell r="K4398">
            <v>824.11</v>
          </cell>
          <cell r="AX4398">
            <v>40131</v>
          </cell>
        </row>
        <row r="4399">
          <cell r="K4399">
            <v>758.9</v>
          </cell>
          <cell r="AX4399">
            <v>42447</v>
          </cell>
        </row>
        <row r="4400">
          <cell r="K4400">
            <v>859.73</v>
          </cell>
          <cell r="AX4400">
            <v>41831</v>
          </cell>
        </row>
        <row r="4401">
          <cell r="K4401">
            <v>353.4</v>
          </cell>
          <cell r="AX4401">
            <v>40126</v>
          </cell>
        </row>
        <row r="4402">
          <cell r="K4402">
            <v>888.3</v>
          </cell>
          <cell r="AX4402">
            <v>42117</v>
          </cell>
        </row>
        <row r="4403">
          <cell r="K4403">
            <v>804.1</v>
          </cell>
          <cell r="AX4403">
            <v>42107</v>
          </cell>
        </row>
        <row r="4404">
          <cell r="K4404">
            <v>504.6</v>
          </cell>
          <cell r="AX4404">
            <v>41339</v>
          </cell>
        </row>
        <row r="4405">
          <cell r="K4405">
            <v>412.8</v>
          </cell>
          <cell r="AX4405">
            <v>40321</v>
          </cell>
        </row>
        <row r="4406">
          <cell r="K4406">
            <v>382.6</v>
          </cell>
          <cell r="AX4406">
            <v>40192</v>
          </cell>
        </row>
        <row r="4407">
          <cell r="K4407">
            <v>783.7</v>
          </cell>
          <cell r="AX4407">
            <v>41832</v>
          </cell>
        </row>
        <row r="4408">
          <cell r="K4408">
            <v>835</v>
          </cell>
          <cell r="AX4408">
            <v>42118</v>
          </cell>
        </row>
        <row r="4409">
          <cell r="K4409">
            <v>1203.4000000000001</v>
          </cell>
          <cell r="AX4409">
            <v>41340</v>
          </cell>
        </row>
        <row r="4410">
          <cell r="K4410">
            <v>841.9</v>
          </cell>
          <cell r="AX4410">
            <v>41833</v>
          </cell>
        </row>
        <row r="4411">
          <cell r="K4411">
            <v>804.1</v>
          </cell>
          <cell r="AX4411">
            <v>41834</v>
          </cell>
        </row>
        <row r="4412">
          <cell r="K4412">
            <v>845.3</v>
          </cell>
          <cell r="AX4412">
            <v>41835</v>
          </cell>
        </row>
        <row r="4413">
          <cell r="K4413">
            <v>881.3</v>
          </cell>
          <cell r="AX4413">
            <v>41341</v>
          </cell>
        </row>
        <row r="4414">
          <cell r="K4414">
            <v>325.5</v>
          </cell>
          <cell r="AX4414">
            <v>41431</v>
          </cell>
        </row>
        <row r="4415">
          <cell r="K4415">
            <v>516.15</v>
          </cell>
          <cell r="AX4415">
            <v>42448</v>
          </cell>
        </row>
        <row r="4416">
          <cell r="K4416">
            <v>391.9</v>
          </cell>
          <cell r="AX4416">
            <v>40149</v>
          </cell>
        </row>
        <row r="4417">
          <cell r="K4417">
            <v>720.8</v>
          </cell>
          <cell r="AX4417">
            <v>41809</v>
          </cell>
        </row>
        <row r="4418">
          <cell r="K4418">
            <v>761.2</v>
          </cell>
          <cell r="AX4418">
            <v>41810</v>
          </cell>
        </row>
        <row r="4419">
          <cell r="K4419">
            <v>567.29999999999995</v>
          </cell>
          <cell r="AX4419">
            <v>38432</v>
          </cell>
        </row>
        <row r="4420">
          <cell r="K4420">
            <v>348.4</v>
          </cell>
          <cell r="AX4420">
            <v>40136</v>
          </cell>
        </row>
        <row r="4421">
          <cell r="K4421">
            <v>678.9</v>
          </cell>
          <cell r="AX4421">
            <v>41807</v>
          </cell>
        </row>
        <row r="4422">
          <cell r="K4422">
            <v>770.7</v>
          </cell>
          <cell r="AX4422">
            <v>41808</v>
          </cell>
        </row>
        <row r="4423">
          <cell r="K4423">
            <v>217</v>
          </cell>
          <cell r="AX4423">
            <v>42606</v>
          </cell>
        </row>
        <row r="4424">
          <cell r="K4424">
            <v>446.5</v>
          </cell>
          <cell r="AX4424">
            <v>39375</v>
          </cell>
        </row>
        <row r="4425">
          <cell r="K4425">
            <v>354</v>
          </cell>
          <cell r="AX4425">
            <v>40151</v>
          </cell>
        </row>
        <row r="4426">
          <cell r="K4426">
            <v>720.3</v>
          </cell>
          <cell r="AX4426">
            <v>39524</v>
          </cell>
        </row>
        <row r="4427">
          <cell r="K4427">
            <v>646.70000000000005</v>
          </cell>
          <cell r="AX4427">
            <v>39376</v>
          </cell>
        </row>
        <row r="4428">
          <cell r="K4428">
            <v>410.8</v>
          </cell>
          <cell r="AX4428">
            <v>39525</v>
          </cell>
        </row>
        <row r="4429">
          <cell r="K4429">
            <v>896.2</v>
          </cell>
          <cell r="AX4429">
            <v>39526</v>
          </cell>
        </row>
        <row r="4430">
          <cell r="K4430">
            <v>736.6</v>
          </cell>
          <cell r="AX4430">
            <v>39527</v>
          </cell>
        </row>
        <row r="4431">
          <cell r="K4431">
            <v>821</v>
          </cell>
          <cell r="AX4431">
            <v>41811</v>
          </cell>
        </row>
        <row r="4432">
          <cell r="K4432">
            <v>829.8</v>
          </cell>
          <cell r="AX4432">
            <v>39528</v>
          </cell>
        </row>
        <row r="4433">
          <cell r="K4433">
            <v>783.83</v>
          </cell>
          <cell r="AX4433">
            <v>41812</v>
          </cell>
        </row>
        <row r="4434">
          <cell r="K4434">
            <v>381.5</v>
          </cell>
          <cell r="AX4434">
            <v>39379</v>
          </cell>
        </row>
        <row r="4435">
          <cell r="K4435">
            <v>841.3</v>
          </cell>
          <cell r="AX4435">
            <v>40137</v>
          </cell>
        </row>
        <row r="4436">
          <cell r="K4436">
            <v>275.10000000000002</v>
          </cell>
          <cell r="AX4436">
            <v>40138</v>
          </cell>
        </row>
        <row r="4437">
          <cell r="K4437">
            <v>804.7</v>
          </cell>
          <cell r="AX4437">
            <v>40139</v>
          </cell>
        </row>
        <row r="4438">
          <cell r="K4438">
            <v>821.3</v>
          </cell>
          <cell r="AX4438">
            <v>38433</v>
          </cell>
        </row>
        <row r="4439">
          <cell r="K4439">
            <v>857.1</v>
          </cell>
          <cell r="AX4439">
            <v>39529</v>
          </cell>
        </row>
        <row r="4440">
          <cell r="K4440">
            <v>366</v>
          </cell>
          <cell r="AX4440">
            <v>39530</v>
          </cell>
        </row>
        <row r="4441">
          <cell r="K4441">
            <v>852.7</v>
          </cell>
          <cell r="AX4441">
            <v>39531</v>
          </cell>
        </row>
        <row r="4442">
          <cell r="K4442">
            <v>891.7</v>
          </cell>
          <cell r="AX4442">
            <v>38434</v>
          </cell>
        </row>
        <row r="4443">
          <cell r="K4443">
            <v>1160.1500000000001</v>
          </cell>
          <cell r="AX4443">
            <v>42183</v>
          </cell>
        </row>
        <row r="4444">
          <cell r="K4444">
            <v>1185.5999999999999</v>
          </cell>
          <cell r="AX4444">
            <v>42184</v>
          </cell>
        </row>
        <row r="4445">
          <cell r="K4445">
            <v>956.33</v>
          </cell>
          <cell r="AX4445">
            <v>42185</v>
          </cell>
        </row>
        <row r="4446">
          <cell r="K4446">
            <v>729.7</v>
          </cell>
          <cell r="AX4446">
            <v>39532</v>
          </cell>
        </row>
        <row r="4447">
          <cell r="K4447">
            <v>854.2</v>
          </cell>
          <cell r="AX4447">
            <v>39533</v>
          </cell>
        </row>
        <row r="4448">
          <cell r="K4448">
            <v>1143.3</v>
          </cell>
          <cell r="AX4448">
            <v>42186</v>
          </cell>
        </row>
        <row r="4449">
          <cell r="K4449">
            <v>2373.6</v>
          </cell>
          <cell r="AX4449">
            <v>42187</v>
          </cell>
        </row>
        <row r="4450">
          <cell r="K4450">
            <v>988.55</v>
          </cell>
          <cell r="AX4450">
            <v>38435</v>
          </cell>
        </row>
        <row r="4451">
          <cell r="K4451">
            <v>846.63</v>
          </cell>
          <cell r="AX4451">
            <v>40140</v>
          </cell>
        </row>
        <row r="4452">
          <cell r="K4452">
            <v>885.7</v>
          </cell>
          <cell r="AX4452">
            <v>39534</v>
          </cell>
        </row>
        <row r="4453">
          <cell r="K4453">
            <v>700.8</v>
          </cell>
          <cell r="AX4453">
            <v>39377</v>
          </cell>
        </row>
        <row r="4454">
          <cell r="K4454">
            <v>765.6</v>
          </cell>
          <cell r="AX4454">
            <v>39378</v>
          </cell>
        </row>
        <row r="4455">
          <cell r="K4455">
            <v>550.6</v>
          </cell>
          <cell r="AX4455">
            <v>39535</v>
          </cell>
        </row>
        <row r="4456">
          <cell r="K4456">
            <v>477.8</v>
          </cell>
          <cell r="AX4456">
            <v>39129</v>
          </cell>
        </row>
        <row r="4457">
          <cell r="K4457">
            <v>428.2</v>
          </cell>
          <cell r="AX4457">
            <v>42607</v>
          </cell>
        </row>
        <row r="4458">
          <cell r="K4458">
            <v>428.5</v>
          </cell>
          <cell r="AX4458">
            <v>42608</v>
          </cell>
        </row>
        <row r="4459">
          <cell r="K4459">
            <v>428.2</v>
          </cell>
          <cell r="AX4459">
            <v>42609</v>
          </cell>
        </row>
        <row r="4460">
          <cell r="K4460">
            <v>428.2</v>
          </cell>
          <cell r="AX4460">
            <v>39707</v>
          </cell>
        </row>
        <row r="4461">
          <cell r="K4461">
            <v>1678.45</v>
          </cell>
          <cell r="AX4461">
            <v>42188</v>
          </cell>
        </row>
        <row r="4462">
          <cell r="K4462">
            <v>1557.1</v>
          </cell>
          <cell r="AX4462">
            <v>42189</v>
          </cell>
        </row>
        <row r="4463">
          <cell r="K4463">
            <v>4119.17</v>
          </cell>
          <cell r="AX4463">
            <v>42190</v>
          </cell>
        </row>
        <row r="4464">
          <cell r="K4464">
            <v>4229.7</v>
          </cell>
          <cell r="AX4464">
            <v>42191</v>
          </cell>
        </row>
        <row r="4465">
          <cell r="K4465">
            <v>4172</v>
          </cell>
          <cell r="AX4465">
            <v>42192</v>
          </cell>
        </row>
        <row r="4466">
          <cell r="K4466">
            <v>1858.6</v>
          </cell>
          <cell r="AX4466">
            <v>42193</v>
          </cell>
        </row>
        <row r="4467">
          <cell r="K4467">
            <v>806.9</v>
          </cell>
          <cell r="AX4467">
            <v>40141</v>
          </cell>
        </row>
        <row r="4468">
          <cell r="K4468">
            <v>378</v>
          </cell>
          <cell r="AX4468">
            <v>41188</v>
          </cell>
        </row>
        <row r="4469">
          <cell r="K4469">
            <v>1273.7</v>
          </cell>
          <cell r="AX4469">
            <v>41342</v>
          </cell>
        </row>
        <row r="4470">
          <cell r="K4470">
            <v>375</v>
          </cell>
          <cell r="AX4470">
            <v>42109</v>
          </cell>
        </row>
        <row r="4471">
          <cell r="K4471">
            <v>482.5</v>
          </cell>
          <cell r="AX4471">
            <v>39121</v>
          </cell>
        </row>
        <row r="4472">
          <cell r="K4472">
            <v>211.8</v>
          </cell>
          <cell r="AX4472">
            <v>40280</v>
          </cell>
        </row>
        <row r="4473">
          <cell r="K4473">
            <v>689.4</v>
          </cell>
          <cell r="AX4473">
            <v>40350</v>
          </cell>
        </row>
        <row r="4474">
          <cell r="K4474">
            <v>398.7</v>
          </cell>
          <cell r="AX4474">
            <v>39637</v>
          </cell>
        </row>
        <row r="4475">
          <cell r="K4475">
            <v>1284.52</v>
          </cell>
          <cell r="AX4475">
            <v>41042</v>
          </cell>
        </row>
        <row r="4476">
          <cell r="K4476">
            <v>764.5</v>
          </cell>
          <cell r="AX4476">
            <v>41043</v>
          </cell>
        </row>
        <row r="4477">
          <cell r="K4477">
            <v>383.61</v>
          </cell>
          <cell r="AX4477">
            <v>41687</v>
          </cell>
        </row>
        <row r="4478">
          <cell r="K4478">
            <v>397.7</v>
          </cell>
          <cell r="AX4478">
            <v>40303</v>
          </cell>
        </row>
        <row r="4479">
          <cell r="K4479">
            <v>287.60000000000002</v>
          </cell>
          <cell r="AX4479">
            <v>40351</v>
          </cell>
        </row>
        <row r="4480">
          <cell r="K4480">
            <v>690.3</v>
          </cell>
          <cell r="AX4480">
            <v>41915</v>
          </cell>
        </row>
        <row r="4481">
          <cell r="K4481">
            <v>624.5</v>
          </cell>
          <cell r="AX4481">
            <v>39620</v>
          </cell>
        </row>
        <row r="4482">
          <cell r="K4482">
            <v>719.7</v>
          </cell>
          <cell r="AX4482">
            <v>38563</v>
          </cell>
        </row>
        <row r="4483">
          <cell r="K4483">
            <v>640.70000000000005</v>
          </cell>
          <cell r="AX4483">
            <v>42322</v>
          </cell>
        </row>
        <row r="4484">
          <cell r="K4484">
            <v>639.9</v>
          </cell>
          <cell r="AX4484">
            <v>42323</v>
          </cell>
        </row>
        <row r="4485">
          <cell r="K4485">
            <v>204.1</v>
          </cell>
          <cell r="AX4485">
            <v>41207</v>
          </cell>
        </row>
        <row r="4486">
          <cell r="K4486">
            <v>352.9</v>
          </cell>
          <cell r="AX4486">
            <v>41208</v>
          </cell>
        </row>
        <row r="4487">
          <cell r="K4487">
            <v>768.6</v>
          </cell>
          <cell r="AX4487">
            <v>40224</v>
          </cell>
        </row>
        <row r="4488">
          <cell r="K4488">
            <v>260.8</v>
          </cell>
          <cell r="AX4488">
            <v>39638</v>
          </cell>
        </row>
        <row r="4489">
          <cell r="K4489">
            <v>2498.41</v>
          </cell>
          <cell r="AX4489">
            <v>39487</v>
          </cell>
        </row>
        <row r="4490">
          <cell r="K4490">
            <v>281.89999999999998</v>
          </cell>
          <cell r="AX4490">
            <v>39639</v>
          </cell>
        </row>
        <row r="4491">
          <cell r="K4491">
            <v>381.5</v>
          </cell>
          <cell r="AX4491">
            <v>40304</v>
          </cell>
        </row>
        <row r="4492">
          <cell r="K4492">
            <v>425.9</v>
          </cell>
          <cell r="AX4492">
            <v>38556</v>
          </cell>
        </row>
        <row r="4493">
          <cell r="K4493">
            <v>327</v>
          </cell>
          <cell r="AX4493">
            <v>39830</v>
          </cell>
        </row>
        <row r="4494">
          <cell r="K4494">
            <v>278.2</v>
          </cell>
          <cell r="AX4494">
            <v>39831</v>
          </cell>
        </row>
        <row r="4495">
          <cell r="K4495">
            <v>322.2</v>
          </cell>
          <cell r="AX4495">
            <v>39832</v>
          </cell>
        </row>
        <row r="4496">
          <cell r="K4496">
            <v>366.5</v>
          </cell>
          <cell r="AX4496">
            <v>39833</v>
          </cell>
        </row>
        <row r="4497">
          <cell r="K4497">
            <v>635.1</v>
          </cell>
          <cell r="AX4497">
            <v>42324</v>
          </cell>
        </row>
        <row r="4498">
          <cell r="K4498">
            <v>647.9</v>
          </cell>
          <cell r="AX4498">
            <v>42325</v>
          </cell>
        </row>
        <row r="4499">
          <cell r="K4499">
            <v>648.79999999999995</v>
          </cell>
          <cell r="AX4499">
            <v>42326</v>
          </cell>
        </row>
        <row r="4500">
          <cell r="K4500">
            <v>323.39999999999998</v>
          </cell>
          <cell r="AX4500">
            <v>41092</v>
          </cell>
        </row>
        <row r="4501">
          <cell r="K4501">
            <v>383.3</v>
          </cell>
          <cell r="AX4501">
            <v>41093</v>
          </cell>
        </row>
        <row r="4502">
          <cell r="K4502">
            <v>378.8</v>
          </cell>
          <cell r="AX4502">
            <v>40240</v>
          </cell>
        </row>
        <row r="4503">
          <cell r="K4503">
            <v>281.10000000000002</v>
          </cell>
          <cell r="AX4503">
            <v>40241</v>
          </cell>
        </row>
        <row r="4504">
          <cell r="K4504">
            <v>627.30999999999995</v>
          </cell>
          <cell r="AX4504">
            <v>41813</v>
          </cell>
        </row>
        <row r="4505">
          <cell r="K4505">
            <v>996.6</v>
          </cell>
          <cell r="AX4505">
            <v>41902</v>
          </cell>
        </row>
        <row r="4506">
          <cell r="K4506">
            <v>530.5</v>
          </cell>
          <cell r="AX4506">
            <v>39834</v>
          </cell>
        </row>
        <row r="4507">
          <cell r="K4507">
            <v>458.6</v>
          </cell>
          <cell r="AX4507">
            <v>39835</v>
          </cell>
        </row>
        <row r="4508">
          <cell r="K4508">
            <v>369.3</v>
          </cell>
          <cell r="AX4508">
            <v>39836</v>
          </cell>
        </row>
        <row r="4509">
          <cell r="K4509">
            <v>581.6</v>
          </cell>
          <cell r="AX4509">
            <v>41209</v>
          </cell>
        </row>
        <row r="4510">
          <cell r="K4510">
            <v>479.7</v>
          </cell>
          <cell r="AX4510">
            <v>42119</v>
          </cell>
        </row>
        <row r="4511">
          <cell r="K4511">
            <v>424.5</v>
          </cell>
          <cell r="AX4511">
            <v>42482</v>
          </cell>
        </row>
        <row r="4512">
          <cell r="K4512">
            <v>419.9</v>
          </cell>
          <cell r="AX4512">
            <v>42483</v>
          </cell>
        </row>
        <row r="4513">
          <cell r="K4513">
            <v>462.4</v>
          </cell>
          <cell r="AX4513">
            <v>41910</v>
          </cell>
        </row>
        <row r="4514">
          <cell r="K4514">
            <v>279.8</v>
          </cell>
          <cell r="AX4514">
            <v>39837</v>
          </cell>
        </row>
        <row r="4515">
          <cell r="K4515">
            <v>742.1</v>
          </cell>
          <cell r="AX4515">
            <v>41151</v>
          </cell>
        </row>
        <row r="4516">
          <cell r="K4516">
            <v>626.5</v>
          </cell>
          <cell r="AX4516">
            <v>42327</v>
          </cell>
        </row>
        <row r="4517">
          <cell r="K4517">
            <v>365.8</v>
          </cell>
          <cell r="AX4517">
            <v>42085</v>
          </cell>
        </row>
        <row r="4518">
          <cell r="K4518">
            <v>254.6</v>
          </cell>
          <cell r="AX4518">
            <v>42110</v>
          </cell>
        </row>
        <row r="4519">
          <cell r="K4519">
            <v>619.70000000000005</v>
          </cell>
          <cell r="AX4519">
            <v>39559</v>
          </cell>
        </row>
        <row r="4520">
          <cell r="K4520">
            <v>591</v>
          </cell>
          <cell r="AX4520">
            <v>42148</v>
          </cell>
        </row>
        <row r="4521">
          <cell r="K4521">
            <v>1000.1</v>
          </cell>
          <cell r="AX4521">
            <v>40226</v>
          </cell>
        </row>
        <row r="4522">
          <cell r="K4522">
            <v>3272.75</v>
          </cell>
          <cell r="AX4522">
            <v>41836</v>
          </cell>
        </row>
        <row r="4523">
          <cell r="K4523">
            <v>353.2</v>
          </cell>
          <cell r="AX4523">
            <v>41911</v>
          </cell>
        </row>
        <row r="4524">
          <cell r="K4524">
            <v>582</v>
          </cell>
          <cell r="AX4524">
            <v>39640</v>
          </cell>
        </row>
        <row r="4525">
          <cell r="K4525">
            <v>236.9</v>
          </cell>
          <cell r="AX4525">
            <v>39560</v>
          </cell>
        </row>
        <row r="4526">
          <cell r="K4526">
            <v>568.70000000000005</v>
          </cell>
          <cell r="AX4526">
            <v>41358</v>
          </cell>
        </row>
        <row r="4527">
          <cell r="K4527">
            <v>438.01</v>
          </cell>
          <cell r="AX4527">
            <v>38962</v>
          </cell>
        </row>
        <row r="4528">
          <cell r="K4528">
            <v>547</v>
          </cell>
          <cell r="AX4528">
            <v>39062</v>
          </cell>
        </row>
        <row r="4529">
          <cell r="K4529">
            <v>598.29999999999995</v>
          </cell>
          <cell r="AX4529">
            <v>39063</v>
          </cell>
        </row>
        <row r="4530">
          <cell r="K4530">
            <v>597.6</v>
          </cell>
          <cell r="AX4530">
            <v>39064</v>
          </cell>
        </row>
        <row r="4531">
          <cell r="K4531">
            <v>669.1</v>
          </cell>
          <cell r="AX4531">
            <v>38564</v>
          </cell>
        </row>
        <row r="4532">
          <cell r="K4532">
            <v>578.9</v>
          </cell>
          <cell r="AX4532">
            <v>41359</v>
          </cell>
        </row>
        <row r="4533">
          <cell r="K4533">
            <v>832.2</v>
          </cell>
          <cell r="AX4533">
            <v>40287</v>
          </cell>
        </row>
        <row r="4534">
          <cell r="K4534">
            <v>411.6</v>
          </cell>
          <cell r="AX4534">
            <v>40342</v>
          </cell>
        </row>
        <row r="4535">
          <cell r="K4535">
            <v>897.2</v>
          </cell>
          <cell r="AX4535">
            <v>40343</v>
          </cell>
        </row>
        <row r="4536">
          <cell r="K4536">
            <v>3222</v>
          </cell>
          <cell r="AX4536">
            <v>41790</v>
          </cell>
        </row>
        <row r="4537">
          <cell r="K4537">
            <v>241.2</v>
          </cell>
          <cell r="AX4537">
            <v>40175</v>
          </cell>
        </row>
        <row r="4538">
          <cell r="K4538">
            <v>714.5</v>
          </cell>
          <cell r="AX4538">
            <v>41034</v>
          </cell>
        </row>
        <row r="4539">
          <cell r="K4539">
            <v>1033.5</v>
          </cell>
          <cell r="AX4539">
            <v>40214</v>
          </cell>
        </row>
        <row r="4540">
          <cell r="K4540">
            <v>857.11</v>
          </cell>
          <cell r="AX4540">
            <v>40238</v>
          </cell>
        </row>
        <row r="4541">
          <cell r="K4541">
            <v>654.4</v>
          </cell>
          <cell r="AX4541">
            <v>38565</v>
          </cell>
        </row>
        <row r="4542">
          <cell r="K4542">
            <v>349.65</v>
          </cell>
          <cell r="AX4542">
            <v>42280</v>
          </cell>
        </row>
        <row r="4543">
          <cell r="K4543">
            <v>306.5</v>
          </cell>
          <cell r="AX4543">
            <v>40026</v>
          </cell>
        </row>
        <row r="4544">
          <cell r="K4544">
            <v>426.8</v>
          </cell>
          <cell r="AX4544">
            <v>42558</v>
          </cell>
        </row>
        <row r="4545">
          <cell r="K4545">
            <v>651.03</v>
          </cell>
          <cell r="AX4545">
            <v>41767</v>
          </cell>
        </row>
        <row r="4546">
          <cell r="K4546">
            <v>636.9</v>
          </cell>
          <cell r="AX4546">
            <v>41768</v>
          </cell>
        </row>
        <row r="4547">
          <cell r="K4547">
            <v>595.5</v>
          </cell>
          <cell r="AX4547">
            <v>40860</v>
          </cell>
        </row>
        <row r="4548">
          <cell r="K4548">
            <v>1422.3</v>
          </cell>
          <cell r="AX4548">
            <v>40227</v>
          </cell>
        </row>
        <row r="4549">
          <cell r="K4549">
            <v>1146.8</v>
          </cell>
          <cell r="AX4549">
            <v>41918</v>
          </cell>
        </row>
        <row r="4550">
          <cell r="K4550">
            <v>899.22</v>
          </cell>
          <cell r="AX4550">
            <v>41152</v>
          </cell>
        </row>
        <row r="4551">
          <cell r="K4551">
            <v>338.5</v>
          </cell>
          <cell r="AX4551">
            <v>40281</v>
          </cell>
        </row>
        <row r="4552">
          <cell r="K4552">
            <v>264.3</v>
          </cell>
          <cell r="AX4552">
            <v>41310</v>
          </cell>
        </row>
        <row r="4553">
          <cell r="K4553">
            <v>1110.4000000000001</v>
          </cell>
          <cell r="AX4553">
            <v>41919</v>
          </cell>
        </row>
        <row r="4554">
          <cell r="K4554">
            <v>604.51</v>
          </cell>
          <cell r="AX4554">
            <v>38566</v>
          </cell>
        </row>
        <row r="4555">
          <cell r="K4555">
            <v>229.41</v>
          </cell>
          <cell r="AX4555">
            <v>39561</v>
          </cell>
        </row>
        <row r="4556">
          <cell r="K4556">
            <v>1589.2</v>
          </cell>
          <cell r="AX4556">
            <v>41535</v>
          </cell>
        </row>
        <row r="4557">
          <cell r="K4557">
            <v>700.4</v>
          </cell>
          <cell r="AX4557">
            <v>39641</v>
          </cell>
        </row>
        <row r="4558">
          <cell r="K4558">
            <v>2959.8</v>
          </cell>
          <cell r="AX4558">
            <v>40306</v>
          </cell>
        </row>
        <row r="4559">
          <cell r="K4559">
            <v>752.2</v>
          </cell>
          <cell r="AX4559">
            <v>40344</v>
          </cell>
        </row>
        <row r="4560">
          <cell r="K4560">
            <v>1493.5</v>
          </cell>
          <cell r="AX4560">
            <v>41791</v>
          </cell>
        </row>
        <row r="4561">
          <cell r="K4561">
            <v>986.4</v>
          </cell>
          <cell r="AX4561">
            <v>39149</v>
          </cell>
        </row>
        <row r="4562">
          <cell r="K4562">
            <v>2513.65</v>
          </cell>
          <cell r="AX4562">
            <v>41920</v>
          </cell>
        </row>
        <row r="4563">
          <cell r="K4563">
            <v>1442.3</v>
          </cell>
          <cell r="AX4563">
            <v>40345</v>
          </cell>
        </row>
        <row r="4564">
          <cell r="K4564">
            <v>1227.4000000000001</v>
          </cell>
          <cell r="AX4564">
            <v>41307</v>
          </cell>
        </row>
        <row r="4565">
          <cell r="K4565">
            <v>592.70000000000005</v>
          </cell>
          <cell r="AX4565">
            <v>38567</v>
          </cell>
        </row>
        <row r="4566">
          <cell r="K4566">
            <v>243</v>
          </cell>
          <cell r="AX4566">
            <v>39562</v>
          </cell>
        </row>
        <row r="4567">
          <cell r="K4567">
            <v>371.2</v>
          </cell>
          <cell r="AX4567">
            <v>40284</v>
          </cell>
        </row>
        <row r="4568">
          <cell r="K4568">
            <v>286.2</v>
          </cell>
          <cell r="AX4568">
            <v>40228</v>
          </cell>
        </row>
        <row r="4569">
          <cell r="K4569">
            <v>388.8</v>
          </cell>
          <cell r="AX4569">
            <v>40229</v>
          </cell>
        </row>
        <row r="4570">
          <cell r="K4570">
            <v>605.5</v>
          </cell>
          <cell r="AX4570">
            <v>42167</v>
          </cell>
        </row>
        <row r="4571">
          <cell r="K4571">
            <v>272.39999999999998</v>
          </cell>
          <cell r="AX4571">
            <v>39563</v>
          </cell>
        </row>
        <row r="4572">
          <cell r="K4572">
            <v>607.6</v>
          </cell>
          <cell r="AX4572">
            <v>42149</v>
          </cell>
        </row>
        <row r="4573">
          <cell r="K4573">
            <v>366.1</v>
          </cell>
          <cell r="AX4573">
            <v>40213</v>
          </cell>
        </row>
        <row r="4574">
          <cell r="K4574">
            <v>272.39999999999998</v>
          </cell>
          <cell r="AX4574">
            <v>39564</v>
          </cell>
        </row>
        <row r="4575">
          <cell r="K4575">
            <v>842.41</v>
          </cell>
          <cell r="AX4575">
            <v>41028</v>
          </cell>
        </row>
        <row r="4576">
          <cell r="K4576">
            <v>704.7</v>
          </cell>
          <cell r="AX4576">
            <v>41029</v>
          </cell>
        </row>
        <row r="4577">
          <cell r="K4577">
            <v>1793.1</v>
          </cell>
          <cell r="AX4577">
            <v>41554</v>
          </cell>
        </row>
        <row r="4578">
          <cell r="K4578">
            <v>686.4</v>
          </cell>
          <cell r="AX4578">
            <v>41738</v>
          </cell>
        </row>
        <row r="4579">
          <cell r="K4579">
            <v>806.7</v>
          </cell>
          <cell r="AX4579">
            <v>39838</v>
          </cell>
        </row>
        <row r="4580">
          <cell r="K4580">
            <v>719.8</v>
          </cell>
          <cell r="AX4580">
            <v>38568</v>
          </cell>
        </row>
        <row r="4581">
          <cell r="K4581">
            <v>579.91</v>
          </cell>
          <cell r="AX4581">
            <v>41769</v>
          </cell>
        </row>
        <row r="4582">
          <cell r="K4582">
            <v>170.5</v>
          </cell>
          <cell r="AX4582">
            <v>42481</v>
          </cell>
        </row>
        <row r="4583">
          <cell r="K4583">
            <v>818.91</v>
          </cell>
          <cell r="AX4583">
            <v>39839</v>
          </cell>
        </row>
        <row r="4584">
          <cell r="K4584">
            <v>1745.6</v>
          </cell>
          <cell r="AX4584">
            <v>41559</v>
          </cell>
        </row>
        <row r="4585">
          <cell r="K4585">
            <v>3371.3</v>
          </cell>
          <cell r="AX4585">
            <v>42120</v>
          </cell>
        </row>
        <row r="4586">
          <cell r="K4586">
            <v>858.2</v>
          </cell>
          <cell r="AX4586">
            <v>41770</v>
          </cell>
        </row>
        <row r="4587">
          <cell r="K4587">
            <v>221.6</v>
          </cell>
          <cell r="AX4587">
            <v>42480</v>
          </cell>
        </row>
        <row r="4588">
          <cell r="K4588">
            <v>505.2</v>
          </cell>
          <cell r="AX4588">
            <v>42484</v>
          </cell>
        </row>
        <row r="4589">
          <cell r="K4589">
            <v>721.37</v>
          </cell>
          <cell r="AX4589">
            <v>40285</v>
          </cell>
        </row>
        <row r="4590">
          <cell r="K4590">
            <v>687.4</v>
          </cell>
          <cell r="AX4590">
            <v>38569</v>
          </cell>
        </row>
        <row r="4591">
          <cell r="K4591">
            <v>784</v>
          </cell>
          <cell r="AX4591">
            <v>41771</v>
          </cell>
        </row>
        <row r="4592">
          <cell r="K4592">
            <v>3313.31</v>
          </cell>
          <cell r="AX4592">
            <v>42112</v>
          </cell>
        </row>
        <row r="4593">
          <cell r="K4593">
            <v>839.6</v>
          </cell>
          <cell r="AX4593">
            <v>41153</v>
          </cell>
        </row>
        <row r="4594">
          <cell r="K4594">
            <v>1313.01</v>
          </cell>
          <cell r="AX4594">
            <v>41154</v>
          </cell>
        </row>
        <row r="4595">
          <cell r="K4595">
            <v>2572.9</v>
          </cell>
          <cell r="AX4595">
            <v>41904</v>
          </cell>
        </row>
        <row r="4596">
          <cell r="K4596">
            <v>4028.1</v>
          </cell>
          <cell r="AX4596">
            <v>41912</v>
          </cell>
        </row>
        <row r="4597">
          <cell r="K4597">
            <v>3314.23</v>
          </cell>
          <cell r="AX4597">
            <v>42121</v>
          </cell>
        </row>
        <row r="4598">
          <cell r="K4598">
            <v>727.15</v>
          </cell>
          <cell r="AX4598">
            <v>38570</v>
          </cell>
        </row>
        <row r="4599">
          <cell r="K4599">
            <v>222</v>
          </cell>
          <cell r="AX4599">
            <v>42476</v>
          </cell>
        </row>
        <row r="4600">
          <cell r="K4600">
            <v>846</v>
          </cell>
          <cell r="AX4600">
            <v>40257</v>
          </cell>
        </row>
        <row r="4601">
          <cell r="K4601">
            <v>859.3</v>
          </cell>
          <cell r="AX4601">
            <v>40286</v>
          </cell>
        </row>
        <row r="4602">
          <cell r="K4602">
            <v>3792.4</v>
          </cell>
          <cell r="AX4602">
            <v>42111</v>
          </cell>
        </row>
        <row r="4603">
          <cell r="K4603">
            <v>894.01</v>
          </cell>
          <cell r="AX4603">
            <v>41030</v>
          </cell>
        </row>
        <row r="4604">
          <cell r="K4604">
            <v>2540.65</v>
          </cell>
          <cell r="AX4604">
            <v>41476</v>
          </cell>
        </row>
        <row r="4605">
          <cell r="K4605">
            <v>413.92</v>
          </cell>
          <cell r="AX4605">
            <v>39590</v>
          </cell>
        </row>
        <row r="4606">
          <cell r="K4606">
            <v>3978.6</v>
          </cell>
          <cell r="AX4606">
            <v>41922</v>
          </cell>
        </row>
        <row r="4607">
          <cell r="K4607">
            <v>224.9</v>
          </cell>
          <cell r="AX4607">
            <v>41877</v>
          </cell>
        </row>
        <row r="4608">
          <cell r="K4608">
            <v>901</v>
          </cell>
          <cell r="AX4608">
            <v>40288</v>
          </cell>
        </row>
        <row r="4609">
          <cell r="K4609">
            <v>558.70000000000005</v>
          </cell>
          <cell r="AX4609">
            <v>41878</v>
          </cell>
        </row>
        <row r="4610">
          <cell r="K4610">
            <v>2758.3</v>
          </cell>
          <cell r="AX4610">
            <v>41913</v>
          </cell>
        </row>
        <row r="4611">
          <cell r="K4611">
            <v>298.60000000000002</v>
          </cell>
          <cell r="AX4611">
            <v>42477</v>
          </cell>
        </row>
        <row r="4612">
          <cell r="K4612">
            <v>775.8</v>
          </cell>
          <cell r="AX4612">
            <v>41557</v>
          </cell>
        </row>
        <row r="4613">
          <cell r="K4613">
            <v>749.6</v>
          </cell>
          <cell r="AX4613">
            <v>39642</v>
          </cell>
        </row>
        <row r="4614">
          <cell r="K4614">
            <v>802.9</v>
          </cell>
          <cell r="AX4614">
            <v>42150</v>
          </cell>
        </row>
        <row r="4615">
          <cell r="K4615">
            <v>377.2</v>
          </cell>
          <cell r="AX4615">
            <v>40152</v>
          </cell>
        </row>
        <row r="4616">
          <cell r="K4616">
            <v>569.82000000000005</v>
          </cell>
          <cell r="AX4616">
            <v>41312</v>
          </cell>
        </row>
        <row r="4617">
          <cell r="K4617">
            <v>767.9</v>
          </cell>
          <cell r="AX4617">
            <v>39643</v>
          </cell>
        </row>
        <row r="4618">
          <cell r="K4618">
            <v>2820.8</v>
          </cell>
          <cell r="AX4618">
            <v>40352</v>
          </cell>
        </row>
        <row r="4619">
          <cell r="K4619">
            <v>3450.7</v>
          </cell>
          <cell r="AX4619">
            <v>41792</v>
          </cell>
        </row>
        <row r="4620">
          <cell r="K4620">
            <v>273.3</v>
          </cell>
          <cell r="AX4620">
            <v>39591</v>
          </cell>
        </row>
        <row r="4621">
          <cell r="K4621">
            <v>1210.5</v>
          </cell>
          <cell r="AX4621">
            <v>41772</v>
          </cell>
        </row>
        <row r="4622">
          <cell r="K4622">
            <v>827.1</v>
          </cell>
          <cell r="AX4622">
            <v>39199</v>
          </cell>
        </row>
        <row r="4623">
          <cell r="K4623">
            <v>816.5</v>
          </cell>
          <cell r="AX4623">
            <v>39200</v>
          </cell>
        </row>
        <row r="4624">
          <cell r="K4624">
            <v>674.01</v>
          </cell>
          <cell r="AX4624">
            <v>40242</v>
          </cell>
        </row>
        <row r="4625">
          <cell r="K4625">
            <v>539.1</v>
          </cell>
          <cell r="AX4625">
            <v>40289</v>
          </cell>
        </row>
        <row r="4626">
          <cell r="K4626">
            <v>603.82000000000005</v>
          </cell>
          <cell r="AX4626">
            <v>40908</v>
          </cell>
        </row>
        <row r="4627">
          <cell r="K4627">
            <v>856.7</v>
          </cell>
          <cell r="AX4627">
            <v>41155</v>
          </cell>
        </row>
        <row r="4628">
          <cell r="K4628">
            <v>3023.91</v>
          </cell>
          <cell r="AX4628">
            <v>40230</v>
          </cell>
        </row>
        <row r="4629">
          <cell r="K4629">
            <v>778.2</v>
          </cell>
          <cell r="AX4629">
            <v>38571</v>
          </cell>
        </row>
        <row r="4630">
          <cell r="K4630">
            <v>1164.72</v>
          </cell>
          <cell r="AX4630">
            <v>41773</v>
          </cell>
        </row>
        <row r="4631">
          <cell r="K4631">
            <v>748.21</v>
          </cell>
          <cell r="AX4631">
            <v>42058</v>
          </cell>
        </row>
        <row r="4632">
          <cell r="K4632">
            <v>1132.5</v>
          </cell>
          <cell r="AX4632">
            <v>42157</v>
          </cell>
        </row>
        <row r="4633">
          <cell r="K4633">
            <v>844.1</v>
          </cell>
          <cell r="AX4633">
            <v>40290</v>
          </cell>
        </row>
        <row r="4634">
          <cell r="K4634">
            <v>3660.87</v>
          </cell>
          <cell r="AX4634">
            <v>41905</v>
          </cell>
        </row>
        <row r="4635">
          <cell r="K4635">
            <v>1692.1</v>
          </cell>
          <cell r="AX4635">
            <v>41923</v>
          </cell>
        </row>
        <row r="4636">
          <cell r="K4636">
            <v>1212.0999999999999</v>
          </cell>
          <cell r="AX4636">
            <v>42158</v>
          </cell>
        </row>
        <row r="4637">
          <cell r="K4637">
            <v>911.1</v>
          </cell>
          <cell r="AX4637">
            <v>40291</v>
          </cell>
        </row>
        <row r="4638">
          <cell r="K4638">
            <v>1083.7</v>
          </cell>
          <cell r="AX4638">
            <v>42471</v>
          </cell>
        </row>
        <row r="4639">
          <cell r="K4639">
            <v>3779.28</v>
          </cell>
          <cell r="AX4639">
            <v>42122</v>
          </cell>
        </row>
        <row r="4640">
          <cell r="K4640">
            <v>727.5</v>
          </cell>
          <cell r="AX4640">
            <v>38572</v>
          </cell>
        </row>
        <row r="4641">
          <cell r="K4641">
            <v>865.8</v>
          </cell>
          <cell r="AX4641">
            <v>41156</v>
          </cell>
        </row>
        <row r="4642">
          <cell r="K4642">
            <v>3696.7</v>
          </cell>
          <cell r="AX4642">
            <v>41906</v>
          </cell>
        </row>
        <row r="4643">
          <cell r="K4643">
            <v>2767.7</v>
          </cell>
          <cell r="AX4643">
            <v>41907</v>
          </cell>
        </row>
        <row r="4644">
          <cell r="K4644">
            <v>550.1</v>
          </cell>
          <cell r="AX4644">
            <v>39565</v>
          </cell>
        </row>
        <row r="4645">
          <cell r="K4645">
            <v>251</v>
          </cell>
          <cell r="AX4645">
            <v>39592</v>
          </cell>
        </row>
        <row r="4646">
          <cell r="K4646">
            <v>2629.4</v>
          </cell>
          <cell r="AX4646">
            <v>41908</v>
          </cell>
        </row>
        <row r="4647">
          <cell r="K4647">
            <v>3890.39</v>
          </cell>
          <cell r="AX4647">
            <v>42123</v>
          </cell>
        </row>
        <row r="4648">
          <cell r="K4648">
            <v>371.9</v>
          </cell>
          <cell r="AX4648">
            <v>40353</v>
          </cell>
        </row>
        <row r="4649">
          <cell r="K4649">
            <v>453.4</v>
          </cell>
          <cell r="AX4649">
            <v>39308</v>
          </cell>
        </row>
        <row r="4650">
          <cell r="K4650">
            <v>424</v>
          </cell>
          <cell r="AX4650">
            <v>40354</v>
          </cell>
        </row>
        <row r="4651">
          <cell r="K4651">
            <v>1318.9</v>
          </cell>
          <cell r="AX4651">
            <v>41157</v>
          </cell>
        </row>
        <row r="4652">
          <cell r="K4652">
            <v>3233.91</v>
          </cell>
          <cell r="AX4652">
            <v>41158</v>
          </cell>
        </row>
        <row r="4653">
          <cell r="K4653">
            <v>3295.18</v>
          </cell>
          <cell r="AX4653">
            <v>41159</v>
          </cell>
        </row>
        <row r="4654">
          <cell r="K4654">
            <v>718.5</v>
          </cell>
          <cell r="AX4654">
            <v>41737</v>
          </cell>
        </row>
        <row r="4655">
          <cell r="K4655">
            <v>3362.6</v>
          </cell>
          <cell r="AX4655">
            <v>41160</v>
          </cell>
        </row>
        <row r="4656">
          <cell r="K4656">
            <v>538</v>
          </cell>
          <cell r="AX4656">
            <v>41914</v>
          </cell>
        </row>
        <row r="4657">
          <cell r="K4657">
            <v>1444.7</v>
          </cell>
          <cell r="AX4657">
            <v>42086</v>
          </cell>
        </row>
        <row r="4658">
          <cell r="K4658">
            <v>1211.1300000000001</v>
          </cell>
          <cell r="AX4658">
            <v>41837</v>
          </cell>
        </row>
        <row r="4659">
          <cell r="K4659">
            <v>2718.5</v>
          </cell>
          <cell r="AX4659">
            <v>40355</v>
          </cell>
        </row>
        <row r="4660">
          <cell r="K4660">
            <v>3856.1</v>
          </cell>
          <cell r="AX4660">
            <v>41909</v>
          </cell>
        </row>
        <row r="4661">
          <cell r="K4661">
            <v>2879.11</v>
          </cell>
          <cell r="AX4661">
            <v>41924</v>
          </cell>
        </row>
        <row r="4662">
          <cell r="K4662">
            <v>551.1</v>
          </cell>
          <cell r="AX4662">
            <v>39593</v>
          </cell>
        </row>
        <row r="4663">
          <cell r="K4663">
            <v>762</v>
          </cell>
          <cell r="AX4663">
            <v>38573</v>
          </cell>
        </row>
        <row r="4664">
          <cell r="K4664">
            <v>698</v>
          </cell>
          <cell r="AX4664">
            <v>41360</v>
          </cell>
        </row>
        <row r="4665">
          <cell r="K4665">
            <v>769.82</v>
          </cell>
          <cell r="AX4665">
            <v>42059</v>
          </cell>
        </row>
        <row r="4666">
          <cell r="K4666">
            <v>723.1</v>
          </cell>
          <cell r="AX4666">
            <v>42060</v>
          </cell>
        </row>
        <row r="4667">
          <cell r="K4667">
            <v>1800.02</v>
          </cell>
          <cell r="AX4667">
            <v>41921</v>
          </cell>
        </row>
        <row r="4668">
          <cell r="K4668">
            <v>1243.77</v>
          </cell>
          <cell r="AX4668">
            <v>41925</v>
          </cell>
        </row>
        <row r="4669">
          <cell r="K4669">
            <v>720.8</v>
          </cell>
          <cell r="AX4669">
            <v>39065</v>
          </cell>
        </row>
        <row r="4670">
          <cell r="K4670">
            <v>1265</v>
          </cell>
          <cell r="AX4670">
            <v>40292</v>
          </cell>
        </row>
        <row r="4671">
          <cell r="K4671">
            <v>2502.81</v>
          </cell>
          <cell r="AX4671">
            <v>41926</v>
          </cell>
        </row>
        <row r="4672">
          <cell r="K4672">
            <v>2239.4</v>
          </cell>
          <cell r="AX4672">
            <v>42113</v>
          </cell>
        </row>
        <row r="4673">
          <cell r="K4673">
            <v>761.21</v>
          </cell>
          <cell r="AX4673">
            <v>38574</v>
          </cell>
        </row>
        <row r="4674">
          <cell r="K4674">
            <v>1120.2</v>
          </cell>
          <cell r="AX4674">
            <v>41840</v>
          </cell>
        </row>
        <row r="4675">
          <cell r="K4675">
            <v>1570.5</v>
          </cell>
          <cell r="AX4675">
            <v>41035</v>
          </cell>
        </row>
        <row r="4676">
          <cell r="K4676">
            <v>3506.22</v>
          </cell>
          <cell r="AX4676">
            <v>41927</v>
          </cell>
        </row>
        <row r="4677">
          <cell r="K4677">
            <v>4219.45</v>
          </cell>
          <cell r="AX4677">
            <v>39573</v>
          </cell>
        </row>
        <row r="4678">
          <cell r="K4678">
            <v>560.70000000000005</v>
          </cell>
          <cell r="AX4678">
            <v>39596</v>
          </cell>
        </row>
        <row r="4679">
          <cell r="K4679">
            <v>2520.9</v>
          </cell>
          <cell r="AX4679">
            <v>39488</v>
          </cell>
        </row>
        <row r="4680">
          <cell r="K4680">
            <v>3043.58</v>
          </cell>
          <cell r="AX4680">
            <v>40231</v>
          </cell>
        </row>
        <row r="4681">
          <cell r="K4681">
            <v>1307.5</v>
          </cell>
          <cell r="AX4681">
            <v>41793</v>
          </cell>
        </row>
        <row r="4682">
          <cell r="K4682">
            <v>5720.81</v>
          </cell>
          <cell r="AX4682">
            <v>41928</v>
          </cell>
        </row>
        <row r="4683">
          <cell r="K4683">
            <v>3758.22</v>
          </cell>
          <cell r="AX4683">
            <v>42124</v>
          </cell>
        </row>
        <row r="4684">
          <cell r="K4684">
            <v>1269.2</v>
          </cell>
          <cell r="AX4684">
            <v>42125</v>
          </cell>
        </row>
        <row r="4685">
          <cell r="K4685">
            <v>493.6</v>
          </cell>
          <cell r="AX4685">
            <v>41903</v>
          </cell>
        </row>
        <row r="4686">
          <cell r="K4686">
            <v>2078.0100000000002</v>
          </cell>
          <cell r="AX4686">
            <v>42087</v>
          </cell>
        </row>
        <row r="4687">
          <cell r="K4687">
            <v>268.39999999999998</v>
          </cell>
          <cell r="AX4687">
            <v>40293</v>
          </cell>
        </row>
        <row r="4688">
          <cell r="K4688">
            <v>363.8</v>
          </cell>
          <cell r="AX4688">
            <v>40412</v>
          </cell>
        </row>
        <row r="4689">
          <cell r="K4689">
            <v>1173.0999999999999</v>
          </cell>
          <cell r="AX4689">
            <v>42610</v>
          </cell>
        </row>
        <row r="4690">
          <cell r="K4690">
            <v>4277.29</v>
          </cell>
          <cell r="AX4690">
            <v>42126</v>
          </cell>
        </row>
        <row r="4691">
          <cell r="K4691">
            <v>1078.0999999999999</v>
          </cell>
          <cell r="AX4691">
            <v>39597</v>
          </cell>
        </row>
        <row r="4692">
          <cell r="K4692">
            <v>516.20000000000005</v>
          </cell>
          <cell r="AX4692">
            <v>39598</v>
          </cell>
        </row>
        <row r="4693">
          <cell r="K4693">
            <v>752</v>
          </cell>
          <cell r="AX4693">
            <v>39644</v>
          </cell>
        </row>
        <row r="4694">
          <cell r="K4694">
            <v>762</v>
          </cell>
          <cell r="AX4694">
            <v>38575</v>
          </cell>
        </row>
        <row r="4695">
          <cell r="K4695">
            <v>1282.8</v>
          </cell>
          <cell r="AX4695">
            <v>41094</v>
          </cell>
        </row>
        <row r="4696">
          <cell r="K4696">
            <v>6798.01</v>
          </cell>
          <cell r="AX4696">
            <v>41161</v>
          </cell>
        </row>
        <row r="4697">
          <cell r="K4697">
            <v>1723.5</v>
          </cell>
          <cell r="AX4697">
            <v>39150</v>
          </cell>
        </row>
        <row r="4698">
          <cell r="K4698">
            <v>3447.7</v>
          </cell>
          <cell r="AX4698">
            <v>41916</v>
          </cell>
        </row>
        <row r="4699">
          <cell r="K4699">
            <v>3354.1</v>
          </cell>
          <cell r="AX4699">
            <v>39574</v>
          </cell>
        </row>
        <row r="4700">
          <cell r="K4700">
            <v>852.82</v>
          </cell>
          <cell r="AX4700">
            <v>39702</v>
          </cell>
        </row>
        <row r="4701">
          <cell r="K4701">
            <v>798.7</v>
          </cell>
          <cell r="AX4701">
            <v>39703</v>
          </cell>
        </row>
        <row r="4702">
          <cell r="K4702">
            <v>772.4</v>
          </cell>
          <cell r="AX4702">
            <v>39704</v>
          </cell>
        </row>
        <row r="4703">
          <cell r="K4703">
            <v>632.70000000000005</v>
          </cell>
          <cell r="AX4703">
            <v>40294</v>
          </cell>
        </row>
        <row r="4704">
          <cell r="K4704">
            <v>3158.8</v>
          </cell>
          <cell r="AX4704">
            <v>41162</v>
          </cell>
        </row>
        <row r="4705">
          <cell r="K4705">
            <v>4191.96</v>
          </cell>
          <cell r="AX4705">
            <v>41794</v>
          </cell>
        </row>
        <row r="4706">
          <cell r="K4706">
            <v>3731.73</v>
          </cell>
          <cell r="AX4706">
            <v>39575</v>
          </cell>
        </row>
        <row r="4707">
          <cell r="K4707">
            <v>2966.21</v>
          </cell>
          <cell r="AX4707">
            <v>42127</v>
          </cell>
        </row>
        <row r="4708">
          <cell r="K4708">
            <v>3055.5</v>
          </cell>
          <cell r="AX4708">
            <v>38557</v>
          </cell>
        </row>
        <row r="4709">
          <cell r="K4709">
            <v>2864.4</v>
          </cell>
          <cell r="AX4709">
            <v>41929</v>
          </cell>
        </row>
        <row r="4710">
          <cell r="K4710">
            <v>3270.26</v>
          </cell>
          <cell r="AX4710">
            <v>41795</v>
          </cell>
        </row>
        <row r="4711">
          <cell r="K4711">
            <v>5193.63</v>
          </cell>
          <cell r="AX4711">
            <v>41796</v>
          </cell>
        </row>
        <row r="4712">
          <cell r="K4712">
            <v>343.5</v>
          </cell>
          <cell r="AX4712">
            <v>39226</v>
          </cell>
        </row>
        <row r="4713">
          <cell r="K4713">
            <v>2059.77</v>
          </cell>
          <cell r="AX4713">
            <v>42128</v>
          </cell>
        </row>
        <row r="4714">
          <cell r="K4714">
            <v>1295.21</v>
          </cell>
          <cell r="AX4714">
            <v>39576</v>
          </cell>
        </row>
        <row r="4715">
          <cell r="K4715">
            <v>840.4</v>
          </cell>
          <cell r="AX4715">
            <v>42691</v>
          </cell>
        </row>
        <row r="4716">
          <cell r="K4716">
            <v>1133</v>
          </cell>
          <cell r="AX4716">
            <v>42692</v>
          </cell>
        </row>
        <row r="4717">
          <cell r="K4717">
            <v>0</v>
          </cell>
          <cell r="AX4717">
            <v>42693</v>
          </cell>
        </row>
        <row r="4718">
          <cell r="K4718">
            <v>1002.3</v>
          </cell>
          <cell r="AX4718">
            <v>42151</v>
          </cell>
        </row>
        <row r="4719">
          <cell r="K4719">
            <v>0</v>
          </cell>
          <cell r="AX4719">
            <v>42694</v>
          </cell>
        </row>
        <row r="4720">
          <cell r="K4720">
            <v>1274.9000000000001</v>
          </cell>
          <cell r="AX4720">
            <v>41095</v>
          </cell>
        </row>
        <row r="4721">
          <cell r="K4721">
            <v>0</v>
          </cell>
          <cell r="AX4721">
            <v>42695</v>
          </cell>
        </row>
        <row r="4722">
          <cell r="K4722">
            <v>5214.8</v>
          </cell>
          <cell r="AX4722">
            <v>42475</v>
          </cell>
        </row>
        <row r="4723">
          <cell r="K4723">
            <v>761.3</v>
          </cell>
          <cell r="AX4723">
            <v>41343</v>
          </cell>
        </row>
        <row r="4724">
          <cell r="K4724">
            <v>5446.62</v>
          </cell>
          <cell r="AX4724">
            <v>41112</v>
          </cell>
        </row>
        <row r="4725">
          <cell r="K4725">
            <v>2541.6999999999998</v>
          </cell>
          <cell r="AX4725">
            <v>42472</v>
          </cell>
        </row>
        <row r="4726">
          <cell r="K4726">
            <v>3754.27</v>
          </cell>
          <cell r="AX4726">
            <v>42473</v>
          </cell>
        </row>
        <row r="4727">
          <cell r="K4727">
            <v>2747.7</v>
          </cell>
          <cell r="AX4727">
            <v>42478</v>
          </cell>
        </row>
        <row r="4728">
          <cell r="K4728">
            <v>1116.7</v>
          </cell>
          <cell r="AX4728">
            <v>39577</v>
          </cell>
        </row>
        <row r="4729">
          <cell r="K4729">
            <v>5022.8</v>
          </cell>
          <cell r="AX4729">
            <v>41113</v>
          </cell>
        </row>
        <row r="4730">
          <cell r="K4730">
            <v>1127.3599999999999</v>
          </cell>
          <cell r="AX4730">
            <v>39578</v>
          </cell>
        </row>
        <row r="4731">
          <cell r="K4731">
            <v>1661.6</v>
          </cell>
          <cell r="AX4731">
            <v>40235</v>
          </cell>
        </row>
        <row r="4732">
          <cell r="K4732">
            <v>3416.58</v>
          </cell>
          <cell r="AX4732">
            <v>41849</v>
          </cell>
        </row>
        <row r="4733">
          <cell r="K4733">
            <v>5710.2</v>
          </cell>
          <cell r="AX4733">
            <v>42479</v>
          </cell>
        </row>
        <row r="4734">
          <cell r="K4734">
            <v>0</v>
          </cell>
          <cell r="AX4734">
            <v>42696</v>
          </cell>
        </row>
        <row r="4735">
          <cell r="K4735">
            <v>1814</v>
          </cell>
          <cell r="AX4735">
            <v>42474</v>
          </cell>
        </row>
        <row r="4736">
          <cell r="K4736">
            <v>286.2</v>
          </cell>
          <cell r="AX4736">
            <v>42611</v>
          </cell>
        </row>
        <row r="4737">
          <cell r="K4737">
            <v>0</v>
          </cell>
          <cell r="AX4737">
            <v>42697</v>
          </cell>
        </row>
        <row r="4738">
          <cell r="K4738">
            <v>169.9</v>
          </cell>
          <cell r="AX4738">
            <v>42697</v>
          </cell>
        </row>
        <row r="4739">
          <cell r="K4739">
            <v>223.5</v>
          </cell>
          <cell r="AX4739">
            <v>41688</v>
          </cell>
        </row>
        <row r="4740">
          <cell r="K4740">
            <v>684.4</v>
          </cell>
          <cell r="AX4740">
            <v>40898</v>
          </cell>
        </row>
        <row r="4741">
          <cell r="K4741">
            <v>153.61000000000001</v>
          </cell>
          <cell r="AX4741">
            <v>39417</v>
          </cell>
        </row>
        <row r="4742">
          <cell r="K4742">
            <v>175.51</v>
          </cell>
          <cell r="AX4742">
            <v>39418</v>
          </cell>
        </row>
        <row r="4743">
          <cell r="K4743">
            <v>279.60000000000002</v>
          </cell>
          <cell r="AX4743">
            <v>39419</v>
          </cell>
        </row>
        <row r="4744">
          <cell r="K4744">
            <v>156.80000000000001</v>
          </cell>
          <cell r="AX4744">
            <v>41689</v>
          </cell>
        </row>
        <row r="4745">
          <cell r="K4745">
            <v>717.6</v>
          </cell>
          <cell r="AX4745">
            <v>40899</v>
          </cell>
        </row>
        <row r="4746">
          <cell r="K4746">
            <v>134</v>
          </cell>
          <cell r="AX4746">
            <v>39420</v>
          </cell>
        </row>
        <row r="4747">
          <cell r="K4747">
            <v>264.2</v>
          </cell>
          <cell r="AX4747">
            <v>42069</v>
          </cell>
        </row>
        <row r="4748">
          <cell r="K4748">
            <v>306.39999999999998</v>
          </cell>
          <cell r="AX4748">
            <v>39421</v>
          </cell>
        </row>
        <row r="4749">
          <cell r="K4749">
            <v>283.60000000000002</v>
          </cell>
          <cell r="AX4749">
            <v>42213</v>
          </cell>
        </row>
        <row r="4750">
          <cell r="K4750">
            <v>327.2</v>
          </cell>
          <cell r="AX4750">
            <v>40900</v>
          </cell>
        </row>
        <row r="4751">
          <cell r="K4751">
            <v>702.3</v>
          </cell>
          <cell r="AX4751">
            <v>40901</v>
          </cell>
        </row>
        <row r="4752">
          <cell r="K4752">
            <v>199.5</v>
          </cell>
          <cell r="AX4752">
            <v>39422</v>
          </cell>
        </row>
        <row r="4753">
          <cell r="K4753">
            <v>210.9</v>
          </cell>
          <cell r="AX4753">
            <v>39423</v>
          </cell>
        </row>
        <row r="4754">
          <cell r="K4754">
            <v>157.6</v>
          </cell>
          <cell r="AX4754">
            <v>41397</v>
          </cell>
        </row>
        <row r="4755">
          <cell r="K4755">
            <v>350.6</v>
          </cell>
          <cell r="AX4755">
            <v>41001</v>
          </cell>
        </row>
        <row r="4756">
          <cell r="K4756">
            <v>202.2</v>
          </cell>
          <cell r="AX4756">
            <v>41344</v>
          </cell>
        </row>
        <row r="4757">
          <cell r="K4757">
            <v>100.32</v>
          </cell>
          <cell r="AX4757">
            <v>41345</v>
          </cell>
        </row>
        <row r="4758">
          <cell r="K4758">
            <v>84.5</v>
          </cell>
          <cell r="AX4758">
            <v>41346</v>
          </cell>
        </row>
        <row r="4759">
          <cell r="K4759">
            <v>282.61</v>
          </cell>
          <cell r="AX4759">
            <v>40903</v>
          </cell>
        </row>
        <row r="4760">
          <cell r="K4760">
            <v>386.3</v>
          </cell>
          <cell r="AX4760">
            <v>39231</v>
          </cell>
        </row>
        <row r="4761">
          <cell r="K4761">
            <v>307.10000000000002</v>
          </cell>
          <cell r="AX4761">
            <v>39166</v>
          </cell>
        </row>
        <row r="4762">
          <cell r="K4762">
            <v>464.3</v>
          </cell>
          <cell r="AX4762">
            <v>41074</v>
          </cell>
        </row>
        <row r="4763">
          <cell r="K4763">
            <v>384</v>
          </cell>
          <cell r="AX4763">
            <v>41669</v>
          </cell>
        </row>
        <row r="4764">
          <cell r="K4764">
            <v>243.3</v>
          </cell>
          <cell r="AX4764">
            <v>40665</v>
          </cell>
        </row>
        <row r="4765">
          <cell r="K4765">
            <v>288.89999999999998</v>
          </cell>
          <cell r="AX4765">
            <v>41774</v>
          </cell>
        </row>
        <row r="4766">
          <cell r="K4766">
            <v>307.89999999999998</v>
          </cell>
          <cell r="AX4766">
            <v>40788</v>
          </cell>
        </row>
        <row r="4767">
          <cell r="K4767">
            <v>447.8</v>
          </cell>
          <cell r="AX4767">
            <v>40995</v>
          </cell>
        </row>
        <row r="4768">
          <cell r="K4768">
            <v>469.2</v>
          </cell>
          <cell r="AX4768">
            <v>41067</v>
          </cell>
        </row>
        <row r="4769">
          <cell r="K4769">
            <v>478.8</v>
          </cell>
          <cell r="AX4769">
            <v>41078</v>
          </cell>
        </row>
        <row r="4770">
          <cell r="K4770">
            <v>473.2</v>
          </cell>
          <cell r="AX4770">
            <v>41083</v>
          </cell>
        </row>
        <row r="4771">
          <cell r="K4771">
            <v>471.7</v>
          </cell>
          <cell r="AX4771">
            <v>41086</v>
          </cell>
        </row>
        <row r="4772">
          <cell r="K4772">
            <v>107.4</v>
          </cell>
          <cell r="AX4772">
            <v>41775</v>
          </cell>
        </row>
        <row r="4773">
          <cell r="K4773">
            <v>103.3</v>
          </cell>
          <cell r="AX4773">
            <v>41776</v>
          </cell>
        </row>
        <row r="4774">
          <cell r="K4774">
            <v>327.5</v>
          </cell>
          <cell r="AX4774">
            <v>41025</v>
          </cell>
        </row>
        <row r="4775">
          <cell r="K4775">
            <v>278.89999999999998</v>
          </cell>
          <cell r="AX4775">
            <v>39167</v>
          </cell>
        </row>
        <row r="4776">
          <cell r="K4776">
            <v>378.5</v>
          </cell>
          <cell r="AX4776">
            <v>39168</v>
          </cell>
        </row>
        <row r="4777">
          <cell r="K4777">
            <v>365.7</v>
          </cell>
          <cell r="AX4777">
            <v>41662</v>
          </cell>
        </row>
        <row r="4778">
          <cell r="K4778">
            <v>627.1</v>
          </cell>
          <cell r="AX4778">
            <v>41002</v>
          </cell>
        </row>
        <row r="4779">
          <cell r="K4779">
            <v>603.1</v>
          </cell>
          <cell r="AX4779">
            <v>41003</v>
          </cell>
        </row>
        <row r="4780">
          <cell r="K4780">
            <v>366.4</v>
          </cell>
          <cell r="AX4780">
            <v>41663</v>
          </cell>
        </row>
        <row r="4781">
          <cell r="K4781">
            <v>374.7</v>
          </cell>
          <cell r="AX4781">
            <v>40968</v>
          </cell>
        </row>
        <row r="4782">
          <cell r="K4782">
            <v>341.61</v>
          </cell>
          <cell r="AX4782">
            <v>41690</v>
          </cell>
        </row>
        <row r="4783">
          <cell r="K4783">
            <v>384.9</v>
          </cell>
          <cell r="AX4783">
            <v>39169</v>
          </cell>
        </row>
        <row r="4784">
          <cell r="K4784">
            <v>380.5</v>
          </cell>
          <cell r="AX4784">
            <v>39170</v>
          </cell>
        </row>
        <row r="4785">
          <cell r="K4785">
            <v>375.1</v>
          </cell>
          <cell r="AX4785">
            <v>40969</v>
          </cell>
        </row>
        <row r="4786">
          <cell r="K4786">
            <v>382.3</v>
          </cell>
          <cell r="AX4786">
            <v>40970</v>
          </cell>
        </row>
        <row r="4787">
          <cell r="K4787">
            <v>174.5</v>
          </cell>
          <cell r="AX4787">
            <v>41347</v>
          </cell>
        </row>
        <row r="4788">
          <cell r="K4788">
            <v>689.5</v>
          </cell>
          <cell r="AX4788">
            <v>40971</v>
          </cell>
        </row>
        <row r="4789">
          <cell r="K4789">
            <v>617.20000000000005</v>
          </cell>
          <cell r="AX4789">
            <v>40972</v>
          </cell>
        </row>
        <row r="4790">
          <cell r="K4790">
            <v>352.9</v>
          </cell>
          <cell r="AX4790">
            <v>40973</v>
          </cell>
        </row>
        <row r="4791">
          <cell r="K4791">
            <v>362</v>
          </cell>
          <cell r="AX4791">
            <v>40974</v>
          </cell>
        </row>
        <row r="4792">
          <cell r="K4792">
            <v>351.2</v>
          </cell>
          <cell r="AX4792">
            <v>39157</v>
          </cell>
        </row>
        <row r="4793">
          <cell r="K4793">
            <v>230.4</v>
          </cell>
          <cell r="AX4793">
            <v>39380</v>
          </cell>
        </row>
        <row r="4794">
          <cell r="K4794">
            <v>535.29999999999995</v>
          </cell>
          <cell r="AX4794">
            <v>41124</v>
          </cell>
        </row>
        <row r="4795">
          <cell r="K4795">
            <v>828.7</v>
          </cell>
          <cell r="AX4795">
            <v>41691</v>
          </cell>
        </row>
        <row r="4796">
          <cell r="K4796">
            <v>842.7</v>
          </cell>
          <cell r="AX4796">
            <v>41692</v>
          </cell>
        </row>
        <row r="4797">
          <cell r="K4797">
            <v>816.2</v>
          </cell>
          <cell r="AX4797">
            <v>40975</v>
          </cell>
        </row>
        <row r="4798">
          <cell r="K4798">
            <v>367.4</v>
          </cell>
          <cell r="AX4798">
            <v>40976</v>
          </cell>
        </row>
        <row r="4799">
          <cell r="K4799">
            <v>805.5</v>
          </cell>
          <cell r="AX4799">
            <v>40977</v>
          </cell>
        </row>
        <row r="4800">
          <cell r="K4800">
            <v>850.25</v>
          </cell>
          <cell r="AX4800">
            <v>40978</v>
          </cell>
        </row>
        <row r="4801">
          <cell r="K4801">
            <v>366.7</v>
          </cell>
          <cell r="AX4801">
            <v>40979</v>
          </cell>
        </row>
        <row r="4802">
          <cell r="K4802">
            <v>819.9</v>
          </cell>
          <cell r="AX4802">
            <v>40980</v>
          </cell>
        </row>
        <row r="4803">
          <cell r="K4803">
            <v>806.5</v>
          </cell>
          <cell r="AX4803">
            <v>41693</v>
          </cell>
        </row>
        <row r="4804">
          <cell r="K4804">
            <v>361.5</v>
          </cell>
          <cell r="AX4804">
            <v>40981</v>
          </cell>
        </row>
        <row r="4805">
          <cell r="K4805">
            <v>821.1</v>
          </cell>
          <cell r="AX4805">
            <v>41694</v>
          </cell>
        </row>
        <row r="4806">
          <cell r="K4806">
            <v>365.4</v>
          </cell>
          <cell r="AX4806">
            <v>41132</v>
          </cell>
        </row>
        <row r="4807">
          <cell r="K4807">
            <v>829.2</v>
          </cell>
          <cell r="AX4807">
            <v>41695</v>
          </cell>
        </row>
        <row r="4808">
          <cell r="K4808">
            <v>286.7</v>
          </cell>
          <cell r="AX4808">
            <v>41127</v>
          </cell>
        </row>
        <row r="4809">
          <cell r="K4809">
            <v>794.7</v>
          </cell>
          <cell r="AX4809">
            <v>41027</v>
          </cell>
        </row>
        <row r="4810">
          <cell r="K4810">
            <v>574.20000000000005</v>
          </cell>
          <cell r="AX4810">
            <v>42064</v>
          </cell>
        </row>
        <row r="4811">
          <cell r="K4811">
            <v>595.79999999999995</v>
          </cell>
          <cell r="AX4811">
            <v>42065</v>
          </cell>
        </row>
        <row r="4812">
          <cell r="K4812">
            <v>598.1</v>
          </cell>
          <cell r="AX4812">
            <v>42066</v>
          </cell>
        </row>
        <row r="4813">
          <cell r="K4813">
            <v>564</v>
          </cell>
          <cell r="AX4813">
            <v>42067</v>
          </cell>
        </row>
        <row r="4814">
          <cell r="K4814">
            <v>527.29999999999995</v>
          </cell>
          <cell r="AX4814">
            <v>42068</v>
          </cell>
        </row>
        <row r="4815">
          <cell r="K4815">
            <v>573.79999999999995</v>
          </cell>
          <cell r="AX4815">
            <v>42063</v>
          </cell>
        </row>
        <row r="4816">
          <cell r="K4816">
            <v>357.5</v>
          </cell>
          <cell r="AX4816">
            <v>40572</v>
          </cell>
        </row>
        <row r="4817">
          <cell r="K4817">
            <v>350.5</v>
          </cell>
          <cell r="AX4817">
            <v>38606</v>
          </cell>
        </row>
        <row r="4818">
          <cell r="K4818">
            <v>397</v>
          </cell>
          <cell r="AX4818">
            <v>40982</v>
          </cell>
        </row>
        <row r="4819">
          <cell r="K4819">
            <v>641.5</v>
          </cell>
          <cell r="AX4819">
            <v>40983</v>
          </cell>
        </row>
        <row r="4820">
          <cell r="K4820">
            <v>370.2</v>
          </cell>
          <cell r="AX4820">
            <v>40988</v>
          </cell>
        </row>
        <row r="4821">
          <cell r="K4821">
            <v>395.1</v>
          </cell>
          <cell r="AX4821">
            <v>40984</v>
          </cell>
        </row>
        <row r="4822">
          <cell r="K4822">
            <v>366.7</v>
          </cell>
          <cell r="AX4822">
            <v>40985</v>
          </cell>
        </row>
        <row r="4823">
          <cell r="K4823">
            <v>386.4</v>
          </cell>
          <cell r="AX4823">
            <v>40986</v>
          </cell>
        </row>
        <row r="4824">
          <cell r="K4824">
            <v>720.3</v>
          </cell>
          <cell r="AX4824">
            <v>40987</v>
          </cell>
        </row>
        <row r="4825">
          <cell r="K4825">
            <v>718.6</v>
          </cell>
          <cell r="AX4825">
            <v>41696</v>
          </cell>
        </row>
        <row r="4826">
          <cell r="K4826">
            <v>830</v>
          </cell>
          <cell r="AX4826">
            <v>41697</v>
          </cell>
        </row>
        <row r="4827">
          <cell r="K4827">
            <v>465.3</v>
          </cell>
          <cell r="AX4827">
            <v>39381</v>
          </cell>
        </row>
        <row r="4828">
          <cell r="K4828">
            <v>865.8</v>
          </cell>
          <cell r="AX4828">
            <v>41698</v>
          </cell>
        </row>
        <row r="4829">
          <cell r="K4829">
            <v>843.5</v>
          </cell>
          <cell r="AX4829">
            <v>41699</v>
          </cell>
        </row>
        <row r="4830">
          <cell r="K4830">
            <v>967.61</v>
          </cell>
          <cell r="AX4830">
            <v>40989</v>
          </cell>
        </row>
        <row r="4831">
          <cell r="K4831">
            <v>784.5</v>
          </cell>
          <cell r="AX4831">
            <v>41130</v>
          </cell>
        </row>
        <row r="4832">
          <cell r="K4832">
            <v>409.8</v>
          </cell>
          <cell r="AX4832">
            <v>41136</v>
          </cell>
        </row>
        <row r="4833">
          <cell r="K4833">
            <v>812.1</v>
          </cell>
          <cell r="AX4833">
            <v>41285</v>
          </cell>
        </row>
        <row r="4834">
          <cell r="K4834">
            <v>787.1</v>
          </cell>
          <cell r="AX4834">
            <v>41140</v>
          </cell>
        </row>
        <row r="4835">
          <cell r="K4835">
            <v>813.8</v>
          </cell>
          <cell r="AX4835">
            <v>41142</v>
          </cell>
        </row>
        <row r="4836">
          <cell r="K4836">
            <v>412.4</v>
          </cell>
          <cell r="AX4836">
            <v>41144</v>
          </cell>
        </row>
        <row r="4837">
          <cell r="K4837">
            <v>365.5</v>
          </cell>
          <cell r="AX4837">
            <v>41072</v>
          </cell>
        </row>
        <row r="4838">
          <cell r="K4838">
            <v>964.8</v>
          </cell>
          <cell r="AX4838">
            <v>41700</v>
          </cell>
        </row>
        <row r="4839">
          <cell r="K4839">
            <v>833.41</v>
          </cell>
          <cell r="AX4839">
            <v>41282</v>
          </cell>
        </row>
        <row r="4840">
          <cell r="K4840">
            <v>937.51</v>
          </cell>
          <cell r="AX4840">
            <v>40564</v>
          </cell>
        </row>
        <row r="4841">
          <cell r="K4841">
            <v>910.4</v>
          </cell>
          <cell r="AX4841">
            <v>40657</v>
          </cell>
        </row>
        <row r="4842">
          <cell r="K4842">
            <v>823.1</v>
          </cell>
          <cell r="AX4842">
            <v>41701</v>
          </cell>
        </row>
        <row r="4843">
          <cell r="K4843">
            <v>1004.1</v>
          </cell>
          <cell r="AX4843">
            <v>41702</v>
          </cell>
        </row>
        <row r="4844">
          <cell r="K4844">
            <v>858.8</v>
          </cell>
          <cell r="AX4844">
            <v>41289</v>
          </cell>
        </row>
        <row r="4845">
          <cell r="K4845">
            <v>361</v>
          </cell>
          <cell r="AX4845">
            <v>41070</v>
          </cell>
        </row>
        <row r="4846">
          <cell r="K4846">
            <v>825.3</v>
          </cell>
          <cell r="AX4846">
            <v>41076</v>
          </cell>
        </row>
        <row r="4847">
          <cell r="K4847">
            <v>382.01</v>
          </cell>
          <cell r="AX4847">
            <v>41022</v>
          </cell>
        </row>
        <row r="4848">
          <cell r="K4848">
            <v>997.2</v>
          </cell>
          <cell r="AX4848">
            <v>41291</v>
          </cell>
        </row>
        <row r="4849">
          <cell r="K4849">
            <v>811.4</v>
          </cell>
          <cell r="AX4849">
            <v>40477</v>
          </cell>
        </row>
        <row r="4850">
          <cell r="K4850">
            <v>988.9</v>
          </cell>
          <cell r="AX4850">
            <v>40575</v>
          </cell>
        </row>
        <row r="4851">
          <cell r="K4851">
            <v>2301.1</v>
          </cell>
          <cell r="AX4851">
            <v>41296</v>
          </cell>
        </row>
        <row r="4852">
          <cell r="K4852">
            <v>719.33</v>
          </cell>
          <cell r="AX4852">
            <v>40135</v>
          </cell>
        </row>
        <row r="4853">
          <cell r="K4853">
            <v>366</v>
          </cell>
          <cell r="AX4853">
            <v>41670</v>
          </cell>
        </row>
        <row r="4854">
          <cell r="K4854">
            <v>368.6</v>
          </cell>
          <cell r="AX4854">
            <v>41671</v>
          </cell>
        </row>
        <row r="4855">
          <cell r="K4855">
            <v>383.5</v>
          </cell>
          <cell r="AX4855">
            <v>40222</v>
          </cell>
        </row>
        <row r="4856">
          <cell r="K4856">
            <v>190.1</v>
          </cell>
          <cell r="AX4856">
            <v>40314</v>
          </cell>
        </row>
        <row r="4857">
          <cell r="K4857">
            <v>1298.3</v>
          </cell>
          <cell r="AX4857">
            <v>41044</v>
          </cell>
        </row>
        <row r="4858">
          <cell r="K4858">
            <v>298.5</v>
          </cell>
          <cell r="AX4858">
            <v>41314</v>
          </cell>
        </row>
        <row r="4859">
          <cell r="K4859">
            <v>269.89999999999998</v>
          </cell>
          <cell r="AX4859">
            <v>41315</v>
          </cell>
        </row>
        <row r="4860">
          <cell r="K4860">
            <v>395.5</v>
          </cell>
          <cell r="AX4860">
            <v>37827</v>
          </cell>
        </row>
        <row r="4861">
          <cell r="K4861">
            <v>905.5</v>
          </cell>
          <cell r="AX4861">
            <v>41177</v>
          </cell>
        </row>
        <row r="4862">
          <cell r="K4862">
            <v>272.8</v>
          </cell>
          <cell r="AX4862">
            <v>41316</v>
          </cell>
        </row>
        <row r="4863">
          <cell r="K4863">
            <v>272.39999999999998</v>
          </cell>
          <cell r="AX4863">
            <v>41317</v>
          </cell>
        </row>
        <row r="4864">
          <cell r="K4864">
            <v>327.2</v>
          </cell>
          <cell r="AX4864">
            <v>39992</v>
          </cell>
        </row>
        <row r="4865">
          <cell r="K4865">
            <v>375.6</v>
          </cell>
          <cell r="AX4865">
            <v>39993</v>
          </cell>
        </row>
        <row r="4866">
          <cell r="K4866">
            <v>278.60000000000002</v>
          </cell>
          <cell r="AX4866">
            <v>41432</v>
          </cell>
        </row>
        <row r="4867">
          <cell r="K4867">
            <v>297</v>
          </cell>
          <cell r="AX4867">
            <v>41433</v>
          </cell>
        </row>
        <row r="4868">
          <cell r="K4868">
            <v>420.4</v>
          </cell>
          <cell r="AX4868">
            <v>36916</v>
          </cell>
        </row>
        <row r="4869">
          <cell r="K4869">
            <v>380</v>
          </cell>
          <cell r="AX4869">
            <v>37850</v>
          </cell>
        </row>
        <row r="4870">
          <cell r="K4870">
            <v>645</v>
          </cell>
          <cell r="AX4870">
            <v>40375</v>
          </cell>
        </row>
        <row r="4871">
          <cell r="K4871">
            <v>616.54999999999995</v>
          </cell>
          <cell r="AX4871">
            <v>40127</v>
          </cell>
        </row>
        <row r="4872">
          <cell r="K4872">
            <v>798.6</v>
          </cell>
          <cell r="AX4872">
            <v>41318</v>
          </cell>
        </row>
        <row r="4873">
          <cell r="K4873">
            <v>274.2</v>
          </cell>
          <cell r="AX4873">
            <v>41171</v>
          </cell>
        </row>
        <row r="4874">
          <cell r="K4874">
            <v>4695.3999999999996</v>
          </cell>
          <cell r="AX4874">
            <v>40239</v>
          </cell>
        </row>
        <row r="4875">
          <cell r="K4875">
            <v>368.8</v>
          </cell>
          <cell r="AX4875">
            <v>39767</v>
          </cell>
        </row>
        <row r="4876">
          <cell r="K4876">
            <v>589.29999999999995</v>
          </cell>
          <cell r="AX4876">
            <v>42207</v>
          </cell>
        </row>
        <row r="4877">
          <cell r="K4877">
            <v>346.3</v>
          </cell>
          <cell r="AX4877">
            <v>38047</v>
          </cell>
        </row>
        <row r="4878">
          <cell r="K4878">
            <v>310.8</v>
          </cell>
          <cell r="AX4878">
            <v>39400</v>
          </cell>
        </row>
        <row r="4879">
          <cell r="K4879">
            <v>342.2</v>
          </cell>
          <cell r="AX4879">
            <v>40011</v>
          </cell>
        </row>
        <row r="4880">
          <cell r="K4880">
            <v>342.5</v>
          </cell>
          <cell r="AX4880">
            <v>40012</v>
          </cell>
        </row>
        <row r="4881">
          <cell r="K4881">
            <v>719.6</v>
          </cell>
          <cell r="AX4881">
            <v>40329</v>
          </cell>
        </row>
        <row r="4882">
          <cell r="K4882">
            <v>365.2</v>
          </cell>
          <cell r="AX4882">
            <v>40237</v>
          </cell>
        </row>
        <row r="4883">
          <cell r="K4883">
            <v>742.7</v>
          </cell>
          <cell r="AX4883">
            <v>40218</v>
          </cell>
        </row>
        <row r="4884">
          <cell r="K4884">
            <v>1265.4000000000001</v>
          </cell>
          <cell r="AX4884">
            <v>37891</v>
          </cell>
        </row>
        <row r="4885">
          <cell r="K4885">
            <v>335.4</v>
          </cell>
          <cell r="AX4885">
            <v>37710</v>
          </cell>
        </row>
        <row r="4886">
          <cell r="K4886">
            <v>857.3</v>
          </cell>
          <cell r="AX4886">
            <v>39765</v>
          </cell>
        </row>
        <row r="4887">
          <cell r="K4887">
            <v>549.1</v>
          </cell>
          <cell r="AX4887">
            <v>40013</v>
          </cell>
        </row>
        <row r="4888">
          <cell r="K4888">
            <v>699.5</v>
          </cell>
          <cell r="AX4888">
            <v>39954</v>
          </cell>
        </row>
        <row r="4889">
          <cell r="K4889">
            <v>757.5</v>
          </cell>
          <cell r="AX4889">
            <v>39955</v>
          </cell>
        </row>
        <row r="4890">
          <cell r="K4890">
            <v>1012.7</v>
          </cell>
          <cell r="AX4890">
            <v>42527</v>
          </cell>
        </row>
        <row r="4891">
          <cell r="K4891">
            <v>673.2</v>
          </cell>
          <cell r="AX4891">
            <v>37458</v>
          </cell>
        </row>
        <row r="4892">
          <cell r="K4892">
            <v>2616.09</v>
          </cell>
          <cell r="AX4892">
            <v>41319</v>
          </cell>
        </row>
        <row r="4893">
          <cell r="K4893">
            <v>1334.1</v>
          </cell>
          <cell r="AX4893">
            <v>40215</v>
          </cell>
        </row>
        <row r="4894">
          <cell r="K4894">
            <v>670.51</v>
          </cell>
          <cell r="AX4894">
            <v>39956</v>
          </cell>
        </row>
        <row r="4895">
          <cell r="K4895">
            <v>775.9</v>
          </cell>
          <cell r="AX4895">
            <v>42159</v>
          </cell>
        </row>
        <row r="4896">
          <cell r="K4896">
            <v>809.41</v>
          </cell>
          <cell r="AX4896">
            <v>42160</v>
          </cell>
        </row>
        <row r="4897">
          <cell r="K4897">
            <v>1672</v>
          </cell>
          <cell r="AX4897">
            <v>40132</v>
          </cell>
        </row>
        <row r="4898">
          <cell r="K4898">
            <v>871.25</v>
          </cell>
          <cell r="AX4898">
            <v>37892</v>
          </cell>
        </row>
        <row r="4899">
          <cell r="K4899">
            <v>777.5</v>
          </cell>
          <cell r="AX4899">
            <v>42161</v>
          </cell>
        </row>
        <row r="4900">
          <cell r="K4900">
            <v>1181.0999999999999</v>
          </cell>
          <cell r="AX4900">
            <v>37893</v>
          </cell>
        </row>
        <row r="4901">
          <cell r="K4901">
            <v>1260.7</v>
          </cell>
          <cell r="AX4901">
            <v>37894</v>
          </cell>
        </row>
        <row r="4902">
          <cell r="K4902">
            <v>848.7</v>
          </cell>
          <cell r="AX4902">
            <v>37465</v>
          </cell>
        </row>
        <row r="4903">
          <cell r="K4903">
            <v>1303.8</v>
          </cell>
          <cell r="AX4903">
            <v>40330</v>
          </cell>
        </row>
        <row r="4904">
          <cell r="K4904">
            <v>849.4</v>
          </cell>
          <cell r="AX4904">
            <v>41178</v>
          </cell>
        </row>
        <row r="4905">
          <cell r="K4905">
            <v>1534.6</v>
          </cell>
          <cell r="AX4905">
            <v>37714</v>
          </cell>
        </row>
        <row r="4906">
          <cell r="K4906">
            <v>854.01</v>
          </cell>
          <cell r="AX4906">
            <v>40027</v>
          </cell>
        </row>
        <row r="4907">
          <cell r="K4907">
            <v>505.2</v>
          </cell>
          <cell r="AX4907">
            <v>39649</v>
          </cell>
        </row>
        <row r="4908">
          <cell r="K4908">
            <v>494.7</v>
          </cell>
          <cell r="AX4908">
            <v>39840</v>
          </cell>
        </row>
        <row r="4909">
          <cell r="K4909">
            <v>803.2</v>
          </cell>
          <cell r="AX4909">
            <v>42162</v>
          </cell>
        </row>
        <row r="4910">
          <cell r="K4910">
            <v>851.2</v>
          </cell>
          <cell r="AX4910">
            <v>42528</v>
          </cell>
        </row>
        <row r="4911">
          <cell r="K4911">
            <v>872.3</v>
          </cell>
          <cell r="AX4911">
            <v>41380</v>
          </cell>
        </row>
        <row r="4912">
          <cell r="K4912">
            <v>867.42</v>
          </cell>
          <cell r="AX4912">
            <v>41381</v>
          </cell>
        </row>
        <row r="4913">
          <cell r="K4913">
            <v>839.6</v>
          </cell>
          <cell r="AX4913">
            <v>37895</v>
          </cell>
        </row>
        <row r="4914">
          <cell r="K4914">
            <v>964.8</v>
          </cell>
          <cell r="AX4914">
            <v>40014</v>
          </cell>
        </row>
        <row r="4915">
          <cell r="K4915">
            <v>983.6</v>
          </cell>
          <cell r="AX4915">
            <v>40015</v>
          </cell>
        </row>
        <row r="4916">
          <cell r="K4916">
            <v>861.71</v>
          </cell>
          <cell r="AX4916">
            <v>41361</v>
          </cell>
        </row>
        <row r="4917">
          <cell r="K4917">
            <v>848.7</v>
          </cell>
          <cell r="AX4917">
            <v>41362</v>
          </cell>
        </row>
        <row r="4918">
          <cell r="K4918">
            <v>535.70000000000005</v>
          </cell>
          <cell r="AX4918">
            <v>40029</v>
          </cell>
        </row>
        <row r="4919">
          <cell r="K4919">
            <v>872.8</v>
          </cell>
          <cell r="AX4919">
            <v>41382</v>
          </cell>
        </row>
        <row r="4920">
          <cell r="K4920">
            <v>855.51</v>
          </cell>
          <cell r="AX4920">
            <v>41363</v>
          </cell>
        </row>
        <row r="4921">
          <cell r="K4921">
            <v>856</v>
          </cell>
          <cell r="AX4921">
            <v>41364</v>
          </cell>
        </row>
        <row r="4922">
          <cell r="K4922">
            <v>845.3</v>
          </cell>
          <cell r="AX4922">
            <v>41365</v>
          </cell>
        </row>
        <row r="4923">
          <cell r="K4923">
            <v>843.9</v>
          </cell>
          <cell r="AX4923">
            <v>41366</v>
          </cell>
        </row>
        <row r="4924">
          <cell r="K4924">
            <v>1367.9</v>
          </cell>
          <cell r="AX4924">
            <v>40333</v>
          </cell>
        </row>
        <row r="4925">
          <cell r="K4925">
            <v>1334.85</v>
          </cell>
          <cell r="AX4925">
            <v>40334</v>
          </cell>
        </row>
        <row r="4926">
          <cell r="K4926">
            <v>849.9</v>
          </cell>
          <cell r="AX4926">
            <v>41179</v>
          </cell>
        </row>
        <row r="4927">
          <cell r="K4927">
            <v>301.5</v>
          </cell>
          <cell r="AX4927">
            <v>39974</v>
          </cell>
        </row>
        <row r="4928">
          <cell r="K4928">
            <v>2766.4</v>
          </cell>
          <cell r="AX4928">
            <v>39584</v>
          </cell>
        </row>
        <row r="4929">
          <cell r="K4929">
            <v>849.3</v>
          </cell>
          <cell r="AX4929">
            <v>41180</v>
          </cell>
        </row>
        <row r="4930">
          <cell r="K4930">
            <v>886.4</v>
          </cell>
          <cell r="AX4930">
            <v>40016</v>
          </cell>
        </row>
        <row r="4931">
          <cell r="K4931">
            <v>696.7</v>
          </cell>
          <cell r="AX4931">
            <v>41972</v>
          </cell>
        </row>
        <row r="4932">
          <cell r="K4932">
            <v>1947.41</v>
          </cell>
          <cell r="AX4932">
            <v>40335</v>
          </cell>
        </row>
        <row r="4933">
          <cell r="K4933">
            <v>1905.8</v>
          </cell>
          <cell r="AX4933">
            <v>41181</v>
          </cell>
        </row>
        <row r="4934">
          <cell r="K4934">
            <v>2637.3</v>
          </cell>
          <cell r="AX4934">
            <v>39957</v>
          </cell>
        </row>
        <row r="4935">
          <cell r="K4935">
            <v>2206</v>
          </cell>
          <cell r="AX4935">
            <v>41367</v>
          </cell>
        </row>
        <row r="4936">
          <cell r="K4936">
            <v>2196.91</v>
          </cell>
          <cell r="AX4936">
            <v>41368</v>
          </cell>
        </row>
        <row r="4937">
          <cell r="K4937">
            <v>1294.5999999999999</v>
          </cell>
          <cell r="AX4937">
            <v>41182</v>
          </cell>
        </row>
        <row r="4938">
          <cell r="K4938">
            <v>961.91</v>
          </cell>
          <cell r="AX4938">
            <v>40017</v>
          </cell>
        </row>
        <row r="4939">
          <cell r="K4939">
            <v>4164.3</v>
          </cell>
          <cell r="AX4939">
            <v>39585</v>
          </cell>
        </row>
        <row r="4940">
          <cell r="K4940">
            <v>3222.8</v>
          </cell>
          <cell r="AX4940">
            <v>39586</v>
          </cell>
        </row>
        <row r="4941">
          <cell r="K4941">
            <v>2837.9</v>
          </cell>
          <cell r="AX4941">
            <v>41045</v>
          </cell>
        </row>
        <row r="4942">
          <cell r="K4942">
            <v>4026.95</v>
          </cell>
          <cell r="AX4942">
            <v>39664</v>
          </cell>
        </row>
        <row r="4943">
          <cell r="K4943">
            <v>5436.09</v>
          </cell>
          <cell r="AX4943">
            <v>39665</v>
          </cell>
        </row>
        <row r="4944">
          <cell r="K4944">
            <v>633.70000000000005</v>
          </cell>
          <cell r="AX4944">
            <v>37896</v>
          </cell>
        </row>
        <row r="4945">
          <cell r="K4945">
            <v>379.3</v>
          </cell>
          <cell r="AX4945">
            <v>37897</v>
          </cell>
        </row>
        <row r="4946">
          <cell r="K4946">
            <v>1052.9000000000001</v>
          </cell>
          <cell r="AX4946">
            <v>37898</v>
          </cell>
        </row>
        <row r="4947">
          <cell r="K4947">
            <v>1075.2</v>
          </cell>
          <cell r="AX4947">
            <v>37899</v>
          </cell>
        </row>
        <row r="4948">
          <cell r="K4948">
            <v>1241.5999999999999</v>
          </cell>
          <cell r="AX4948">
            <v>37900</v>
          </cell>
        </row>
        <row r="4949">
          <cell r="K4949">
            <v>1492.32</v>
          </cell>
          <cell r="AX4949">
            <v>37715</v>
          </cell>
        </row>
        <row r="4950">
          <cell r="K4950">
            <v>1297</v>
          </cell>
          <cell r="AX4950">
            <v>40331</v>
          </cell>
        </row>
        <row r="4951">
          <cell r="K4951">
            <v>1322.3</v>
          </cell>
          <cell r="AX4951">
            <v>40332</v>
          </cell>
        </row>
        <row r="4952">
          <cell r="K4952">
            <v>276.7</v>
          </cell>
          <cell r="AX4952">
            <v>41434</v>
          </cell>
        </row>
        <row r="4953">
          <cell r="K4953">
            <v>277.5</v>
          </cell>
          <cell r="AX4953">
            <v>41435</v>
          </cell>
        </row>
        <row r="4954">
          <cell r="K4954">
            <v>277.2</v>
          </cell>
          <cell r="AX4954">
            <v>41436</v>
          </cell>
        </row>
        <row r="4955">
          <cell r="K4955">
            <v>181.1</v>
          </cell>
          <cell r="AX4955">
            <v>39994</v>
          </cell>
        </row>
        <row r="4956">
          <cell r="K4956">
            <v>953.4</v>
          </cell>
          <cell r="AX4956">
            <v>38273</v>
          </cell>
        </row>
        <row r="4957">
          <cell r="K4957">
            <v>967.21</v>
          </cell>
          <cell r="AX4957">
            <v>38274</v>
          </cell>
        </row>
        <row r="4958">
          <cell r="K4958">
            <v>712.8</v>
          </cell>
          <cell r="AX4958">
            <v>38048</v>
          </cell>
        </row>
        <row r="4959">
          <cell r="K4959">
            <v>1586.41</v>
          </cell>
          <cell r="AX4959">
            <v>39741</v>
          </cell>
        </row>
        <row r="4960">
          <cell r="K4960">
            <v>1541.8</v>
          </cell>
          <cell r="AX4960">
            <v>39653</v>
          </cell>
        </row>
        <row r="4961">
          <cell r="K4961">
            <v>1295.4000000000001</v>
          </cell>
          <cell r="AX4961">
            <v>39660</v>
          </cell>
        </row>
        <row r="4962">
          <cell r="K4962">
            <v>1574.7</v>
          </cell>
          <cell r="AX4962">
            <v>42633</v>
          </cell>
        </row>
        <row r="4963">
          <cell r="K4963">
            <v>882.3</v>
          </cell>
          <cell r="AX4963">
            <v>37459</v>
          </cell>
        </row>
        <row r="4964">
          <cell r="K4964">
            <v>1576.2</v>
          </cell>
          <cell r="AX4964">
            <v>42634</v>
          </cell>
        </row>
        <row r="4965">
          <cell r="K4965">
            <v>1702.1</v>
          </cell>
          <cell r="AX4965">
            <v>42635</v>
          </cell>
        </row>
        <row r="4966">
          <cell r="K4966">
            <v>659.6</v>
          </cell>
          <cell r="AX4966">
            <v>37460</v>
          </cell>
        </row>
        <row r="4967">
          <cell r="K4967">
            <v>2298.8000000000002</v>
          </cell>
          <cell r="AX4967">
            <v>41661</v>
          </cell>
        </row>
        <row r="4968">
          <cell r="K4968">
            <v>789.6</v>
          </cell>
          <cell r="AX4968">
            <v>42632</v>
          </cell>
        </row>
        <row r="4969">
          <cell r="K4969">
            <v>345</v>
          </cell>
          <cell r="AX4969">
            <v>41189</v>
          </cell>
        </row>
        <row r="4970">
          <cell r="K4970">
            <v>522.20000000000005</v>
          </cell>
          <cell r="AX4970">
            <v>41777</v>
          </cell>
        </row>
        <row r="4971">
          <cell r="K4971">
            <v>588.70000000000005</v>
          </cell>
          <cell r="AX4971">
            <v>42226</v>
          </cell>
        </row>
        <row r="4972">
          <cell r="K4972">
            <v>582.5</v>
          </cell>
          <cell r="AX4972">
            <v>42227</v>
          </cell>
        </row>
        <row r="4973">
          <cell r="K4973">
            <v>642.04999999999995</v>
          </cell>
          <cell r="AX4973">
            <v>42228</v>
          </cell>
        </row>
        <row r="4974">
          <cell r="K4974">
            <v>638.29999999999995</v>
          </cell>
          <cell r="AX4974">
            <v>42171</v>
          </cell>
        </row>
        <row r="4975">
          <cell r="K4975">
            <v>549.61</v>
          </cell>
          <cell r="AX4975">
            <v>42172</v>
          </cell>
        </row>
        <row r="4976">
          <cell r="K4976">
            <v>354.5</v>
          </cell>
          <cell r="AX4976">
            <v>39188</v>
          </cell>
        </row>
        <row r="4977">
          <cell r="K4977">
            <v>364.1</v>
          </cell>
          <cell r="AX4977">
            <v>41007</v>
          </cell>
        </row>
        <row r="4978">
          <cell r="K4978">
            <v>390.7</v>
          </cell>
          <cell r="AX4978">
            <v>41008</v>
          </cell>
        </row>
        <row r="4979">
          <cell r="K4979">
            <v>390</v>
          </cell>
          <cell r="AX4979">
            <v>41009</v>
          </cell>
        </row>
        <row r="4980">
          <cell r="K4980">
            <v>388.6</v>
          </cell>
          <cell r="AX4980">
            <v>41010</v>
          </cell>
        </row>
        <row r="4981">
          <cell r="K4981">
            <v>638.5</v>
          </cell>
          <cell r="AX4981">
            <v>42173</v>
          </cell>
        </row>
        <row r="4982">
          <cell r="K4982">
            <v>336.3</v>
          </cell>
          <cell r="AX4982">
            <v>41190</v>
          </cell>
        </row>
        <row r="4983">
          <cell r="K4983">
            <v>342.1</v>
          </cell>
          <cell r="AX4983">
            <v>41011</v>
          </cell>
        </row>
        <row r="4984">
          <cell r="K4984">
            <v>383.6</v>
          </cell>
          <cell r="AX4984">
            <v>41778</v>
          </cell>
        </row>
        <row r="4985">
          <cell r="K4985">
            <v>328.2</v>
          </cell>
          <cell r="AX4985">
            <v>41012</v>
          </cell>
        </row>
        <row r="4986">
          <cell r="K4986">
            <v>304.7</v>
          </cell>
          <cell r="AX4986">
            <v>41666</v>
          </cell>
        </row>
        <row r="4987">
          <cell r="K4987">
            <v>354.1</v>
          </cell>
          <cell r="AX4987">
            <v>41173</v>
          </cell>
        </row>
        <row r="4988">
          <cell r="K4988">
            <v>448.7</v>
          </cell>
          <cell r="AX4988">
            <v>41386</v>
          </cell>
        </row>
        <row r="4989">
          <cell r="K4989">
            <v>371.4</v>
          </cell>
          <cell r="AX4989">
            <v>41779</v>
          </cell>
        </row>
        <row r="4990">
          <cell r="K4990">
            <v>370.8</v>
          </cell>
          <cell r="AX4990">
            <v>41174</v>
          </cell>
        </row>
        <row r="4991">
          <cell r="K4991">
            <v>407.7</v>
          </cell>
          <cell r="AX4991">
            <v>41387</v>
          </cell>
        </row>
        <row r="4992">
          <cell r="K4992">
            <v>391.1</v>
          </cell>
          <cell r="AX4992">
            <v>42070</v>
          </cell>
        </row>
        <row r="4993">
          <cell r="K4993">
            <v>371.3</v>
          </cell>
          <cell r="AX4993">
            <v>42071</v>
          </cell>
        </row>
        <row r="4994">
          <cell r="K4994">
            <v>322</v>
          </cell>
          <cell r="AX4994">
            <v>38052</v>
          </cell>
        </row>
        <row r="4995">
          <cell r="K4995">
            <v>712.7</v>
          </cell>
          <cell r="AX4995">
            <v>41191</v>
          </cell>
        </row>
        <row r="4996">
          <cell r="K4996">
            <v>482.6</v>
          </cell>
          <cell r="AX4996">
            <v>41192</v>
          </cell>
        </row>
        <row r="4997">
          <cell r="K4997">
            <v>717.9</v>
          </cell>
          <cell r="AX4997">
            <v>41175</v>
          </cell>
        </row>
        <row r="4998">
          <cell r="K4998">
            <v>707.8</v>
          </cell>
          <cell r="AX4998">
            <v>41176</v>
          </cell>
        </row>
        <row r="4999">
          <cell r="K4999">
            <v>375.5</v>
          </cell>
          <cell r="AX4999">
            <v>41096</v>
          </cell>
        </row>
        <row r="5000">
          <cell r="K5000">
            <v>370.3</v>
          </cell>
          <cell r="AX5000">
            <v>41193</v>
          </cell>
        </row>
        <row r="5001">
          <cell r="K5001">
            <v>689.7</v>
          </cell>
          <cell r="AX5001">
            <v>41194</v>
          </cell>
        </row>
        <row r="5002">
          <cell r="K5002">
            <v>838.51</v>
          </cell>
          <cell r="AX5002">
            <v>41780</v>
          </cell>
        </row>
        <row r="5003">
          <cell r="K5003">
            <v>4158.37</v>
          </cell>
          <cell r="AX5003">
            <v>42174</v>
          </cell>
        </row>
        <row r="5004">
          <cell r="K5004">
            <v>839.4</v>
          </cell>
          <cell r="AX5004">
            <v>41195</v>
          </cell>
        </row>
        <row r="5005">
          <cell r="K5005">
            <v>856.4</v>
          </cell>
          <cell r="AX5005">
            <v>41196</v>
          </cell>
        </row>
        <row r="5006">
          <cell r="K5006">
            <v>779.5</v>
          </cell>
          <cell r="AX5006">
            <v>39536</v>
          </cell>
        </row>
        <row r="5007">
          <cell r="K5007">
            <v>428.7</v>
          </cell>
          <cell r="AX5007">
            <v>39295</v>
          </cell>
        </row>
        <row r="5008">
          <cell r="K5008">
            <v>421.6</v>
          </cell>
          <cell r="AX5008">
            <v>39296</v>
          </cell>
        </row>
        <row r="5009">
          <cell r="K5009">
            <v>993.72</v>
          </cell>
          <cell r="AX5009">
            <v>39537</v>
          </cell>
        </row>
        <row r="5010">
          <cell r="K5010">
            <v>851.6</v>
          </cell>
          <cell r="AX5010">
            <v>39297</v>
          </cell>
        </row>
        <row r="5011">
          <cell r="K5011">
            <v>849</v>
          </cell>
          <cell r="AX5011">
            <v>42072</v>
          </cell>
        </row>
        <row r="5012">
          <cell r="K5012">
            <v>364.5</v>
          </cell>
          <cell r="AX5012">
            <v>42114</v>
          </cell>
        </row>
        <row r="5013">
          <cell r="K5013">
            <v>952.3</v>
          </cell>
          <cell r="AX5013">
            <v>41781</v>
          </cell>
        </row>
        <row r="5014">
          <cell r="K5014">
            <v>781</v>
          </cell>
          <cell r="AX5014">
            <v>39538</v>
          </cell>
        </row>
        <row r="5015">
          <cell r="K5015">
            <v>837.7</v>
          </cell>
          <cell r="AX5015">
            <v>39539</v>
          </cell>
        </row>
        <row r="5016">
          <cell r="K5016">
            <v>826.5</v>
          </cell>
          <cell r="AX5016">
            <v>39189</v>
          </cell>
        </row>
        <row r="5017">
          <cell r="K5017">
            <v>215.4</v>
          </cell>
          <cell r="AX5017">
            <v>42529</v>
          </cell>
        </row>
        <row r="5018">
          <cell r="K5018">
            <v>803.6</v>
          </cell>
          <cell r="AX5018">
            <v>39298</v>
          </cell>
        </row>
        <row r="5019">
          <cell r="K5019">
            <v>3148.32</v>
          </cell>
          <cell r="AX5019">
            <v>42175</v>
          </cell>
        </row>
        <row r="5020">
          <cell r="K5020">
            <v>272.60000000000002</v>
          </cell>
          <cell r="AX5020">
            <v>41667</v>
          </cell>
        </row>
        <row r="5021">
          <cell r="K5021">
            <v>861.8</v>
          </cell>
          <cell r="AX5021">
            <v>41097</v>
          </cell>
        </row>
        <row r="5022">
          <cell r="K5022">
            <v>409.2</v>
          </cell>
          <cell r="AX5022">
            <v>41098</v>
          </cell>
        </row>
        <row r="5023">
          <cell r="K5023">
            <v>369.01</v>
          </cell>
          <cell r="AX5023">
            <v>41099</v>
          </cell>
        </row>
        <row r="5024">
          <cell r="K5024">
            <v>628.1</v>
          </cell>
          <cell r="AX5024">
            <v>39540</v>
          </cell>
        </row>
        <row r="5025">
          <cell r="K5025">
            <v>880.6</v>
          </cell>
          <cell r="AX5025">
            <v>38554</v>
          </cell>
        </row>
        <row r="5026">
          <cell r="K5026">
            <v>870.7</v>
          </cell>
          <cell r="AX5026">
            <v>41210</v>
          </cell>
        </row>
        <row r="5027">
          <cell r="K5027">
            <v>710.9</v>
          </cell>
          <cell r="AX5027">
            <v>42229</v>
          </cell>
        </row>
        <row r="5028">
          <cell r="K5028">
            <v>539.5</v>
          </cell>
          <cell r="AX5028">
            <v>39299</v>
          </cell>
        </row>
        <row r="5029">
          <cell r="K5029">
            <v>363.5</v>
          </cell>
          <cell r="AX5029">
            <v>39299</v>
          </cell>
        </row>
        <row r="5030">
          <cell r="K5030">
            <v>247.2</v>
          </cell>
          <cell r="AX5030">
            <v>39299</v>
          </cell>
        </row>
        <row r="5031">
          <cell r="K5031">
            <v>247.2</v>
          </cell>
        </row>
        <row r="5032">
          <cell r="K5032">
            <v>247.2</v>
          </cell>
        </row>
        <row r="5033">
          <cell r="K5033">
            <v>247.2</v>
          </cell>
        </row>
        <row r="5034">
          <cell r="K5034">
            <v>247.2</v>
          </cell>
        </row>
        <row r="5035">
          <cell r="K5035">
            <v>379.8</v>
          </cell>
          <cell r="AX5035">
            <v>40160</v>
          </cell>
        </row>
        <row r="5036">
          <cell r="K5036">
            <v>718.2</v>
          </cell>
          <cell r="AX5036">
            <v>40180</v>
          </cell>
        </row>
        <row r="5037">
          <cell r="K5037">
            <v>711.3</v>
          </cell>
          <cell r="AX5037">
            <v>39246</v>
          </cell>
        </row>
        <row r="5038">
          <cell r="K5038">
            <v>188.8</v>
          </cell>
          <cell r="AX5038">
            <v>42640</v>
          </cell>
        </row>
        <row r="5039">
          <cell r="K5039">
            <v>221.3</v>
          </cell>
          <cell r="AX5039">
            <v>39159</v>
          </cell>
        </row>
        <row r="5040">
          <cell r="K5040">
            <v>714.5</v>
          </cell>
          <cell r="AX5040">
            <v>40181</v>
          </cell>
        </row>
        <row r="5041">
          <cell r="K5041">
            <v>186.2</v>
          </cell>
          <cell r="AX5041">
            <v>42641</v>
          </cell>
        </row>
        <row r="5042">
          <cell r="K5042">
            <v>725.2</v>
          </cell>
          <cell r="AX5042">
            <v>40182</v>
          </cell>
        </row>
        <row r="5043">
          <cell r="K5043">
            <v>358.2</v>
          </cell>
          <cell r="AX5043">
            <v>39431</v>
          </cell>
        </row>
        <row r="5044">
          <cell r="K5044">
            <v>710</v>
          </cell>
          <cell r="AX5044">
            <v>40183</v>
          </cell>
        </row>
        <row r="5045">
          <cell r="K5045">
            <v>702.61</v>
          </cell>
          <cell r="AX5045">
            <v>40184</v>
          </cell>
        </row>
        <row r="5046">
          <cell r="K5046">
            <v>241.4</v>
          </cell>
          <cell r="AX5046">
            <v>42637</v>
          </cell>
        </row>
        <row r="5047">
          <cell r="K5047">
            <v>836.9</v>
          </cell>
          <cell r="AX5047">
            <v>41197</v>
          </cell>
        </row>
        <row r="5048">
          <cell r="K5048">
            <v>367.4</v>
          </cell>
          <cell r="AX5048">
            <v>42636</v>
          </cell>
        </row>
        <row r="5049">
          <cell r="K5049">
            <v>405.1</v>
          </cell>
          <cell r="AX5049">
            <v>39245</v>
          </cell>
        </row>
        <row r="5050">
          <cell r="K5050">
            <v>806</v>
          </cell>
          <cell r="AX5050">
            <v>40186</v>
          </cell>
        </row>
        <row r="5051">
          <cell r="K5051">
            <v>837.7</v>
          </cell>
          <cell r="AX5051">
            <v>40185</v>
          </cell>
        </row>
        <row r="5052">
          <cell r="K5052">
            <v>800.5</v>
          </cell>
          <cell r="AX5052">
            <v>39482</v>
          </cell>
        </row>
        <row r="5053">
          <cell r="K5053">
            <v>837.31</v>
          </cell>
          <cell r="AX5053">
            <v>39543</v>
          </cell>
        </row>
        <row r="5054">
          <cell r="K5054">
            <v>831.7</v>
          </cell>
          <cell r="AX5054">
            <v>41198</v>
          </cell>
        </row>
        <row r="5055">
          <cell r="K5055">
            <v>706.5</v>
          </cell>
          <cell r="AX5055">
            <v>38967</v>
          </cell>
        </row>
        <row r="5056">
          <cell r="K5056">
            <v>962.3</v>
          </cell>
          <cell r="AX5056">
            <v>40124</v>
          </cell>
        </row>
        <row r="5057">
          <cell r="K5057">
            <v>553.20000000000005</v>
          </cell>
          <cell r="AX5057">
            <v>38966</v>
          </cell>
        </row>
        <row r="5058">
          <cell r="K5058">
            <v>838.2</v>
          </cell>
          <cell r="AX5058">
            <v>39300</v>
          </cell>
        </row>
        <row r="5059">
          <cell r="K5059">
            <v>962</v>
          </cell>
          <cell r="AX5059">
            <v>39301</v>
          </cell>
        </row>
        <row r="5060">
          <cell r="K5060">
            <v>829.02</v>
          </cell>
          <cell r="AX5060">
            <v>39302</v>
          </cell>
        </row>
        <row r="5061">
          <cell r="K5061">
            <v>915.6</v>
          </cell>
          <cell r="AX5061">
            <v>39616</v>
          </cell>
        </row>
        <row r="5062">
          <cell r="K5062">
            <v>986.8</v>
          </cell>
          <cell r="AX5062">
            <v>41199</v>
          </cell>
        </row>
        <row r="5063">
          <cell r="K5063">
            <v>368.6</v>
          </cell>
          <cell r="AX5063">
            <v>39355</v>
          </cell>
        </row>
        <row r="5064">
          <cell r="K5064">
            <v>970.5</v>
          </cell>
          <cell r="AX5064">
            <v>40159</v>
          </cell>
        </row>
        <row r="5065">
          <cell r="K5065">
            <v>838</v>
          </cell>
          <cell r="AX5065">
            <v>39303</v>
          </cell>
        </row>
        <row r="5066">
          <cell r="K5066">
            <v>925.3</v>
          </cell>
          <cell r="AX5066">
            <v>39544</v>
          </cell>
        </row>
        <row r="5067">
          <cell r="K5067">
            <v>506.2</v>
          </cell>
          <cell r="AX5067">
            <v>39126</v>
          </cell>
        </row>
        <row r="5068">
          <cell r="K5068">
            <v>927.3</v>
          </cell>
          <cell r="AX5068">
            <v>39545</v>
          </cell>
        </row>
        <row r="5069">
          <cell r="K5069">
            <v>964.71</v>
          </cell>
          <cell r="AX5069">
            <v>39546</v>
          </cell>
        </row>
        <row r="5070">
          <cell r="K5070">
            <v>949.5</v>
          </cell>
          <cell r="AX5070">
            <v>41205</v>
          </cell>
        </row>
        <row r="5071">
          <cell r="K5071">
            <v>973.4</v>
          </cell>
          <cell r="AX5071">
            <v>41200</v>
          </cell>
        </row>
        <row r="5072">
          <cell r="K5072">
            <v>368.7</v>
          </cell>
          <cell r="AX5072">
            <v>41703</v>
          </cell>
        </row>
        <row r="5073">
          <cell r="K5073">
            <v>1021</v>
          </cell>
          <cell r="AX5073">
            <v>39158</v>
          </cell>
        </row>
        <row r="5074">
          <cell r="K5074">
            <v>221.1</v>
          </cell>
          <cell r="AX5074">
            <v>40122</v>
          </cell>
        </row>
        <row r="5075">
          <cell r="K5075">
            <v>844.4</v>
          </cell>
          <cell r="AX5075">
            <v>39229</v>
          </cell>
        </row>
        <row r="5076">
          <cell r="K5076">
            <v>471.9</v>
          </cell>
          <cell r="AX5076">
            <v>41704</v>
          </cell>
        </row>
        <row r="5077">
          <cell r="K5077">
            <v>694.7</v>
          </cell>
          <cell r="AX5077">
            <v>40125</v>
          </cell>
        </row>
        <row r="5078">
          <cell r="K5078">
            <v>845.5</v>
          </cell>
          <cell r="AX5078">
            <v>38968</v>
          </cell>
        </row>
        <row r="5079">
          <cell r="K5079">
            <v>848.1</v>
          </cell>
          <cell r="AX5079">
            <v>38969</v>
          </cell>
        </row>
        <row r="5080">
          <cell r="K5080">
            <v>812.23</v>
          </cell>
          <cell r="AX5080">
            <v>39617</v>
          </cell>
        </row>
        <row r="5081">
          <cell r="K5081">
            <v>375.5</v>
          </cell>
          <cell r="AX5081">
            <v>42639</v>
          </cell>
        </row>
        <row r="5082">
          <cell r="K5082">
            <v>1450.21</v>
          </cell>
          <cell r="AX5082">
            <v>39127</v>
          </cell>
        </row>
        <row r="5083">
          <cell r="K5083">
            <v>1474.93</v>
          </cell>
          <cell r="AX5083">
            <v>41201</v>
          </cell>
        </row>
        <row r="5084">
          <cell r="K5084">
            <v>1454.71</v>
          </cell>
          <cell r="AX5084">
            <v>41202</v>
          </cell>
        </row>
        <row r="5085">
          <cell r="K5085">
            <v>917.4</v>
          </cell>
          <cell r="AX5085">
            <v>42638</v>
          </cell>
        </row>
        <row r="5086">
          <cell r="K5086">
            <v>1310.9</v>
          </cell>
          <cell r="AX5086">
            <v>41320</v>
          </cell>
        </row>
        <row r="5087">
          <cell r="K5087">
            <v>1505.1</v>
          </cell>
          <cell r="AX5087">
            <v>41203</v>
          </cell>
        </row>
        <row r="5088">
          <cell r="K5088">
            <v>1554.2</v>
          </cell>
          <cell r="AX5088">
            <v>42769</v>
          </cell>
        </row>
        <row r="5089">
          <cell r="K5089">
            <v>1459</v>
          </cell>
          <cell r="AX5089">
            <v>42740</v>
          </cell>
        </row>
        <row r="5090">
          <cell r="K5090">
            <v>1437.5</v>
          </cell>
          <cell r="AX5090">
            <v>42740</v>
          </cell>
        </row>
        <row r="5091">
          <cell r="K5091">
            <v>283.10000000000002</v>
          </cell>
          <cell r="AX5091">
            <v>36917</v>
          </cell>
        </row>
        <row r="5092">
          <cell r="K5092">
            <v>329.4</v>
          </cell>
          <cell r="AX5092">
            <v>39903</v>
          </cell>
        </row>
        <row r="5093">
          <cell r="K5093">
            <v>222.8</v>
          </cell>
          <cell r="AX5093">
            <v>40020</v>
          </cell>
        </row>
        <row r="5094">
          <cell r="K5094">
            <v>254.33</v>
          </cell>
          <cell r="AX5094">
            <v>39911</v>
          </cell>
        </row>
        <row r="5095">
          <cell r="K5095">
            <v>271.98</v>
          </cell>
          <cell r="AX5095">
            <v>39912</v>
          </cell>
        </row>
        <row r="5096">
          <cell r="K5096">
            <v>461.48</v>
          </cell>
          <cell r="AX5096">
            <v>39938</v>
          </cell>
        </row>
        <row r="5097">
          <cell r="K5097">
            <v>218</v>
          </cell>
          <cell r="AX5097">
            <v>37717</v>
          </cell>
        </row>
        <row r="5098">
          <cell r="K5098">
            <v>463.61</v>
          </cell>
          <cell r="AX5098">
            <v>39622</v>
          </cell>
        </row>
        <row r="5099">
          <cell r="K5099">
            <v>195.2</v>
          </cell>
          <cell r="AX5099">
            <v>39713</v>
          </cell>
        </row>
        <row r="5100">
          <cell r="K5100">
            <v>139.19999999999999</v>
          </cell>
          <cell r="AX5100">
            <v>39745</v>
          </cell>
        </row>
        <row r="5101">
          <cell r="K5101">
            <v>272.2</v>
          </cell>
          <cell r="AX5101">
            <v>39793</v>
          </cell>
        </row>
        <row r="5102">
          <cell r="K5102">
            <v>367.6</v>
          </cell>
          <cell r="AX5102">
            <v>39904</v>
          </cell>
        </row>
        <row r="5103">
          <cell r="K5103">
            <v>189.5</v>
          </cell>
          <cell r="AX5103">
            <v>39909</v>
          </cell>
        </row>
        <row r="5104">
          <cell r="K5104">
            <v>267.39999999999998</v>
          </cell>
          <cell r="AX5104">
            <v>39935</v>
          </cell>
        </row>
        <row r="5105">
          <cell r="K5105">
            <v>93.2</v>
          </cell>
          <cell r="AX5105">
            <v>39940</v>
          </cell>
        </row>
        <row r="5106">
          <cell r="K5106">
            <v>152</v>
          </cell>
          <cell r="AX5106">
            <v>42646</v>
          </cell>
        </row>
        <row r="5107">
          <cell r="K5107">
            <v>182.63</v>
          </cell>
          <cell r="AX5107">
            <v>41414</v>
          </cell>
        </row>
        <row r="5108">
          <cell r="K5108">
            <v>390.6</v>
          </cell>
          <cell r="AX5108">
            <v>39748</v>
          </cell>
        </row>
        <row r="5109">
          <cell r="K5109">
            <v>299.8</v>
          </cell>
          <cell r="AX5109">
            <v>42647</v>
          </cell>
        </row>
        <row r="5110">
          <cell r="K5110">
            <v>390.3</v>
          </cell>
          <cell r="AX5110">
            <v>39717</v>
          </cell>
        </row>
        <row r="5111">
          <cell r="K5111">
            <v>394</v>
          </cell>
          <cell r="AX5111">
            <v>39718</v>
          </cell>
        </row>
        <row r="5112">
          <cell r="K5112">
            <v>369.92</v>
          </cell>
          <cell r="AX5112">
            <v>39693</v>
          </cell>
        </row>
        <row r="5113">
          <cell r="K5113">
            <v>204.3</v>
          </cell>
          <cell r="AX5113">
            <v>39681</v>
          </cell>
        </row>
        <row r="5114">
          <cell r="K5114">
            <v>364.4</v>
          </cell>
          <cell r="AX5114">
            <v>40030</v>
          </cell>
        </row>
        <row r="5115">
          <cell r="K5115">
            <v>323</v>
          </cell>
          <cell r="AX5115">
            <v>42642</v>
          </cell>
        </row>
        <row r="5116">
          <cell r="K5116">
            <v>359.8</v>
          </cell>
          <cell r="AX5116">
            <v>42643</v>
          </cell>
        </row>
        <row r="5117">
          <cell r="K5117">
            <v>493.3</v>
          </cell>
          <cell r="AX5117">
            <v>39749</v>
          </cell>
        </row>
        <row r="5118">
          <cell r="K5118">
            <v>323.89999999999998</v>
          </cell>
          <cell r="AX5118">
            <v>39963</v>
          </cell>
        </row>
        <row r="5119">
          <cell r="K5119">
            <v>231.5</v>
          </cell>
          <cell r="AX5119">
            <v>39937</v>
          </cell>
        </row>
        <row r="5120">
          <cell r="K5120">
            <v>398.2</v>
          </cell>
          <cell r="AX5120">
            <v>41419</v>
          </cell>
        </row>
        <row r="5121">
          <cell r="K5121">
            <v>199.7</v>
          </cell>
          <cell r="AX5121">
            <v>39936</v>
          </cell>
        </row>
        <row r="5122">
          <cell r="K5122">
            <v>429.8</v>
          </cell>
          <cell r="AX5122">
            <v>41420</v>
          </cell>
        </row>
        <row r="5123">
          <cell r="K5123">
            <v>317</v>
          </cell>
          <cell r="AX5123">
            <v>40031</v>
          </cell>
        </row>
        <row r="5124">
          <cell r="K5124">
            <v>359.8</v>
          </cell>
          <cell r="AX5124">
            <v>40032</v>
          </cell>
        </row>
        <row r="5125">
          <cell r="K5125">
            <v>354.5</v>
          </cell>
          <cell r="AX5125">
            <v>42244</v>
          </cell>
        </row>
        <row r="5126">
          <cell r="K5126">
            <v>335.9</v>
          </cell>
          <cell r="AX5126">
            <v>40033</v>
          </cell>
        </row>
        <row r="5127">
          <cell r="K5127">
            <v>156.44999999999999</v>
          </cell>
          <cell r="AX5127">
            <v>40034</v>
          </cell>
        </row>
        <row r="5128">
          <cell r="K5128">
            <v>397.8</v>
          </cell>
          <cell r="AX5128">
            <v>39719</v>
          </cell>
        </row>
        <row r="5129">
          <cell r="K5129">
            <v>693.7</v>
          </cell>
          <cell r="AX5129">
            <v>42534</v>
          </cell>
        </row>
        <row r="5130">
          <cell r="K5130">
            <v>202.7</v>
          </cell>
          <cell r="AX5130">
            <v>39788</v>
          </cell>
        </row>
        <row r="5131">
          <cell r="K5131">
            <v>204.81</v>
          </cell>
          <cell r="AX5131">
            <v>39795</v>
          </cell>
        </row>
        <row r="5132">
          <cell r="K5132">
            <v>236.6</v>
          </cell>
          <cell r="AX5132">
            <v>39802</v>
          </cell>
        </row>
        <row r="5133">
          <cell r="K5133">
            <v>245.5</v>
          </cell>
          <cell r="AX5133">
            <v>37838</v>
          </cell>
        </row>
        <row r="5134">
          <cell r="K5134">
            <v>244</v>
          </cell>
          <cell r="AX5134">
            <v>39661</v>
          </cell>
        </row>
        <row r="5135">
          <cell r="K5135">
            <v>137.5</v>
          </cell>
          <cell r="AX5135">
            <v>37782</v>
          </cell>
        </row>
        <row r="5136">
          <cell r="K5136">
            <v>291.60000000000002</v>
          </cell>
          <cell r="AX5136">
            <v>39932</v>
          </cell>
        </row>
        <row r="5137">
          <cell r="K5137">
            <v>186.5</v>
          </cell>
          <cell r="AX5137">
            <v>39933</v>
          </cell>
        </row>
        <row r="5138">
          <cell r="K5138">
            <v>763.6</v>
          </cell>
          <cell r="AX5138">
            <v>39868</v>
          </cell>
        </row>
        <row r="5139">
          <cell r="K5139">
            <v>661.6</v>
          </cell>
          <cell r="AX5139">
            <v>39796</v>
          </cell>
        </row>
        <row r="5140">
          <cell r="K5140">
            <v>802.3</v>
          </cell>
          <cell r="AX5140">
            <v>39906</v>
          </cell>
        </row>
        <row r="5141">
          <cell r="K5141">
            <v>0</v>
          </cell>
          <cell r="AX5141">
            <v>37718</v>
          </cell>
        </row>
        <row r="5142">
          <cell r="K5142">
            <v>715.5</v>
          </cell>
          <cell r="AX5142">
            <v>39692</v>
          </cell>
        </row>
        <row r="5143">
          <cell r="K5143">
            <v>825.4</v>
          </cell>
          <cell r="AX5143">
            <v>39659</v>
          </cell>
        </row>
        <row r="5144">
          <cell r="K5144">
            <v>305.2</v>
          </cell>
          <cell r="AX5144">
            <v>39966</v>
          </cell>
        </row>
        <row r="5145">
          <cell r="K5145">
            <v>348</v>
          </cell>
          <cell r="AX5145">
            <v>39975</v>
          </cell>
        </row>
        <row r="5146">
          <cell r="K5146">
            <v>362</v>
          </cell>
          <cell r="AX5146">
            <v>40035</v>
          </cell>
        </row>
        <row r="5147">
          <cell r="K5147">
            <v>341.2</v>
          </cell>
          <cell r="AX5147">
            <v>37779</v>
          </cell>
        </row>
        <row r="5148">
          <cell r="K5148">
            <v>385.5</v>
          </cell>
          <cell r="AX5148">
            <v>39976</v>
          </cell>
        </row>
        <row r="5149">
          <cell r="K5149">
            <v>518.20000000000005</v>
          </cell>
          <cell r="AX5149">
            <v>40036</v>
          </cell>
        </row>
        <row r="5150">
          <cell r="K5150">
            <v>776</v>
          </cell>
          <cell r="AX5150">
            <v>42559</v>
          </cell>
        </row>
        <row r="5151">
          <cell r="K5151">
            <v>109.9</v>
          </cell>
          <cell r="AX5151">
            <v>40037</v>
          </cell>
        </row>
        <row r="5152">
          <cell r="K5152">
            <v>549.9</v>
          </cell>
          <cell r="AX5152">
            <v>39807</v>
          </cell>
        </row>
        <row r="5153">
          <cell r="K5153">
            <v>723.4</v>
          </cell>
          <cell r="AX5153">
            <v>39742</v>
          </cell>
        </row>
        <row r="5154">
          <cell r="K5154">
            <v>388.3</v>
          </cell>
          <cell r="AX5154">
            <v>40038</v>
          </cell>
        </row>
        <row r="5155">
          <cell r="K5155">
            <v>270</v>
          </cell>
          <cell r="AX5155">
            <v>40039</v>
          </cell>
        </row>
        <row r="5156">
          <cell r="K5156">
            <v>366.2</v>
          </cell>
          <cell r="AX5156">
            <v>40040</v>
          </cell>
        </row>
        <row r="5157">
          <cell r="K5157">
            <v>479.8</v>
          </cell>
          <cell r="AX5157">
            <v>39720</v>
          </cell>
        </row>
        <row r="5158">
          <cell r="K5158">
            <v>354.2</v>
          </cell>
          <cell r="AX5158">
            <v>39961</v>
          </cell>
        </row>
        <row r="5159">
          <cell r="K5159">
            <v>316.60000000000002</v>
          </cell>
          <cell r="AX5159">
            <v>40041</v>
          </cell>
        </row>
        <row r="5160">
          <cell r="K5160">
            <v>1177.2</v>
          </cell>
          <cell r="AX5160">
            <v>39743</v>
          </cell>
        </row>
        <row r="5161">
          <cell r="K5161">
            <v>363.7</v>
          </cell>
          <cell r="AX5161">
            <v>39968</v>
          </cell>
        </row>
        <row r="5162">
          <cell r="K5162">
            <v>229.8</v>
          </cell>
          <cell r="AX5162">
            <v>39797</v>
          </cell>
        </row>
        <row r="5163">
          <cell r="K5163">
            <v>764.5</v>
          </cell>
          <cell r="AX5163">
            <v>39658</v>
          </cell>
        </row>
        <row r="5164">
          <cell r="K5164">
            <v>930.3</v>
          </cell>
          <cell r="AX5164">
            <v>39628</v>
          </cell>
        </row>
        <row r="5165">
          <cell r="K5165">
            <v>256.7</v>
          </cell>
          <cell r="AX5165">
            <v>39910</v>
          </cell>
        </row>
        <row r="5166">
          <cell r="K5166">
            <v>303.60000000000002</v>
          </cell>
          <cell r="AX5166">
            <v>42530</v>
          </cell>
        </row>
        <row r="5167">
          <cell r="K5167">
            <v>299.7</v>
          </cell>
          <cell r="AX5167">
            <v>42531</v>
          </cell>
        </row>
        <row r="5168">
          <cell r="K5168">
            <v>298.89999999999998</v>
          </cell>
          <cell r="AX5168">
            <v>42532</v>
          </cell>
        </row>
        <row r="5169">
          <cell r="K5169">
            <v>333.1</v>
          </cell>
          <cell r="AX5169">
            <v>42644</v>
          </cell>
        </row>
        <row r="5170">
          <cell r="K5170">
            <v>339.92</v>
          </cell>
          <cell r="AX5170">
            <v>38803</v>
          </cell>
        </row>
        <row r="5171">
          <cell r="K5171">
            <v>486.4</v>
          </cell>
          <cell r="AX5171">
            <v>39645</v>
          </cell>
        </row>
        <row r="5172">
          <cell r="K5172">
            <v>984.7</v>
          </cell>
          <cell r="AX5172">
            <v>39803</v>
          </cell>
        </row>
        <row r="5173">
          <cell r="K5173">
            <v>358</v>
          </cell>
          <cell r="AX5173">
            <v>40060</v>
          </cell>
        </row>
        <row r="5174">
          <cell r="K5174">
            <v>258.5</v>
          </cell>
          <cell r="AX5174">
            <v>37780</v>
          </cell>
        </row>
        <row r="5175">
          <cell r="K5175">
            <v>402.2</v>
          </cell>
          <cell r="AX5175">
            <v>39306</v>
          </cell>
        </row>
        <row r="5176">
          <cell r="K5176">
            <v>681.7</v>
          </cell>
          <cell r="AX5176">
            <v>37781</v>
          </cell>
        </row>
        <row r="5177">
          <cell r="K5177">
            <v>572.79999999999995</v>
          </cell>
          <cell r="AX5177">
            <v>39962</v>
          </cell>
        </row>
        <row r="5178">
          <cell r="K5178">
            <v>650.13</v>
          </cell>
          <cell r="AX5178">
            <v>39914</v>
          </cell>
        </row>
        <row r="5179">
          <cell r="K5179">
            <v>402.5</v>
          </cell>
          <cell r="AX5179">
            <v>40000</v>
          </cell>
        </row>
        <row r="5180">
          <cell r="K5180">
            <v>889.7</v>
          </cell>
          <cell r="AX5180">
            <v>39750</v>
          </cell>
        </row>
        <row r="5181">
          <cell r="K5181">
            <v>798.1</v>
          </cell>
          <cell r="AX5181">
            <v>39751</v>
          </cell>
        </row>
        <row r="5182">
          <cell r="K5182">
            <v>473.2</v>
          </cell>
          <cell r="AX5182">
            <v>39752</v>
          </cell>
        </row>
        <row r="5183">
          <cell r="K5183">
            <v>856.2</v>
          </cell>
          <cell r="AX5183">
            <v>40057</v>
          </cell>
        </row>
        <row r="5184">
          <cell r="K5184">
            <v>518.4</v>
          </cell>
          <cell r="AX5184">
            <v>37784</v>
          </cell>
        </row>
        <row r="5185">
          <cell r="K5185">
            <v>602</v>
          </cell>
          <cell r="AX5185">
            <v>40042</v>
          </cell>
        </row>
        <row r="5186">
          <cell r="K5186">
            <v>405.6</v>
          </cell>
          <cell r="AX5186">
            <v>40406</v>
          </cell>
        </row>
        <row r="5187">
          <cell r="K5187">
            <v>385.4</v>
          </cell>
          <cell r="AX5187">
            <v>40051</v>
          </cell>
        </row>
        <row r="5188">
          <cell r="K5188">
            <v>179</v>
          </cell>
          <cell r="AX5188">
            <v>40053</v>
          </cell>
        </row>
        <row r="5189">
          <cell r="K5189">
            <v>99.4</v>
          </cell>
          <cell r="AX5189">
            <v>40054</v>
          </cell>
        </row>
        <row r="5190">
          <cell r="K5190">
            <v>235.8</v>
          </cell>
          <cell r="AX5190">
            <v>40055</v>
          </cell>
        </row>
        <row r="5191">
          <cell r="K5191">
            <v>280.3</v>
          </cell>
          <cell r="AX5191">
            <v>40056</v>
          </cell>
        </row>
        <row r="5192">
          <cell r="K5192">
            <v>839.2</v>
          </cell>
          <cell r="AX5192">
            <v>40052</v>
          </cell>
        </row>
        <row r="5193">
          <cell r="K5193">
            <v>467.71</v>
          </cell>
          <cell r="AX5193">
            <v>40058</v>
          </cell>
        </row>
        <row r="5194">
          <cell r="K5194">
            <v>758.3</v>
          </cell>
          <cell r="AX5194">
            <v>39808</v>
          </cell>
        </row>
        <row r="5195">
          <cell r="K5195">
            <v>1280.8</v>
          </cell>
          <cell r="AX5195">
            <v>39864</v>
          </cell>
        </row>
        <row r="5196">
          <cell r="K5196">
            <v>1184.2</v>
          </cell>
          <cell r="AX5196">
            <v>39790</v>
          </cell>
        </row>
        <row r="5197">
          <cell r="K5197">
            <v>298</v>
          </cell>
          <cell r="AX5197">
            <v>37849</v>
          </cell>
        </row>
        <row r="5198">
          <cell r="K5198">
            <v>1011</v>
          </cell>
          <cell r="AX5198">
            <v>39650</v>
          </cell>
        </row>
        <row r="5199">
          <cell r="K5199">
            <v>638.70000000000005</v>
          </cell>
          <cell r="AX5199">
            <v>37783</v>
          </cell>
        </row>
        <row r="5200">
          <cell r="K5200">
            <v>1271.9000000000001</v>
          </cell>
          <cell r="AX5200">
            <v>39865</v>
          </cell>
        </row>
        <row r="5201">
          <cell r="K5201">
            <v>768.2</v>
          </cell>
          <cell r="AX5201">
            <v>39712</v>
          </cell>
        </row>
        <row r="5202">
          <cell r="K5202">
            <v>789.1</v>
          </cell>
          <cell r="AX5202">
            <v>39799</v>
          </cell>
        </row>
        <row r="5203">
          <cell r="K5203">
            <v>851.5</v>
          </cell>
          <cell r="AX5203">
            <v>42535</v>
          </cell>
        </row>
        <row r="5204">
          <cell r="K5204">
            <v>1272.9100000000001</v>
          </cell>
          <cell r="AX5204">
            <v>39682</v>
          </cell>
        </row>
        <row r="5205">
          <cell r="K5205">
            <v>504.3</v>
          </cell>
          <cell r="AX5205">
            <v>39310</v>
          </cell>
        </row>
        <row r="5206">
          <cell r="K5206">
            <v>752.8</v>
          </cell>
          <cell r="AX5206">
            <v>39312</v>
          </cell>
        </row>
        <row r="5207">
          <cell r="K5207">
            <v>323.60000000000002</v>
          </cell>
          <cell r="AX5207">
            <v>39407</v>
          </cell>
        </row>
        <row r="5208">
          <cell r="K5208">
            <v>1036.4000000000001</v>
          </cell>
          <cell r="AX5208">
            <v>39711</v>
          </cell>
        </row>
        <row r="5209">
          <cell r="K5209">
            <v>1575.51</v>
          </cell>
          <cell r="AX5209">
            <v>39804</v>
          </cell>
        </row>
        <row r="5210">
          <cell r="K5210">
            <v>661.9</v>
          </cell>
          <cell r="AX5210">
            <v>40059</v>
          </cell>
        </row>
        <row r="5211">
          <cell r="K5211">
            <v>385.7</v>
          </cell>
          <cell r="AX5211">
            <v>37841</v>
          </cell>
        </row>
        <row r="5212">
          <cell r="K5212">
            <v>2562.1</v>
          </cell>
          <cell r="AX5212">
            <v>39943</v>
          </cell>
        </row>
        <row r="5213">
          <cell r="K5213">
            <v>436.9</v>
          </cell>
          <cell r="AX5213">
            <v>39947</v>
          </cell>
        </row>
        <row r="5214">
          <cell r="K5214">
            <v>524.6</v>
          </cell>
          <cell r="AX5214">
            <v>37848</v>
          </cell>
        </row>
        <row r="5215">
          <cell r="K5215">
            <v>2864.5</v>
          </cell>
          <cell r="AX5215">
            <v>39905</v>
          </cell>
        </row>
        <row r="5216">
          <cell r="K5216">
            <v>705.01</v>
          </cell>
          <cell r="AX5216">
            <v>39946</v>
          </cell>
        </row>
        <row r="5217">
          <cell r="K5217">
            <v>754.6</v>
          </cell>
          <cell r="AX5217">
            <v>39960</v>
          </cell>
        </row>
        <row r="5218">
          <cell r="K5218">
            <v>3153.9</v>
          </cell>
          <cell r="AX5218">
            <v>39941</v>
          </cell>
        </row>
        <row r="5219">
          <cell r="K5219">
            <v>997.6</v>
          </cell>
          <cell r="AX5219">
            <v>39257</v>
          </cell>
        </row>
        <row r="5220">
          <cell r="K5220">
            <v>868.4</v>
          </cell>
          <cell r="AX5220">
            <v>42533</v>
          </cell>
        </row>
        <row r="5221">
          <cell r="K5221">
            <v>156.1</v>
          </cell>
          <cell r="AX5221">
            <v>39949</v>
          </cell>
        </row>
        <row r="5222">
          <cell r="K5222">
            <v>644.5</v>
          </cell>
          <cell r="AX5222">
            <v>39654</v>
          </cell>
        </row>
        <row r="5223">
          <cell r="K5223">
            <v>1190.5</v>
          </cell>
          <cell r="AX5223">
            <v>39867</v>
          </cell>
        </row>
        <row r="5224">
          <cell r="K5224">
            <v>1782.1</v>
          </cell>
          <cell r="AX5224">
            <v>39809</v>
          </cell>
        </row>
        <row r="5225">
          <cell r="K5225">
            <v>322.89999999999998</v>
          </cell>
          <cell r="AX5225">
            <v>39863</v>
          </cell>
        </row>
        <row r="5226">
          <cell r="K5226">
            <v>1425.09</v>
          </cell>
          <cell r="AX5226">
            <v>39942</v>
          </cell>
        </row>
        <row r="5227">
          <cell r="K5227">
            <v>803.71</v>
          </cell>
          <cell r="AX5227">
            <v>39789</v>
          </cell>
        </row>
        <row r="5228">
          <cell r="K5228">
            <v>212.4</v>
          </cell>
          <cell r="AX5228">
            <v>39948</v>
          </cell>
        </row>
        <row r="5229">
          <cell r="K5229">
            <v>3461.41</v>
          </cell>
          <cell r="AX5229">
            <v>39945</v>
          </cell>
        </row>
        <row r="5230">
          <cell r="K5230">
            <v>586.6</v>
          </cell>
          <cell r="AX5230">
            <v>42662</v>
          </cell>
        </row>
        <row r="5231">
          <cell r="K5231">
            <v>822.7</v>
          </cell>
          <cell r="AX5231">
            <v>39958</v>
          </cell>
        </row>
        <row r="5232">
          <cell r="K5232">
            <v>2054.1</v>
          </cell>
          <cell r="AX5232">
            <v>39964</v>
          </cell>
        </row>
        <row r="5233">
          <cell r="K5233">
            <v>1623.4</v>
          </cell>
          <cell r="AX5233">
            <v>39753</v>
          </cell>
        </row>
        <row r="5234">
          <cell r="K5234">
            <v>2323.8000000000002</v>
          </cell>
          <cell r="AX5234">
            <v>39950</v>
          </cell>
        </row>
        <row r="5235">
          <cell r="K5235">
            <v>2365.6999999999998</v>
          </cell>
          <cell r="AX5235">
            <v>39969</v>
          </cell>
        </row>
        <row r="5236">
          <cell r="K5236">
            <v>2577.6999999999998</v>
          </cell>
          <cell r="AX5236">
            <v>39944</v>
          </cell>
        </row>
        <row r="5237">
          <cell r="K5237">
            <v>454</v>
          </cell>
          <cell r="AX5237">
            <v>39688</v>
          </cell>
        </row>
        <row r="5238">
          <cell r="K5238">
            <v>2274.8000000000002</v>
          </cell>
          <cell r="AX5238">
            <v>39959</v>
          </cell>
        </row>
        <row r="5239">
          <cell r="K5239">
            <v>663.7</v>
          </cell>
          <cell r="AX5239">
            <v>37821</v>
          </cell>
        </row>
        <row r="5240">
          <cell r="K5240">
            <v>1228.2</v>
          </cell>
          <cell r="AX5240">
            <v>39792</v>
          </cell>
        </row>
        <row r="5241">
          <cell r="K5241">
            <v>1994</v>
          </cell>
          <cell r="AX5241">
            <v>39907</v>
          </cell>
        </row>
        <row r="5242">
          <cell r="K5242">
            <v>1100.2</v>
          </cell>
          <cell r="AX5242">
            <v>39627</v>
          </cell>
        </row>
        <row r="5243">
          <cell r="K5243">
            <v>150.19999999999999</v>
          </cell>
          <cell r="AX5243">
            <v>42645</v>
          </cell>
        </row>
        <row r="5244">
          <cell r="K5244">
            <v>901</v>
          </cell>
          <cell r="AX5244">
            <v>39045</v>
          </cell>
        </row>
        <row r="5245">
          <cell r="K5245">
            <v>1471.1</v>
          </cell>
          <cell r="AX5245">
            <v>42661</v>
          </cell>
        </row>
        <row r="5246">
          <cell r="K5246">
            <v>1567</v>
          </cell>
          <cell r="AX5246">
            <v>42648</v>
          </cell>
        </row>
        <row r="5247">
          <cell r="K5247">
            <v>552</v>
          </cell>
          <cell r="AX5247">
            <v>39965</v>
          </cell>
        </row>
        <row r="5248">
          <cell r="K5248">
            <v>1151.8</v>
          </cell>
          <cell r="AX5248">
            <v>39967</v>
          </cell>
        </row>
        <row r="5249">
          <cell r="K5249">
            <v>143.6</v>
          </cell>
          <cell r="AX5249">
            <v>42649</v>
          </cell>
        </row>
        <row r="5250">
          <cell r="K5250">
            <v>143.6</v>
          </cell>
          <cell r="AX5250">
            <v>42650</v>
          </cell>
        </row>
        <row r="5251">
          <cell r="K5251">
            <v>143.6</v>
          </cell>
          <cell r="AX5251">
            <v>42651</v>
          </cell>
        </row>
        <row r="5252">
          <cell r="K5252">
            <v>143.6</v>
          </cell>
          <cell r="AX5252">
            <v>42653</v>
          </cell>
        </row>
        <row r="5253">
          <cell r="K5253">
            <v>143.6</v>
          </cell>
          <cell r="AX5253">
            <v>42652</v>
          </cell>
        </row>
        <row r="5254">
          <cell r="K5254">
            <v>143.6</v>
          </cell>
          <cell r="AX5254">
            <v>42654</v>
          </cell>
        </row>
        <row r="5255">
          <cell r="K5255">
            <v>143.6</v>
          </cell>
          <cell r="AX5255">
            <v>42655</v>
          </cell>
        </row>
        <row r="5256">
          <cell r="K5256">
            <v>143.6</v>
          </cell>
          <cell r="AX5256">
            <v>42656</v>
          </cell>
        </row>
        <row r="5257">
          <cell r="K5257">
            <v>143.6</v>
          </cell>
          <cell r="AX5257">
            <v>42657</v>
          </cell>
        </row>
        <row r="5258">
          <cell r="K5258">
            <v>143.6</v>
          </cell>
          <cell r="AX5258">
            <v>42658</v>
          </cell>
        </row>
        <row r="5259">
          <cell r="K5259">
            <v>143.6</v>
          </cell>
          <cell r="AX5259">
            <v>42659</v>
          </cell>
        </row>
        <row r="5260">
          <cell r="K5260">
            <v>143.6</v>
          </cell>
          <cell r="AX5260">
            <v>42660</v>
          </cell>
        </row>
        <row r="5261">
          <cell r="K5261">
            <v>1509.45</v>
          </cell>
          <cell r="AX5261">
            <v>40021</v>
          </cell>
        </row>
        <row r="5262">
          <cell r="K5262">
            <v>144</v>
          </cell>
          <cell r="AX5262">
            <v>42663</v>
          </cell>
        </row>
        <row r="5263">
          <cell r="K5263">
            <v>144</v>
          </cell>
          <cell r="AX5263">
            <v>42664</v>
          </cell>
        </row>
        <row r="5264">
          <cell r="K5264">
            <v>294.8</v>
          </cell>
          <cell r="AX5264">
            <v>42665</v>
          </cell>
        </row>
        <row r="5265">
          <cell r="K5265">
            <v>144</v>
          </cell>
          <cell r="AX5265">
            <v>42666</v>
          </cell>
        </row>
        <row r="5266">
          <cell r="K5266">
            <v>144</v>
          </cell>
          <cell r="AX5266">
            <v>42667</v>
          </cell>
        </row>
        <row r="5267">
          <cell r="K5267">
            <v>144</v>
          </cell>
          <cell r="AX5267">
            <v>42668</v>
          </cell>
        </row>
        <row r="5268">
          <cell r="K5268">
            <v>144</v>
          </cell>
          <cell r="AX5268">
            <v>42669</v>
          </cell>
        </row>
        <row r="5269">
          <cell r="K5269">
            <v>144</v>
          </cell>
          <cell r="AX5269">
            <v>42670</v>
          </cell>
        </row>
        <row r="5270">
          <cell r="K5270">
            <v>144</v>
          </cell>
          <cell r="AX5270">
            <v>42671</v>
          </cell>
        </row>
        <row r="5271">
          <cell r="K5271">
            <v>144</v>
          </cell>
          <cell r="AX5271">
            <v>42672</v>
          </cell>
        </row>
        <row r="5272">
          <cell r="K5272">
            <v>144</v>
          </cell>
          <cell r="AX5272">
            <v>42673</v>
          </cell>
        </row>
        <row r="5273">
          <cell r="K5273">
            <v>391.6</v>
          </cell>
          <cell r="AX5273">
            <v>42770</v>
          </cell>
        </row>
        <row r="5274">
          <cell r="K5274">
            <v>206.55</v>
          </cell>
          <cell r="AX5274">
            <v>39939</v>
          </cell>
        </row>
        <row r="5275">
          <cell r="K5275">
            <v>210.4</v>
          </cell>
          <cell r="AX5275">
            <v>42741</v>
          </cell>
        </row>
        <row r="5276">
          <cell r="K5276">
            <v>0</v>
          </cell>
          <cell r="AX5276">
            <v>42742</v>
          </cell>
        </row>
        <row r="5277">
          <cell r="K5277">
            <v>0</v>
          </cell>
          <cell r="AX5277">
            <v>42743</v>
          </cell>
        </row>
        <row r="5278">
          <cell r="K5278">
            <v>0</v>
          </cell>
          <cell r="AX5278">
            <v>42744</v>
          </cell>
        </row>
        <row r="5279">
          <cell r="K5279">
            <v>0</v>
          </cell>
          <cell r="AX5279">
            <v>42745</v>
          </cell>
        </row>
        <row r="5280">
          <cell r="K5280">
            <v>362.3</v>
          </cell>
          <cell r="AX5280">
            <v>40954</v>
          </cell>
        </row>
        <row r="5281">
          <cell r="K5281">
            <v>377.3</v>
          </cell>
          <cell r="AX5281">
            <v>40153</v>
          </cell>
        </row>
        <row r="5282">
          <cell r="K5282">
            <v>400.9</v>
          </cell>
          <cell r="AX5282">
            <v>42154</v>
          </cell>
        </row>
        <row r="5283">
          <cell r="K5283">
            <v>334</v>
          </cell>
          <cell r="AX5283">
            <v>42537</v>
          </cell>
        </row>
        <row r="5284">
          <cell r="K5284">
            <v>220.2</v>
          </cell>
          <cell r="AX5284">
            <v>42538</v>
          </cell>
        </row>
        <row r="5285">
          <cell r="K5285">
            <v>395.9</v>
          </cell>
          <cell r="AX5285">
            <v>42536</v>
          </cell>
        </row>
        <row r="5286">
          <cell r="K5286">
            <v>232.5</v>
          </cell>
          <cell r="AX5286">
            <v>41677</v>
          </cell>
        </row>
        <row r="5287">
          <cell r="K5287">
            <v>848.5</v>
          </cell>
          <cell r="AX5287">
            <v>40161</v>
          </cell>
        </row>
        <row r="5288">
          <cell r="K5288">
            <v>231.6</v>
          </cell>
          <cell r="AX5288">
            <v>41678</v>
          </cell>
        </row>
        <row r="5289">
          <cell r="K5289">
            <v>865.4</v>
          </cell>
          <cell r="AX5289">
            <v>40162</v>
          </cell>
        </row>
        <row r="5290">
          <cell r="K5290">
            <v>426.3</v>
          </cell>
          <cell r="AX5290">
            <v>40759</v>
          </cell>
        </row>
        <row r="5291">
          <cell r="K5291">
            <v>880.66</v>
          </cell>
          <cell r="AX5291">
            <v>40163</v>
          </cell>
        </row>
        <row r="5292">
          <cell r="K5292">
            <v>348.5</v>
          </cell>
          <cell r="AX5292">
            <v>40164</v>
          </cell>
        </row>
        <row r="5293">
          <cell r="K5293">
            <v>838.6</v>
          </cell>
          <cell r="AX5293">
            <v>40165</v>
          </cell>
        </row>
        <row r="5294">
          <cell r="K5294">
            <v>857.81</v>
          </cell>
          <cell r="AX5294">
            <v>41206</v>
          </cell>
        </row>
        <row r="5295">
          <cell r="K5295">
            <v>874</v>
          </cell>
          <cell r="AX5295">
            <v>40451</v>
          </cell>
        </row>
        <row r="5296">
          <cell r="K5296">
            <v>809.54</v>
          </cell>
          <cell r="AX5296">
            <v>40558</v>
          </cell>
        </row>
        <row r="5297">
          <cell r="K5297">
            <v>395.4</v>
          </cell>
          <cell r="AX5297">
            <v>40571</v>
          </cell>
        </row>
        <row r="5298">
          <cell r="K5298">
            <v>363.3</v>
          </cell>
          <cell r="AX5298">
            <v>40376</v>
          </cell>
        </row>
        <row r="5299">
          <cell r="K5299">
            <v>384.7</v>
          </cell>
          <cell r="AX5299">
            <v>39192</v>
          </cell>
        </row>
        <row r="5300">
          <cell r="K5300">
            <v>704.2</v>
          </cell>
          <cell r="AX5300">
            <v>39428</v>
          </cell>
        </row>
        <row r="5301">
          <cell r="K5301">
            <v>868</v>
          </cell>
          <cell r="AX5301">
            <v>39190</v>
          </cell>
        </row>
        <row r="5302">
          <cell r="K5302">
            <v>242.8</v>
          </cell>
          <cell r="AX5302">
            <v>39248</v>
          </cell>
        </row>
        <row r="5303">
          <cell r="K5303">
            <v>443.9</v>
          </cell>
          <cell r="AX5303">
            <v>42155</v>
          </cell>
        </row>
        <row r="5304">
          <cell r="K5304">
            <v>221.4</v>
          </cell>
          <cell r="AX5304">
            <v>39247</v>
          </cell>
        </row>
        <row r="5305">
          <cell r="K5305">
            <v>797.9</v>
          </cell>
          <cell r="AX5305">
            <v>39191</v>
          </cell>
        </row>
        <row r="5306">
          <cell r="K5306">
            <v>670.7</v>
          </cell>
          <cell r="AX5306">
            <v>42152</v>
          </cell>
        </row>
        <row r="5307">
          <cell r="K5307">
            <v>366.2</v>
          </cell>
          <cell r="AX5307">
            <v>42156</v>
          </cell>
        </row>
        <row r="5308">
          <cell r="K5308">
            <v>196.3</v>
          </cell>
          <cell r="AX5308">
            <v>38607</v>
          </cell>
        </row>
        <row r="5309">
          <cell r="K5309">
            <v>154</v>
          </cell>
          <cell r="AX5309">
            <v>40757</v>
          </cell>
        </row>
        <row r="5310">
          <cell r="K5310">
            <v>142.69999999999999</v>
          </cell>
          <cell r="AX5310">
            <v>41390</v>
          </cell>
        </row>
        <row r="5311">
          <cell r="K5311">
            <v>271.60000000000002</v>
          </cell>
          <cell r="AX5311">
            <v>40076</v>
          </cell>
        </row>
        <row r="5312">
          <cell r="K5312">
            <v>153</v>
          </cell>
          <cell r="AX5312">
            <v>39305</v>
          </cell>
        </row>
        <row r="5313">
          <cell r="K5313">
            <v>306.8</v>
          </cell>
          <cell r="AX5313">
            <v>39309</v>
          </cell>
        </row>
        <row r="5314">
          <cell r="K5314">
            <v>350.9</v>
          </cell>
          <cell r="AX5314">
            <v>39489</v>
          </cell>
        </row>
        <row r="5315">
          <cell r="K5315">
            <v>167.7</v>
          </cell>
          <cell r="AX5315">
            <v>40099</v>
          </cell>
        </row>
        <row r="5316">
          <cell r="K5316">
            <v>216.5</v>
          </cell>
          <cell r="AX5316">
            <v>41785</v>
          </cell>
        </row>
        <row r="5317">
          <cell r="K5317">
            <v>224.9</v>
          </cell>
          <cell r="AX5317">
            <v>41786</v>
          </cell>
        </row>
        <row r="5318">
          <cell r="K5318">
            <v>112.3</v>
          </cell>
          <cell r="AX5318">
            <v>42725</v>
          </cell>
        </row>
        <row r="5319">
          <cell r="K5319">
            <v>171.4</v>
          </cell>
          <cell r="AX5319">
            <v>38608</v>
          </cell>
        </row>
        <row r="5320">
          <cell r="K5320">
            <v>163.19999999999999</v>
          </cell>
          <cell r="AX5320">
            <v>38609</v>
          </cell>
        </row>
        <row r="5321">
          <cell r="K5321">
            <v>890.7</v>
          </cell>
          <cell r="AX5321">
            <v>40100</v>
          </cell>
        </row>
        <row r="5322">
          <cell r="K5322">
            <v>273.10000000000002</v>
          </cell>
          <cell r="AX5322">
            <v>41787</v>
          </cell>
        </row>
        <row r="5323">
          <cell r="K5323">
            <v>298.8</v>
          </cell>
          <cell r="AX5323">
            <v>41788</v>
          </cell>
        </row>
        <row r="5324">
          <cell r="K5324">
            <v>194.3</v>
          </cell>
          <cell r="AX5324">
            <v>38536</v>
          </cell>
        </row>
        <row r="5325">
          <cell r="K5325">
            <v>418.4</v>
          </cell>
          <cell r="AX5325">
            <v>39134</v>
          </cell>
        </row>
        <row r="5326">
          <cell r="K5326">
            <v>615.6</v>
          </cell>
          <cell r="AX5326">
            <v>38599</v>
          </cell>
        </row>
        <row r="5327">
          <cell r="K5327">
            <v>380.4</v>
          </cell>
          <cell r="AX5327">
            <v>39254</v>
          </cell>
        </row>
        <row r="5328">
          <cell r="K5328">
            <v>229.2</v>
          </cell>
          <cell r="AX5328">
            <v>42560</v>
          </cell>
        </row>
        <row r="5329">
          <cell r="K5329">
            <v>311.39999999999998</v>
          </cell>
          <cell r="AX5329">
            <v>38600</v>
          </cell>
        </row>
        <row r="5330">
          <cell r="K5330">
            <v>167.4</v>
          </cell>
          <cell r="AX5330">
            <v>42564</v>
          </cell>
        </row>
        <row r="5331">
          <cell r="K5331">
            <v>347.6</v>
          </cell>
          <cell r="AX5331">
            <v>40097</v>
          </cell>
        </row>
        <row r="5332">
          <cell r="K5332">
            <v>263.10000000000002</v>
          </cell>
          <cell r="AX5332">
            <v>41079</v>
          </cell>
        </row>
        <row r="5333">
          <cell r="K5333">
            <v>394.4</v>
          </cell>
          <cell r="AX5333">
            <v>40079</v>
          </cell>
        </row>
        <row r="5334">
          <cell r="K5334">
            <v>462.4</v>
          </cell>
          <cell r="AX5334">
            <v>40080</v>
          </cell>
        </row>
        <row r="5335">
          <cell r="K5335">
            <v>403.7</v>
          </cell>
          <cell r="AX5335">
            <v>40081</v>
          </cell>
        </row>
        <row r="5336">
          <cell r="K5336">
            <v>276.3</v>
          </cell>
          <cell r="AX5336">
            <v>38610</v>
          </cell>
        </row>
        <row r="5337">
          <cell r="K5337">
            <v>1302.2</v>
          </cell>
          <cell r="AX5337">
            <v>40090</v>
          </cell>
        </row>
        <row r="5338">
          <cell r="K5338">
            <v>226.1</v>
          </cell>
          <cell r="AX5338">
            <v>40070</v>
          </cell>
        </row>
        <row r="5339">
          <cell r="K5339">
            <v>352.3</v>
          </cell>
          <cell r="AX5339">
            <v>40102</v>
          </cell>
        </row>
        <row r="5340">
          <cell r="K5340">
            <v>767.3</v>
          </cell>
          <cell r="AX5340">
            <v>40103</v>
          </cell>
        </row>
        <row r="5341">
          <cell r="K5341">
            <v>609.29999999999995</v>
          </cell>
          <cell r="AX5341">
            <v>40569</v>
          </cell>
        </row>
        <row r="5342">
          <cell r="K5342">
            <v>969.92</v>
          </cell>
          <cell r="AX5342">
            <v>40066</v>
          </cell>
        </row>
        <row r="5343">
          <cell r="K5343">
            <v>394.5</v>
          </cell>
          <cell r="AX5343">
            <v>40071</v>
          </cell>
        </row>
        <row r="5344">
          <cell r="K5344">
            <v>1480.7</v>
          </cell>
          <cell r="AX5344">
            <v>41321</v>
          </cell>
        </row>
        <row r="5345">
          <cell r="K5345">
            <v>1268.8</v>
          </cell>
          <cell r="AX5345">
            <v>40091</v>
          </cell>
        </row>
        <row r="5346">
          <cell r="K5346">
            <v>175.5</v>
          </cell>
          <cell r="AX5346">
            <v>42579</v>
          </cell>
        </row>
        <row r="5347">
          <cell r="K5347">
            <v>973.2</v>
          </cell>
          <cell r="AX5347">
            <v>41306</v>
          </cell>
        </row>
        <row r="5348">
          <cell r="K5348">
            <v>365.7</v>
          </cell>
          <cell r="AX5348">
            <v>42449</v>
          </cell>
        </row>
        <row r="5349">
          <cell r="K5349">
            <v>361</v>
          </cell>
          <cell r="AX5349">
            <v>42566</v>
          </cell>
        </row>
        <row r="5350">
          <cell r="K5350">
            <v>334.8</v>
          </cell>
          <cell r="AX5350">
            <v>40072</v>
          </cell>
        </row>
        <row r="5351">
          <cell r="K5351">
            <v>378.9</v>
          </cell>
          <cell r="AX5351">
            <v>39225</v>
          </cell>
        </row>
        <row r="5352">
          <cell r="K5352">
            <v>182.5</v>
          </cell>
          <cell r="AX5352">
            <v>42569</v>
          </cell>
        </row>
        <row r="5353">
          <cell r="K5353">
            <v>197</v>
          </cell>
          <cell r="AX5353">
            <v>42581</v>
          </cell>
        </row>
        <row r="5354">
          <cell r="K5354">
            <v>726.8</v>
          </cell>
          <cell r="AX5354">
            <v>39137</v>
          </cell>
        </row>
        <row r="5355">
          <cell r="K5355">
            <v>293.10000000000002</v>
          </cell>
          <cell r="AX5355">
            <v>42539</v>
          </cell>
        </row>
        <row r="5356">
          <cell r="K5356">
            <v>2480</v>
          </cell>
          <cell r="AX5356">
            <v>41322</v>
          </cell>
        </row>
        <row r="5357">
          <cell r="K5357">
            <v>364.6</v>
          </cell>
          <cell r="AX5357">
            <v>41389</v>
          </cell>
        </row>
        <row r="5358">
          <cell r="K5358">
            <v>348.61</v>
          </cell>
          <cell r="AX5358">
            <v>41392</v>
          </cell>
        </row>
        <row r="5359">
          <cell r="K5359">
            <v>303</v>
          </cell>
          <cell r="AX5359">
            <v>41421</v>
          </cell>
        </row>
        <row r="5360">
          <cell r="K5360">
            <v>38.5</v>
          </cell>
          <cell r="AX5360">
            <v>42561</v>
          </cell>
        </row>
        <row r="5361">
          <cell r="K5361">
            <v>278.3</v>
          </cell>
          <cell r="AX5361">
            <v>42563</v>
          </cell>
        </row>
        <row r="5362">
          <cell r="K5362">
            <v>191.3</v>
          </cell>
          <cell r="AX5362">
            <v>42565</v>
          </cell>
        </row>
        <row r="5363">
          <cell r="K5363">
            <v>84.2</v>
          </cell>
          <cell r="AX5363">
            <v>42582</v>
          </cell>
        </row>
        <row r="5364">
          <cell r="K5364">
            <v>337.8</v>
          </cell>
          <cell r="AX5364">
            <v>39363</v>
          </cell>
        </row>
        <row r="5365">
          <cell r="K5365">
            <v>401.3</v>
          </cell>
          <cell r="AX5365">
            <v>39393</v>
          </cell>
        </row>
        <row r="5366">
          <cell r="K5366">
            <v>223.8</v>
          </cell>
          <cell r="AX5366">
            <v>42567</v>
          </cell>
        </row>
        <row r="5367">
          <cell r="K5367">
            <v>635.4</v>
          </cell>
          <cell r="AX5367">
            <v>42575</v>
          </cell>
        </row>
        <row r="5368">
          <cell r="K5368">
            <v>325.2</v>
          </cell>
          <cell r="AX5368">
            <v>39566</v>
          </cell>
        </row>
        <row r="5369">
          <cell r="K5369">
            <v>862.5</v>
          </cell>
          <cell r="AX5369">
            <v>40105</v>
          </cell>
        </row>
        <row r="5370">
          <cell r="K5370">
            <v>825.8</v>
          </cell>
          <cell r="AX5370">
            <v>41301</v>
          </cell>
        </row>
        <row r="5371">
          <cell r="K5371">
            <v>361.8</v>
          </cell>
          <cell r="AX5371">
            <v>41133</v>
          </cell>
        </row>
        <row r="5372">
          <cell r="K5372">
            <v>171.3</v>
          </cell>
          <cell r="AX5372">
            <v>42568</v>
          </cell>
        </row>
        <row r="5373">
          <cell r="K5373">
            <v>178.5</v>
          </cell>
          <cell r="AX5373">
            <v>42578</v>
          </cell>
        </row>
        <row r="5374">
          <cell r="K5374">
            <v>360.1</v>
          </cell>
          <cell r="AX5374">
            <v>41128</v>
          </cell>
        </row>
        <row r="5375">
          <cell r="K5375">
            <v>361.7</v>
          </cell>
          <cell r="AX5375">
            <v>42573</v>
          </cell>
        </row>
        <row r="5376">
          <cell r="K5376">
            <v>871</v>
          </cell>
          <cell r="AX5376">
            <v>39138</v>
          </cell>
        </row>
        <row r="5377">
          <cell r="K5377">
            <v>271.7</v>
          </cell>
          <cell r="AX5377">
            <v>39139</v>
          </cell>
        </row>
        <row r="5378">
          <cell r="K5378">
            <v>848.3</v>
          </cell>
          <cell r="AX5378">
            <v>40996</v>
          </cell>
        </row>
        <row r="5379">
          <cell r="K5379">
            <v>755.6</v>
          </cell>
          <cell r="AX5379">
            <v>39140</v>
          </cell>
        </row>
        <row r="5380">
          <cell r="K5380">
            <v>731.1</v>
          </cell>
          <cell r="AX5380">
            <v>42576</v>
          </cell>
        </row>
        <row r="5381">
          <cell r="K5381">
            <v>4102.3</v>
          </cell>
          <cell r="AX5381">
            <v>40082</v>
          </cell>
        </row>
        <row r="5382">
          <cell r="K5382">
            <v>3539.7</v>
          </cell>
          <cell r="AX5382">
            <v>40083</v>
          </cell>
        </row>
        <row r="5383">
          <cell r="K5383">
            <v>624</v>
          </cell>
          <cell r="AX5383">
            <v>40107</v>
          </cell>
        </row>
        <row r="5384">
          <cell r="K5384">
            <v>278.89999999999998</v>
          </cell>
          <cell r="AX5384">
            <v>42577</v>
          </cell>
        </row>
        <row r="5385">
          <cell r="K5385">
            <v>819.9</v>
          </cell>
          <cell r="AX5385">
            <v>39141</v>
          </cell>
        </row>
        <row r="5386">
          <cell r="K5386">
            <v>310.8</v>
          </cell>
          <cell r="AX5386">
            <v>41681</v>
          </cell>
        </row>
        <row r="5387">
          <cell r="K5387">
            <v>375.1</v>
          </cell>
          <cell r="AX5387">
            <v>39251</v>
          </cell>
        </row>
        <row r="5388">
          <cell r="K5388">
            <v>846.2</v>
          </cell>
          <cell r="AX5388">
            <v>39142</v>
          </cell>
        </row>
        <row r="5389">
          <cell r="K5389">
            <v>381</v>
          </cell>
          <cell r="AX5389">
            <v>39143</v>
          </cell>
        </row>
        <row r="5390">
          <cell r="K5390">
            <v>289.2</v>
          </cell>
          <cell r="AX5390">
            <v>39255</v>
          </cell>
        </row>
        <row r="5391">
          <cell r="K5391">
            <v>600.79999999999995</v>
          </cell>
          <cell r="AX5391">
            <v>38602</v>
          </cell>
        </row>
        <row r="5392">
          <cell r="K5392">
            <v>342.8</v>
          </cell>
          <cell r="AX5392">
            <v>39201</v>
          </cell>
        </row>
        <row r="5393">
          <cell r="K5393">
            <v>851.6</v>
          </cell>
          <cell r="AX5393">
            <v>41091</v>
          </cell>
        </row>
        <row r="5394">
          <cell r="K5394">
            <v>2756.1</v>
          </cell>
          <cell r="AX5394">
            <v>40084</v>
          </cell>
        </row>
        <row r="5395">
          <cell r="K5395">
            <v>2741.1</v>
          </cell>
          <cell r="AX5395">
            <v>40085</v>
          </cell>
        </row>
        <row r="5396">
          <cell r="K5396">
            <v>714.6</v>
          </cell>
          <cell r="AX5396">
            <v>41125</v>
          </cell>
        </row>
        <row r="5397">
          <cell r="K5397">
            <v>151.30000000000001</v>
          </cell>
          <cell r="AX5397">
            <v>39256</v>
          </cell>
        </row>
        <row r="5398">
          <cell r="K5398">
            <v>914.3</v>
          </cell>
          <cell r="AX5398">
            <v>40110</v>
          </cell>
        </row>
        <row r="5399">
          <cell r="K5399">
            <v>73.8</v>
          </cell>
          <cell r="AX5399">
            <v>40112</v>
          </cell>
        </row>
        <row r="5400">
          <cell r="K5400">
            <v>429.8</v>
          </cell>
          <cell r="AX5400">
            <v>41789</v>
          </cell>
        </row>
        <row r="5401">
          <cell r="K5401">
            <v>160.4</v>
          </cell>
          <cell r="AX5401">
            <v>38611</v>
          </cell>
        </row>
        <row r="5402">
          <cell r="K5402">
            <v>260.7</v>
          </cell>
          <cell r="AX5402">
            <v>40413</v>
          </cell>
        </row>
        <row r="5403">
          <cell r="K5403">
            <v>347.8</v>
          </cell>
          <cell r="AX5403">
            <v>40095</v>
          </cell>
        </row>
        <row r="5404">
          <cell r="K5404">
            <v>378.9</v>
          </cell>
          <cell r="AX5404">
            <v>41087</v>
          </cell>
        </row>
        <row r="5405">
          <cell r="K5405">
            <v>2868</v>
          </cell>
          <cell r="AX5405">
            <v>40086</v>
          </cell>
        </row>
        <row r="5406">
          <cell r="K5406">
            <v>865.5</v>
          </cell>
          <cell r="AX5406">
            <v>39144</v>
          </cell>
        </row>
        <row r="5407">
          <cell r="K5407">
            <v>764.33</v>
          </cell>
          <cell r="AX5407">
            <v>41069</v>
          </cell>
        </row>
        <row r="5408">
          <cell r="K5408">
            <v>356.8</v>
          </cell>
          <cell r="AX5408">
            <v>41682</v>
          </cell>
        </row>
        <row r="5409">
          <cell r="K5409">
            <v>822.6</v>
          </cell>
          <cell r="AX5409">
            <v>40098</v>
          </cell>
        </row>
        <row r="5410">
          <cell r="K5410">
            <v>369.21</v>
          </cell>
          <cell r="AX5410">
            <v>41683</v>
          </cell>
        </row>
        <row r="5411">
          <cell r="K5411">
            <v>317.10000000000002</v>
          </cell>
          <cell r="AX5411">
            <v>39483</v>
          </cell>
        </row>
        <row r="5412">
          <cell r="K5412">
            <v>475.8</v>
          </cell>
          <cell r="AX5412">
            <v>40078</v>
          </cell>
        </row>
        <row r="5413">
          <cell r="K5413">
            <v>339.6</v>
          </cell>
          <cell r="AX5413">
            <v>42540</v>
          </cell>
        </row>
        <row r="5414">
          <cell r="K5414">
            <v>351</v>
          </cell>
          <cell r="AX5414">
            <v>41684</v>
          </cell>
        </row>
        <row r="5415">
          <cell r="K5415">
            <v>3184.01</v>
          </cell>
          <cell r="AX5415">
            <v>40113</v>
          </cell>
        </row>
        <row r="5416">
          <cell r="K5416">
            <v>2758.21</v>
          </cell>
          <cell r="AX5416">
            <v>40114</v>
          </cell>
        </row>
        <row r="5417">
          <cell r="K5417">
            <v>799.4</v>
          </cell>
          <cell r="AX5417">
            <v>40068</v>
          </cell>
        </row>
        <row r="5418">
          <cell r="K5418">
            <v>812.13</v>
          </cell>
          <cell r="AX5418">
            <v>39480</v>
          </cell>
        </row>
        <row r="5419">
          <cell r="K5419">
            <v>841.7</v>
          </cell>
          <cell r="AX5419">
            <v>41685</v>
          </cell>
        </row>
        <row r="5420">
          <cell r="K5420">
            <v>878.5</v>
          </cell>
          <cell r="AX5420">
            <v>39145</v>
          </cell>
        </row>
        <row r="5421">
          <cell r="K5421">
            <v>775.51</v>
          </cell>
          <cell r="AX5421">
            <v>39146</v>
          </cell>
        </row>
        <row r="5422">
          <cell r="K5422">
            <v>830.3</v>
          </cell>
          <cell r="AX5422">
            <v>39202</v>
          </cell>
        </row>
        <row r="5423">
          <cell r="K5423">
            <v>3859.54</v>
          </cell>
          <cell r="AX5423">
            <v>40087</v>
          </cell>
        </row>
        <row r="5424">
          <cell r="K5424">
            <v>2770</v>
          </cell>
          <cell r="AX5424">
            <v>40088</v>
          </cell>
        </row>
        <row r="5425">
          <cell r="K5425">
            <v>431.1</v>
          </cell>
          <cell r="AX5425">
            <v>41305</v>
          </cell>
        </row>
        <row r="5426">
          <cell r="K5426">
            <v>374.8</v>
          </cell>
          <cell r="AX5426">
            <v>41311</v>
          </cell>
        </row>
        <row r="5427">
          <cell r="K5427">
            <v>238.3</v>
          </cell>
          <cell r="AX5427">
            <v>42574</v>
          </cell>
        </row>
        <row r="5428">
          <cell r="K5428">
            <v>366.9</v>
          </cell>
          <cell r="AX5428">
            <v>39569</v>
          </cell>
        </row>
        <row r="5429">
          <cell r="K5429">
            <v>357.7</v>
          </cell>
          <cell r="AX5429">
            <v>39252</v>
          </cell>
        </row>
        <row r="5430">
          <cell r="K5430">
            <v>3185.7</v>
          </cell>
          <cell r="AX5430">
            <v>40115</v>
          </cell>
        </row>
        <row r="5431">
          <cell r="K5431">
            <v>1110.2</v>
          </cell>
          <cell r="AX5431">
            <v>39253</v>
          </cell>
        </row>
        <row r="5432">
          <cell r="K5432">
            <v>3093.91</v>
          </cell>
          <cell r="AX5432">
            <v>40116</v>
          </cell>
        </row>
        <row r="5433">
          <cell r="K5433">
            <v>5887.2</v>
          </cell>
          <cell r="AX5433">
            <v>42571</v>
          </cell>
        </row>
        <row r="5434">
          <cell r="K5434">
            <v>747.1</v>
          </cell>
          <cell r="AX5434">
            <v>42572</v>
          </cell>
        </row>
        <row r="5435">
          <cell r="K5435">
            <v>2436.23</v>
          </cell>
          <cell r="AX5435">
            <v>42282</v>
          </cell>
        </row>
        <row r="5436">
          <cell r="K5436">
            <v>4097.6000000000004</v>
          </cell>
          <cell r="AX5436">
            <v>42283</v>
          </cell>
        </row>
        <row r="5437">
          <cell r="K5437">
            <v>3191.5</v>
          </cell>
          <cell r="AX5437">
            <v>39491</v>
          </cell>
        </row>
        <row r="5438">
          <cell r="K5438">
            <v>2790.35</v>
          </cell>
          <cell r="AX5438">
            <v>40117</v>
          </cell>
        </row>
        <row r="5439">
          <cell r="K5439">
            <v>2848.3</v>
          </cell>
          <cell r="AX5439">
            <v>40118</v>
          </cell>
        </row>
        <row r="5440">
          <cell r="K5440">
            <v>987.61</v>
          </cell>
          <cell r="AX5440">
            <v>39481</v>
          </cell>
        </row>
        <row r="5441">
          <cell r="K5441">
            <v>1564.4</v>
          </cell>
          <cell r="AX5441">
            <v>38603</v>
          </cell>
        </row>
        <row r="5442">
          <cell r="K5442">
            <v>302.10000000000002</v>
          </cell>
          <cell r="AX5442">
            <v>40089</v>
          </cell>
        </row>
        <row r="5443">
          <cell r="K5443">
            <v>2820.3</v>
          </cell>
          <cell r="AX5443">
            <v>42541</v>
          </cell>
        </row>
        <row r="5444">
          <cell r="K5444">
            <v>2820.3</v>
          </cell>
          <cell r="AX5444">
            <v>42746</v>
          </cell>
        </row>
        <row r="5445">
          <cell r="K5445">
            <v>2820.3</v>
          </cell>
          <cell r="AX5445">
            <v>42747</v>
          </cell>
        </row>
        <row r="5446">
          <cell r="AX5446">
            <v>42747</v>
          </cell>
        </row>
        <row r="5447">
          <cell r="AX5447">
            <v>42747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3"/>
  <sheetViews>
    <sheetView tabSelected="1" view="pageBreakPreview" zoomScale="87" zoomScaleNormal="85" zoomScaleSheetLayoutView="87" workbookViewId="0">
      <selection activeCell="B5" sqref="B5"/>
    </sheetView>
  </sheetViews>
  <sheetFormatPr defaultRowHeight="15"/>
  <cols>
    <col min="1" max="1" width="5.7109375" style="134" customWidth="1"/>
    <col min="2" max="2" width="56" style="181" customWidth="1"/>
    <col min="3" max="3" width="7.85546875" style="135" customWidth="1"/>
    <col min="4" max="4" width="11.28515625" style="136" customWidth="1"/>
    <col min="5" max="5" width="11.85546875" style="137" customWidth="1"/>
    <col min="6" max="6" width="7.28515625" style="138" customWidth="1"/>
    <col min="7" max="7" width="8" style="138" customWidth="1"/>
    <col min="8" max="8" width="12.140625" style="221" customWidth="1"/>
    <col min="9" max="9" width="12.28515625" style="221" customWidth="1"/>
    <col min="10" max="10" width="12.7109375" style="221" hidden="1" customWidth="1"/>
    <col min="11" max="11" width="11.85546875" style="139" customWidth="1"/>
    <col min="12" max="12" width="17.42578125" style="140" customWidth="1"/>
    <col min="13" max="13" width="13" style="140" customWidth="1"/>
    <col min="14" max="15" width="14" style="140" customWidth="1"/>
    <col min="16" max="16" width="15.7109375" style="140" customWidth="1"/>
    <col min="17" max="17" width="10.42578125" style="15" customWidth="1"/>
    <col min="18" max="18" width="10.28515625" style="28" customWidth="1"/>
    <col min="19" max="19" width="9.140625" style="141" customWidth="1"/>
    <col min="20" max="20" width="15.28515625" style="15" bestFit="1" customWidth="1"/>
    <col min="21" max="21" width="13.5703125" style="15" bestFit="1" customWidth="1"/>
    <col min="22" max="22" width="14.42578125" style="15" customWidth="1"/>
    <col min="23" max="16384" width="9.140625" style="15"/>
  </cols>
  <sheetData>
    <row r="1" spans="1:19" ht="26.25" customHeight="1">
      <c r="A1" s="91"/>
      <c r="B1" s="178"/>
      <c r="C1" s="92"/>
      <c r="D1" s="93"/>
      <c r="E1" s="94"/>
      <c r="F1" s="95"/>
      <c r="G1" s="95"/>
      <c r="H1" s="96"/>
      <c r="I1" s="96"/>
      <c r="J1" s="96"/>
      <c r="K1" s="97"/>
      <c r="L1" s="98"/>
      <c r="M1" s="98"/>
      <c r="N1" s="229" t="s">
        <v>1028</v>
      </c>
      <c r="O1" s="229"/>
      <c r="P1" s="229"/>
      <c r="Q1" s="229"/>
      <c r="R1" s="229"/>
      <c r="S1" s="229"/>
    </row>
    <row r="2" spans="1:19" ht="26.25">
      <c r="A2" s="91"/>
      <c r="B2" s="178"/>
      <c r="C2" s="92"/>
      <c r="D2" s="93"/>
      <c r="E2" s="94"/>
      <c r="F2" s="95"/>
      <c r="G2" s="95"/>
      <c r="H2" s="96"/>
      <c r="I2" s="96"/>
      <c r="J2" s="96"/>
      <c r="K2" s="97"/>
      <c r="L2" s="98"/>
      <c r="M2" s="98"/>
      <c r="N2" s="230" t="s">
        <v>1029</v>
      </c>
      <c r="O2" s="231"/>
      <c r="P2" s="231"/>
      <c r="Q2" s="231"/>
      <c r="R2" s="231"/>
      <c r="S2" s="231"/>
    </row>
    <row r="3" spans="1:19" ht="26.25">
      <c r="A3" s="91"/>
      <c r="B3" s="178"/>
      <c r="C3" s="92"/>
      <c r="D3" s="93"/>
      <c r="E3" s="94"/>
      <c r="F3" s="95"/>
      <c r="G3" s="95"/>
      <c r="H3" s="96"/>
      <c r="I3" s="96"/>
      <c r="J3" s="96"/>
      <c r="K3" s="97"/>
      <c r="L3" s="98"/>
      <c r="M3" s="98"/>
      <c r="N3" s="230" t="s">
        <v>1030</v>
      </c>
      <c r="O3" s="231"/>
      <c r="P3" s="231"/>
      <c r="Q3" s="231"/>
      <c r="R3" s="231"/>
      <c r="S3" s="231"/>
    </row>
    <row r="4" spans="1:19" ht="26.25">
      <c r="A4" s="91"/>
      <c r="B4" s="178"/>
      <c r="C4" s="92"/>
      <c r="D4" s="93"/>
      <c r="E4" s="94"/>
      <c r="F4" s="95"/>
      <c r="G4" s="95"/>
      <c r="H4" s="96"/>
      <c r="I4" s="96"/>
      <c r="J4" s="96"/>
      <c r="K4" s="97"/>
      <c r="L4" s="98"/>
      <c r="M4" s="98"/>
      <c r="N4" s="230" t="s">
        <v>1031</v>
      </c>
      <c r="O4" s="231"/>
      <c r="P4" s="231"/>
      <c r="Q4" s="231"/>
      <c r="R4" s="231"/>
      <c r="S4" s="231"/>
    </row>
    <row r="5" spans="1:19" ht="26.25">
      <c r="A5" s="91"/>
      <c r="B5" s="178"/>
      <c r="C5" s="92"/>
      <c r="D5" s="93"/>
      <c r="E5" s="94"/>
      <c r="F5" s="95"/>
      <c r="G5" s="95"/>
      <c r="H5" s="96"/>
      <c r="I5" s="96"/>
      <c r="J5" s="96"/>
      <c r="K5" s="97"/>
      <c r="L5" s="98"/>
      <c r="M5" s="98"/>
      <c r="N5" s="230" t="s">
        <v>1032</v>
      </c>
      <c r="O5" s="231"/>
      <c r="P5" s="231"/>
      <c r="Q5" s="231"/>
      <c r="R5" s="231"/>
      <c r="S5" s="231"/>
    </row>
    <row r="6" spans="1:19" ht="26.25">
      <c r="A6" s="91"/>
      <c r="B6" s="178"/>
      <c r="C6" s="92"/>
      <c r="D6" s="93"/>
      <c r="E6" s="94"/>
      <c r="F6" s="95"/>
      <c r="G6" s="95"/>
      <c r="H6" s="96"/>
      <c r="I6" s="96"/>
      <c r="J6" s="96"/>
      <c r="K6" s="97"/>
      <c r="L6" s="98"/>
      <c r="M6" s="98"/>
      <c r="N6" s="230" t="s">
        <v>1033</v>
      </c>
      <c r="O6" s="231"/>
      <c r="P6" s="231"/>
      <c r="Q6" s="231"/>
      <c r="R6" s="231"/>
      <c r="S6" s="231"/>
    </row>
    <row r="7" spans="1:19" ht="26.25">
      <c r="A7" s="91"/>
      <c r="B7" s="178"/>
      <c r="C7" s="92"/>
      <c r="D7" s="93"/>
      <c r="E7" s="94"/>
      <c r="F7" s="95"/>
      <c r="G7" s="95"/>
      <c r="H7" s="96"/>
      <c r="I7" s="96"/>
      <c r="J7" s="96"/>
      <c r="K7" s="97"/>
      <c r="L7" s="98"/>
      <c r="M7" s="98"/>
      <c r="N7" s="230" t="s">
        <v>1034</v>
      </c>
      <c r="O7" s="231"/>
      <c r="P7" s="231"/>
      <c r="Q7" s="231"/>
      <c r="R7" s="231"/>
      <c r="S7" s="231"/>
    </row>
    <row r="8" spans="1:19" ht="26.25">
      <c r="A8" s="91"/>
      <c r="B8" s="178"/>
      <c r="C8" s="92"/>
      <c r="D8" s="93"/>
      <c r="E8" s="94"/>
      <c r="F8" s="95"/>
      <c r="G8" s="95"/>
      <c r="H8" s="96"/>
      <c r="I8" s="96"/>
      <c r="J8" s="96"/>
      <c r="K8" s="97"/>
      <c r="L8" s="98"/>
      <c r="M8" s="98"/>
      <c r="N8" s="230" t="s">
        <v>1035</v>
      </c>
      <c r="O8" s="231"/>
      <c r="P8" s="231"/>
      <c r="Q8" s="231"/>
      <c r="R8" s="231"/>
      <c r="S8" s="231"/>
    </row>
    <row r="9" spans="1:19" ht="26.25">
      <c r="A9" s="91"/>
      <c r="B9" s="178"/>
      <c r="C9" s="92"/>
      <c r="D9" s="93"/>
      <c r="E9" s="94"/>
      <c r="F9" s="95"/>
      <c r="G9" s="95"/>
      <c r="H9" s="96"/>
      <c r="I9" s="96"/>
      <c r="J9" s="96"/>
      <c r="K9" s="97"/>
      <c r="L9" s="98"/>
      <c r="M9" s="98"/>
      <c r="N9" s="99"/>
      <c r="O9" s="99"/>
      <c r="P9" s="99"/>
      <c r="Q9" s="219"/>
      <c r="R9" s="100"/>
      <c r="S9" s="101"/>
    </row>
    <row r="10" spans="1:19" ht="26.25">
      <c r="A10" s="232" t="s">
        <v>1036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</row>
    <row r="11" spans="1:19" ht="26.25">
      <c r="A11" s="232" t="s">
        <v>1037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</row>
    <row r="12" spans="1:19" ht="26.25">
      <c r="A12" s="232" t="s">
        <v>1038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</row>
    <row r="13" spans="1:19" ht="26.25">
      <c r="A13" s="91"/>
      <c r="B13" s="178"/>
      <c r="C13" s="92"/>
      <c r="D13" s="93"/>
      <c r="E13" s="94"/>
      <c r="F13" s="95"/>
      <c r="G13" s="95"/>
      <c r="H13" s="96"/>
      <c r="I13" s="96"/>
      <c r="J13" s="96"/>
      <c r="K13" s="97"/>
      <c r="L13" s="98"/>
      <c r="M13" s="98"/>
      <c r="N13" s="99"/>
      <c r="O13" s="99"/>
      <c r="P13" s="99"/>
      <c r="Q13" s="219"/>
      <c r="R13" s="100"/>
      <c r="S13" s="101"/>
    </row>
    <row r="14" spans="1:19" ht="26.25">
      <c r="A14" s="91"/>
      <c r="B14" s="178"/>
      <c r="C14" s="92"/>
      <c r="D14" s="93"/>
      <c r="E14" s="94"/>
      <c r="F14" s="95"/>
      <c r="G14" s="95"/>
      <c r="H14" s="96"/>
      <c r="I14" s="96"/>
      <c r="J14" s="96"/>
      <c r="K14" s="97"/>
      <c r="L14" s="98"/>
      <c r="M14" s="98"/>
      <c r="N14" s="98"/>
      <c r="O14" s="98"/>
      <c r="P14" s="98"/>
      <c r="Q14" s="102"/>
      <c r="R14" s="103"/>
      <c r="S14" s="104" t="s">
        <v>1039</v>
      </c>
    </row>
    <row r="15" spans="1:19" ht="26.25" customHeight="1">
      <c r="A15" s="227" t="s">
        <v>1040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</row>
    <row r="16" spans="1:19" ht="26.25" customHeight="1">
      <c r="A16" s="227" t="s">
        <v>1041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</row>
    <row r="17" spans="1:21" ht="26.25" customHeight="1">
      <c r="A17" s="227" t="s">
        <v>1042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</row>
    <row r="18" spans="1:21" ht="26.25">
      <c r="A18" s="105"/>
      <c r="B18" s="179"/>
      <c r="C18" s="188"/>
      <c r="D18" s="189"/>
      <c r="E18" s="217"/>
      <c r="F18" s="190"/>
      <c r="G18" s="190"/>
      <c r="H18" s="191"/>
      <c r="I18" s="191"/>
      <c r="J18" s="191"/>
      <c r="K18" s="192"/>
      <c r="L18" s="226"/>
      <c r="M18" s="193"/>
      <c r="N18" s="200"/>
      <c r="O18" s="200"/>
      <c r="P18" s="193"/>
      <c r="Q18" s="217"/>
      <c r="R18" s="194"/>
      <c r="S18" s="195"/>
    </row>
    <row r="19" spans="1:21" s="106" customFormat="1" ht="47.25" customHeight="1">
      <c r="A19" s="233" t="s">
        <v>5</v>
      </c>
      <c r="B19" s="234" t="s">
        <v>6</v>
      </c>
      <c r="C19" s="233" t="s">
        <v>1043</v>
      </c>
      <c r="D19" s="233"/>
      <c r="E19" s="237" t="s">
        <v>1044</v>
      </c>
      <c r="F19" s="238" t="s">
        <v>666</v>
      </c>
      <c r="G19" s="238" t="s">
        <v>667</v>
      </c>
      <c r="H19" s="237" t="s">
        <v>1155</v>
      </c>
      <c r="I19" s="233" t="s">
        <v>1156</v>
      </c>
      <c r="J19" s="233"/>
      <c r="K19" s="244" t="s">
        <v>1045</v>
      </c>
      <c r="L19" s="240" t="s">
        <v>1046</v>
      </c>
      <c r="M19" s="240"/>
      <c r="N19" s="240"/>
      <c r="O19" s="240"/>
      <c r="P19" s="240"/>
      <c r="Q19" s="237" t="s">
        <v>1047</v>
      </c>
      <c r="R19" s="241" t="s">
        <v>1048</v>
      </c>
      <c r="S19" s="242" t="s">
        <v>1049</v>
      </c>
    </row>
    <row r="20" spans="1:21" s="106" customFormat="1" ht="15" customHeight="1">
      <c r="A20" s="233"/>
      <c r="B20" s="235"/>
      <c r="C20" s="237" t="s">
        <v>1050</v>
      </c>
      <c r="D20" s="238" t="s">
        <v>1051</v>
      </c>
      <c r="E20" s="237"/>
      <c r="F20" s="238"/>
      <c r="G20" s="238"/>
      <c r="H20" s="239"/>
      <c r="I20" s="237" t="s">
        <v>1052</v>
      </c>
      <c r="J20" s="237" t="s">
        <v>1157</v>
      </c>
      <c r="K20" s="244"/>
      <c r="L20" s="245" t="s">
        <v>1052</v>
      </c>
      <c r="M20" s="240" t="s">
        <v>1053</v>
      </c>
      <c r="N20" s="240"/>
      <c r="O20" s="240"/>
      <c r="P20" s="240"/>
      <c r="Q20" s="237"/>
      <c r="R20" s="241"/>
      <c r="S20" s="242"/>
    </row>
    <row r="21" spans="1:21" s="106" customFormat="1" ht="120" customHeight="1">
      <c r="A21" s="233"/>
      <c r="B21" s="235"/>
      <c r="C21" s="237"/>
      <c r="D21" s="238"/>
      <c r="E21" s="237"/>
      <c r="F21" s="238"/>
      <c r="G21" s="238"/>
      <c r="H21" s="239"/>
      <c r="I21" s="237"/>
      <c r="J21" s="237"/>
      <c r="K21" s="244"/>
      <c r="L21" s="245"/>
      <c r="M21" s="213" t="s">
        <v>1054</v>
      </c>
      <c r="N21" s="213" t="s">
        <v>1055</v>
      </c>
      <c r="O21" s="213" t="s">
        <v>1056</v>
      </c>
      <c r="P21" s="213" t="s">
        <v>1057</v>
      </c>
      <c r="Q21" s="237"/>
      <c r="R21" s="241"/>
      <c r="S21" s="242"/>
    </row>
    <row r="22" spans="1:21" s="106" customFormat="1">
      <c r="A22" s="233"/>
      <c r="B22" s="236"/>
      <c r="C22" s="237"/>
      <c r="D22" s="238"/>
      <c r="E22" s="237"/>
      <c r="F22" s="238"/>
      <c r="G22" s="238"/>
      <c r="H22" s="216" t="s">
        <v>1058</v>
      </c>
      <c r="I22" s="216" t="s">
        <v>1058</v>
      </c>
      <c r="J22" s="216" t="s">
        <v>1058</v>
      </c>
      <c r="K22" s="225" t="s">
        <v>1059</v>
      </c>
      <c r="L22" s="214" t="s">
        <v>26</v>
      </c>
      <c r="M22" s="214" t="s">
        <v>26</v>
      </c>
      <c r="N22" s="214" t="s">
        <v>26</v>
      </c>
      <c r="O22" s="214" t="s">
        <v>26</v>
      </c>
      <c r="P22" s="214" t="s">
        <v>26</v>
      </c>
      <c r="Q22" s="216" t="s">
        <v>1060</v>
      </c>
      <c r="R22" s="220" t="s">
        <v>1060</v>
      </c>
      <c r="S22" s="242"/>
    </row>
    <row r="23" spans="1:21" s="109" customFormat="1">
      <c r="A23" s="48">
        <v>1</v>
      </c>
      <c r="B23" s="44">
        <v>2</v>
      </c>
      <c r="C23" s="48">
        <v>3</v>
      </c>
      <c r="D23" s="151">
        <v>4</v>
      </c>
      <c r="E23" s="151">
        <v>5</v>
      </c>
      <c r="F23" s="48">
        <v>6</v>
      </c>
      <c r="G23" s="48">
        <v>7</v>
      </c>
      <c r="H23" s="107">
        <v>8</v>
      </c>
      <c r="I23" s="107">
        <v>9</v>
      </c>
      <c r="J23" s="107">
        <v>10</v>
      </c>
      <c r="K23" s="107">
        <v>11</v>
      </c>
      <c r="L23" s="108">
        <v>12</v>
      </c>
      <c r="M23" s="108">
        <v>13</v>
      </c>
      <c r="N23" s="108">
        <v>14</v>
      </c>
      <c r="O23" s="108">
        <v>15</v>
      </c>
      <c r="P23" s="108">
        <v>16</v>
      </c>
      <c r="Q23" s="48">
        <v>17</v>
      </c>
      <c r="R23" s="48">
        <v>18</v>
      </c>
      <c r="S23" s="48">
        <v>19</v>
      </c>
    </row>
    <row r="24" spans="1:21">
      <c r="A24" s="246" t="s">
        <v>30</v>
      </c>
      <c r="B24" s="246"/>
      <c r="C24" s="152" t="s">
        <v>31</v>
      </c>
      <c r="D24" s="26" t="s">
        <v>31</v>
      </c>
      <c r="E24" s="152" t="s">
        <v>31</v>
      </c>
      <c r="F24" s="26" t="s">
        <v>31</v>
      </c>
      <c r="G24" s="26" t="s">
        <v>31</v>
      </c>
      <c r="H24" s="25">
        <f>H25+H692+H1322</f>
        <v>4392673.4182860004</v>
      </c>
      <c r="I24" s="25">
        <f t="shared" ref="I24:P24" si="0">I25+I692+I1322</f>
        <v>3499309.769170003</v>
      </c>
      <c r="J24" s="25" t="e">
        <f t="shared" si="0"/>
        <v>#REF!</v>
      </c>
      <c r="K24" s="82">
        <f t="shared" si="0"/>
        <v>164532</v>
      </c>
      <c r="L24" s="25">
        <f t="shared" si="0"/>
        <v>4406078689.8419943</v>
      </c>
      <c r="M24" s="25">
        <f t="shared" si="0"/>
        <v>0</v>
      </c>
      <c r="N24" s="25">
        <f t="shared" si="0"/>
        <v>19414243</v>
      </c>
      <c r="O24" s="25">
        <f t="shared" si="0"/>
        <v>19570243</v>
      </c>
      <c r="P24" s="25">
        <f t="shared" si="0"/>
        <v>4367094203.8419943</v>
      </c>
      <c r="Q24" s="25">
        <f t="shared" ref="Q24:Q87" si="1">L24/I24</f>
        <v>1259.1279367893933</v>
      </c>
      <c r="R24" s="25">
        <f>MAX(R25:R1733)</f>
        <v>13488</v>
      </c>
      <c r="S24" s="110" t="s">
        <v>31</v>
      </c>
      <c r="T24" s="28"/>
      <c r="U24" s="28"/>
    </row>
    <row r="25" spans="1:21">
      <c r="A25" s="246" t="s">
        <v>779</v>
      </c>
      <c r="B25" s="246"/>
      <c r="C25" s="152" t="s">
        <v>1061</v>
      </c>
      <c r="D25" s="152" t="s">
        <v>1061</v>
      </c>
      <c r="E25" s="152" t="s">
        <v>1061</v>
      </c>
      <c r="F25" s="152" t="s">
        <v>1061</v>
      </c>
      <c r="G25" s="152" t="s">
        <v>1061</v>
      </c>
      <c r="H25" s="25">
        <f>H26+H28+H69+H90+H97+H101+H108+H188+H197+H207+H211+H217+H254+H261+H626+H636+H643+H652+H670+H675</f>
        <v>2103478.3839260009</v>
      </c>
      <c r="I25" s="25">
        <f t="shared" ref="I25:P25" si="2">I26+I28+I69+I90+I97+I101+I108+I188+I197+I207+I211+I217+I254+I261+I626+I636+I643+I652+I670+I675</f>
        <v>1674439.5391700021</v>
      </c>
      <c r="J25" s="25">
        <f t="shared" si="2"/>
        <v>1492601.4229800012</v>
      </c>
      <c r="K25" s="82">
        <f t="shared" si="2"/>
        <v>76934</v>
      </c>
      <c r="L25" s="25">
        <f t="shared" si="2"/>
        <v>1630277216.5799997</v>
      </c>
      <c r="M25" s="25">
        <f t="shared" si="2"/>
        <v>0</v>
      </c>
      <c r="N25" s="25">
        <f t="shared" si="2"/>
        <v>19414243</v>
      </c>
      <c r="O25" s="25">
        <f t="shared" si="2"/>
        <v>19570243</v>
      </c>
      <c r="P25" s="25">
        <f t="shared" si="2"/>
        <v>1591292730.5799997</v>
      </c>
      <c r="Q25" s="25">
        <f t="shared" si="1"/>
        <v>973.62560931170253</v>
      </c>
      <c r="R25" s="25">
        <f>MAX(R26:R691)</f>
        <v>11630</v>
      </c>
      <c r="S25" s="110" t="s">
        <v>1061</v>
      </c>
      <c r="T25" s="28"/>
      <c r="U25" s="28"/>
    </row>
    <row r="26" spans="1:21">
      <c r="A26" s="215" t="s">
        <v>33</v>
      </c>
      <c r="B26" s="31"/>
      <c r="C26" s="152" t="s">
        <v>1061</v>
      </c>
      <c r="D26" s="152" t="s">
        <v>1061</v>
      </c>
      <c r="E26" s="152" t="s">
        <v>1061</v>
      </c>
      <c r="F26" s="152" t="s">
        <v>1061</v>
      </c>
      <c r="G26" s="152" t="s">
        <v>1061</v>
      </c>
      <c r="H26" s="25">
        <f>SUM(H27)</f>
        <v>447.81000000000006</v>
      </c>
      <c r="I26" s="25">
        <f t="shared" ref="I26:P26" si="3">SUM(I27)</f>
        <v>407.1</v>
      </c>
      <c r="J26" s="25">
        <f t="shared" si="3"/>
        <v>407.1</v>
      </c>
      <c r="K26" s="82">
        <f t="shared" si="3"/>
        <v>19</v>
      </c>
      <c r="L26" s="25">
        <f t="shared" si="3"/>
        <v>574458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574458</v>
      </c>
      <c r="Q26" s="25">
        <f t="shared" si="1"/>
        <v>1411.0980103168754</v>
      </c>
      <c r="R26" s="25">
        <f>MAX(R27:R27)</f>
        <v>3058</v>
      </c>
      <c r="S26" s="110" t="s">
        <v>1061</v>
      </c>
      <c r="T26" s="28"/>
      <c r="U26" s="28"/>
    </row>
    <row r="27" spans="1:21" ht="25.5">
      <c r="A27" s="75">
        <v>1</v>
      </c>
      <c r="B27" s="60" t="s">
        <v>686</v>
      </c>
      <c r="C27" s="2">
        <v>1957</v>
      </c>
      <c r="D27" s="44">
        <v>2007</v>
      </c>
      <c r="E27" s="21" t="s">
        <v>1062</v>
      </c>
      <c r="F27" s="47">
        <v>2</v>
      </c>
      <c r="G27" s="47">
        <v>1</v>
      </c>
      <c r="H27" s="38">
        <v>447.81000000000006</v>
      </c>
      <c r="I27" s="77">
        <v>407.1</v>
      </c>
      <c r="J27" s="77">
        <v>407.1</v>
      </c>
      <c r="K27" s="89">
        <v>19</v>
      </c>
      <c r="L27" s="77">
        <v>574458</v>
      </c>
      <c r="M27" s="85">
        <v>0</v>
      </c>
      <c r="N27" s="85">
        <v>0</v>
      </c>
      <c r="O27" s="85">
        <v>0</v>
      </c>
      <c r="P27" s="77">
        <v>574458</v>
      </c>
      <c r="Q27" s="77">
        <f t="shared" si="1"/>
        <v>1411.0980103168754</v>
      </c>
      <c r="R27" s="77">
        <v>3058</v>
      </c>
      <c r="S27" s="111" t="s">
        <v>1063</v>
      </c>
      <c r="T27" s="28"/>
      <c r="U27" s="28"/>
    </row>
    <row r="28" spans="1:21">
      <c r="A28" s="68" t="s">
        <v>34</v>
      </c>
      <c r="B28" s="31"/>
      <c r="C28" s="152" t="s">
        <v>1061</v>
      </c>
      <c r="D28" s="152" t="s">
        <v>1061</v>
      </c>
      <c r="E28" s="152" t="s">
        <v>1061</v>
      </c>
      <c r="F28" s="152" t="s">
        <v>1061</v>
      </c>
      <c r="G28" s="152" t="s">
        <v>1061</v>
      </c>
      <c r="H28" s="112">
        <f t="shared" ref="H28:P28" si="4">SUM(H29:H68)</f>
        <v>52221.94494500001</v>
      </c>
      <c r="I28" s="112">
        <f t="shared" si="4"/>
        <v>42434.350000000006</v>
      </c>
      <c r="J28" s="112">
        <f t="shared" si="4"/>
        <v>42694.33382</v>
      </c>
      <c r="K28" s="198">
        <f t="shared" si="4"/>
        <v>1937</v>
      </c>
      <c r="L28" s="112">
        <f t="shared" si="4"/>
        <v>52305838.789999999</v>
      </c>
      <c r="M28" s="112">
        <f t="shared" si="4"/>
        <v>0</v>
      </c>
      <c r="N28" s="112">
        <f t="shared" si="4"/>
        <v>0</v>
      </c>
      <c r="O28" s="112">
        <f t="shared" si="4"/>
        <v>0</v>
      </c>
      <c r="P28" s="112">
        <f t="shared" si="4"/>
        <v>52305838.789999999</v>
      </c>
      <c r="Q28" s="25">
        <f t="shared" si="1"/>
        <v>1232.62966888853</v>
      </c>
      <c r="R28" s="25">
        <f>MAX(R29:R68)</f>
        <v>8278</v>
      </c>
      <c r="S28" s="110" t="s">
        <v>1061</v>
      </c>
      <c r="T28" s="28"/>
      <c r="U28" s="28"/>
    </row>
    <row r="29" spans="1:21" ht="25.5">
      <c r="A29" s="75">
        <v>2</v>
      </c>
      <c r="B29" s="60" t="s">
        <v>37</v>
      </c>
      <c r="C29" s="113">
        <v>1952</v>
      </c>
      <c r="D29" s="44"/>
      <c r="E29" s="21" t="s">
        <v>1062</v>
      </c>
      <c r="F29" s="114">
        <v>2</v>
      </c>
      <c r="G29" s="114">
        <v>2</v>
      </c>
      <c r="H29" s="115">
        <v>533.66499999999996</v>
      </c>
      <c r="I29" s="77">
        <v>485.15</v>
      </c>
      <c r="J29" s="77">
        <v>485.15</v>
      </c>
      <c r="K29" s="88">
        <v>16</v>
      </c>
      <c r="L29" s="77">
        <v>898531</v>
      </c>
      <c r="M29" s="85">
        <v>0</v>
      </c>
      <c r="N29" s="85">
        <v>0</v>
      </c>
      <c r="O29" s="85">
        <v>0</v>
      </c>
      <c r="P29" s="77">
        <v>898531</v>
      </c>
      <c r="Q29" s="77">
        <f t="shared" si="1"/>
        <v>1852.0684324435742</v>
      </c>
      <c r="R29" s="77">
        <v>3005</v>
      </c>
      <c r="S29" s="111" t="s">
        <v>1063</v>
      </c>
      <c r="T29" s="28"/>
      <c r="U29" s="28"/>
    </row>
    <row r="30" spans="1:21" ht="25.5">
      <c r="A30" s="75">
        <v>3</v>
      </c>
      <c r="B30" s="60" t="s">
        <v>706</v>
      </c>
      <c r="C30" s="113">
        <v>1956</v>
      </c>
      <c r="D30" s="116"/>
      <c r="E30" s="21" t="s">
        <v>1062</v>
      </c>
      <c r="F30" s="114">
        <v>2</v>
      </c>
      <c r="G30" s="114">
        <v>1</v>
      </c>
      <c r="H30" s="115">
        <v>445.9</v>
      </c>
      <c r="I30" s="77">
        <v>402.4</v>
      </c>
      <c r="J30" s="77">
        <v>402.4</v>
      </c>
      <c r="K30" s="88">
        <v>18</v>
      </c>
      <c r="L30" s="77">
        <v>676181.52999999991</v>
      </c>
      <c r="M30" s="85">
        <v>0</v>
      </c>
      <c r="N30" s="85">
        <v>0</v>
      </c>
      <c r="O30" s="85">
        <v>0</v>
      </c>
      <c r="P30" s="77">
        <v>676181.52999999991</v>
      </c>
      <c r="Q30" s="77">
        <f t="shared" si="1"/>
        <v>1680.3715954274353</v>
      </c>
      <c r="R30" s="77">
        <v>3254</v>
      </c>
      <c r="S30" s="111" t="s">
        <v>1063</v>
      </c>
      <c r="T30" s="28"/>
      <c r="U30" s="28"/>
    </row>
    <row r="31" spans="1:21" ht="25.5">
      <c r="A31" s="75">
        <v>4</v>
      </c>
      <c r="B31" s="60" t="s">
        <v>707</v>
      </c>
      <c r="C31" s="113">
        <v>1930</v>
      </c>
      <c r="D31" s="116"/>
      <c r="E31" s="21" t="s">
        <v>1062</v>
      </c>
      <c r="F31" s="114">
        <v>2</v>
      </c>
      <c r="G31" s="114">
        <v>4</v>
      </c>
      <c r="H31" s="51">
        <v>1144</v>
      </c>
      <c r="I31" s="51">
        <v>1075.8</v>
      </c>
      <c r="J31" s="51">
        <v>1036.0999999999999</v>
      </c>
      <c r="K31" s="88">
        <v>52</v>
      </c>
      <c r="L31" s="77">
        <v>7073499</v>
      </c>
      <c r="M31" s="85">
        <v>0</v>
      </c>
      <c r="N31" s="85">
        <v>0</v>
      </c>
      <c r="O31" s="85">
        <v>0</v>
      </c>
      <c r="P31" s="77">
        <v>7073499</v>
      </c>
      <c r="Q31" s="77">
        <f t="shared" si="1"/>
        <v>6575.1059676519799</v>
      </c>
      <c r="R31" s="77">
        <v>8278</v>
      </c>
      <c r="S31" s="111" t="s">
        <v>1063</v>
      </c>
      <c r="T31" s="28"/>
      <c r="U31" s="28"/>
    </row>
    <row r="32" spans="1:21" ht="25.5">
      <c r="A32" s="75">
        <v>5</v>
      </c>
      <c r="B32" s="60" t="s">
        <v>708</v>
      </c>
      <c r="C32" s="10">
        <v>1935</v>
      </c>
      <c r="D32" s="44"/>
      <c r="E32" s="21" t="s">
        <v>1062</v>
      </c>
      <c r="F32" s="171">
        <v>1</v>
      </c>
      <c r="G32" s="171">
        <v>1</v>
      </c>
      <c r="H32" s="51">
        <v>875.49</v>
      </c>
      <c r="I32" s="77">
        <v>795.9</v>
      </c>
      <c r="J32" s="77">
        <v>795.9</v>
      </c>
      <c r="K32" s="88">
        <v>11</v>
      </c>
      <c r="L32" s="77">
        <v>3777982.74</v>
      </c>
      <c r="M32" s="85">
        <v>0</v>
      </c>
      <c r="N32" s="85">
        <v>0</v>
      </c>
      <c r="O32" s="85">
        <v>0</v>
      </c>
      <c r="P32" s="77">
        <v>3777982.74</v>
      </c>
      <c r="Q32" s="77">
        <f t="shared" si="1"/>
        <v>4746.8058047493405</v>
      </c>
      <c r="R32" s="77">
        <v>5832</v>
      </c>
      <c r="S32" s="111" t="s">
        <v>1063</v>
      </c>
      <c r="T32" s="28"/>
      <c r="U32" s="28"/>
    </row>
    <row r="33" spans="1:21" ht="25.5">
      <c r="A33" s="75">
        <v>6</v>
      </c>
      <c r="B33" s="60" t="s">
        <v>709</v>
      </c>
      <c r="C33" s="113">
        <v>1961</v>
      </c>
      <c r="D33" s="116"/>
      <c r="E33" s="21" t="s">
        <v>1062</v>
      </c>
      <c r="F33" s="114">
        <v>2</v>
      </c>
      <c r="G33" s="114">
        <v>1</v>
      </c>
      <c r="H33" s="51">
        <v>324.89999999999998</v>
      </c>
      <c r="I33" s="77">
        <v>277.8</v>
      </c>
      <c r="J33" s="77">
        <v>277.8</v>
      </c>
      <c r="K33" s="88">
        <v>10</v>
      </c>
      <c r="L33" s="77">
        <v>1768762</v>
      </c>
      <c r="M33" s="85">
        <v>0</v>
      </c>
      <c r="N33" s="85">
        <v>0</v>
      </c>
      <c r="O33" s="85">
        <v>0</v>
      </c>
      <c r="P33" s="77">
        <v>1768762</v>
      </c>
      <c r="Q33" s="77">
        <f t="shared" si="1"/>
        <v>6367.0338372930164</v>
      </c>
      <c r="R33" s="77">
        <v>7741</v>
      </c>
      <c r="S33" s="111" t="s">
        <v>1063</v>
      </c>
      <c r="T33" s="28"/>
      <c r="U33" s="28"/>
    </row>
    <row r="34" spans="1:21" ht="25.5">
      <c r="A34" s="75">
        <v>7</v>
      </c>
      <c r="B34" s="60" t="s">
        <v>884</v>
      </c>
      <c r="C34" s="4">
        <v>1958</v>
      </c>
      <c r="D34" s="44">
        <v>2014</v>
      </c>
      <c r="E34" s="21" t="s">
        <v>1062</v>
      </c>
      <c r="F34" s="114">
        <v>3</v>
      </c>
      <c r="G34" s="114">
        <v>2</v>
      </c>
      <c r="H34" s="51">
        <v>1493.1</v>
      </c>
      <c r="I34" s="77">
        <v>1325.7</v>
      </c>
      <c r="J34" s="77">
        <v>1325.7</v>
      </c>
      <c r="K34" s="88">
        <v>41</v>
      </c>
      <c r="L34" s="77">
        <v>5542000</v>
      </c>
      <c r="M34" s="85">
        <v>0</v>
      </c>
      <c r="N34" s="85">
        <v>0</v>
      </c>
      <c r="O34" s="85">
        <v>0</v>
      </c>
      <c r="P34" s="77">
        <v>5542000</v>
      </c>
      <c r="Q34" s="77">
        <f t="shared" si="1"/>
        <v>4180.4329788036512</v>
      </c>
      <c r="R34" s="77">
        <v>5395</v>
      </c>
      <c r="S34" s="111" t="s">
        <v>1063</v>
      </c>
      <c r="T34" s="28"/>
      <c r="U34" s="28"/>
    </row>
    <row r="35" spans="1:21" ht="25.5">
      <c r="A35" s="75">
        <v>8</v>
      </c>
      <c r="B35" s="60" t="s">
        <v>710</v>
      </c>
      <c r="C35" s="113">
        <v>1958</v>
      </c>
      <c r="D35" s="116"/>
      <c r="E35" s="21" t="s">
        <v>1062</v>
      </c>
      <c r="F35" s="114">
        <v>2</v>
      </c>
      <c r="G35" s="114">
        <v>1</v>
      </c>
      <c r="H35" s="115">
        <v>299.53000000000003</v>
      </c>
      <c r="I35" s="77">
        <v>272.3</v>
      </c>
      <c r="J35" s="77">
        <v>272.3</v>
      </c>
      <c r="K35" s="88">
        <v>14</v>
      </c>
      <c r="L35" s="77">
        <v>1754128</v>
      </c>
      <c r="M35" s="85">
        <v>0</v>
      </c>
      <c r="N35" s="85">
        <v>0</v>
      </c>
      <c r="O35" s="85">
        <v>0</v>
      </c>
      <c r="P35" s="77">
        <v>1754128</v>
      </c>
      <c r="Q35" s="77">
        <f t="shared" si="1"/>
        <v>6441.8949687844288</v>
      </c>
      <c r="R35" s="77">
        <v>7741</v>
      </c>
      <c r="S35" s="111" t="s">
        <v>1063</v>
      </c>
      <c r="T35" s="28"/>
      <c r="U35" s="28"/>
    </row>
    <row r="36" spans="1:21" ht="25.5">
      <c r="A36" s="75">
        <v>9</v>
      </c>
      <c r="B36" s="60" t="s">
        <v>780</v>
      </c>
      <c r="C36" s="113">
        <v>1918</v>
      </c>
      <c r="D36" s="116"/>
      <c r="E36" s="21" t="s">
        <v>1062</v>
      </c>
      <c r="F36" s="114">
        <v>2</v>
      </c>
      <c r="G36" s="114">
        <v>2</v>
      </c>
      <c r="H36" s="51">
        <v>561.70000000000005</v>
      </c>
      <c r="I36" s="77">
        <v>498.7</v>
      </c>
      <c r="J36" s="77">
        <v>498.7</v>
      </c>
      <c r="K36" s="88">
        <v>19</v>
      </c>
      <c r="L36" s="77">
        <v>828664</v>
      </c>
      <c r="M36" s="85">
        <v>0</v>
      </c>
      <c r="N36" s="85">
        <v>0</v>
      </c>
      <c r="O36" s="85">
        <v>0</v>
      </c>
      <c r="P36" s="77">
        <v>828664</v>
      </c>
      <c r="Q36" s="77">
        <f t="shared" si="1"/>
        <v>1661.6482855424103</v>
      </c>
      <c r="R36" s="77">
        <v>2287</v>
      </c>
      <c r="S36" s="111" t="s">
        <v>1063</v>
      </c>
      <c r="T36" s="28"/>
      <c r="U36" s="28"/>
    </row>
    <row r="37" spans="1:21" ht="25.5">
      <c r="A37" s="75">
        <v>10</v>
      </c>
      <c r="B37" s="60" t="s">
        <v>356</v>
      </c>
      <c r="C37" s="113">
        <v>1960</v>
      </c>
      <c r="D37" s="116"/>
      <c r="E37" s="21" t="s">
        <v>1062</v>
      </c>
      <c r="F37" s="114">
        <v>2</v>
      </c>
      <c r="G37" s="114">
        <v>2</v>
      </c>
      <c r="H37" s="51">
        <v>821.79</v>
      </c>
      <c r="I37" s="77">
        <v>739.09</v>
      </c>
      <c r="J37" s="77">
        <v>739.09</v>
      </c>
      <c r="K37" s="88">
        <v>35</v>
      </c>
      <c r="L37" s="77">
        <v>4149153</v>
      </c>
      <c r="M37" s="85">
        <v>0</v>
      </c>
      <c r="N37" s="85">
        <v>0</v>
      </c>
      <c r="O37" s="85">
        <v>0</v>
      </c>
      <c r="P37" s="77">
        <v>4149153</v>
      </c>
      <c r="Q37" s="77">
        <f t="shared" si="1"/>
        <v>5613.8670527270015</v>
      </c>
      <c r="R37" s="77">
        <v>6322</v>
      </c>
      <c r="S37" s="111" t="s">
        <v>1063</v>
      </c>
      <c r="T37" s="28"/>
      <c r="U37" s="28"/>
    </row>
    <row r="38" spans="1:21" ht="25.5">
      <c r="A38" s="75">
        <v>11</v>
      </c>
      <c r="B38" s="60" t="s">
        <v>711</v>
      </c>
      <c r="C38" s="113">
        <v>1937</v>
      </c>
      <c r="D38" s="116">
        <v>2010</v>
      </c>
      <c r="E38" s="21" t="s">
        <v>1062</v>
      </c>
      <c r="F38" s="114">
        <v>3</v>
      </c>
      <c r="G38" s="114">
        <v>5</v>
      </c>
      <c r="H38" s="51">
        <v>2025.65</v>
      </c>
      <c r="I38" s="77">
        <v>1841.5</v>
      </c>
      <c r="J38" s="77">
        <v>1841.5</v>
      </c>
      <c r="K38" s="88">
        <v>71</v>
      </c>
      <c r="L38" s="77">
        <v>706617</v>
      </c>
      <c r="M38" s="85">
        <v>0</v>
      </c>
      <c r="N38" s="85">
        <v>0</v>
      </c>
      <c r="O38" s="85">
        <v>0</v>
      </c>
      <c r="P38" s="77">
        <v>706617</v>
      </c>
      <c r="Q38" s="77">
        <f t="shared" si="1"/>
        <v>383.71816453977738</v>
      </c>
      <c r="R38" s="77">
        <v>976</v>
      </c>
      <c r="S38" s="111" t="s">
        <v>1063</v>
      </c>
      <c r="T38" s="28"/>
      <c r="U38" s="28"/>
    </row>
    <row r="39" spans="1:21" ht="25.5">
      <c r="A39" s="75">
        <v>12</v>
      </c>
      <c r="B39" s="60" t="s">
        <v>712</v>
      </c>
      <c r="C39" s="113">
        <v>1957</v>
      </c>
      <c r="D39" s="116"/>
      <c r="E39" s="21" t="s">
        <v>1062</v>
      </c>
      <c r="F39" s="114">
        <v>2</v>
      </c>
      <c r="G39" s="114">
        <v>2</v>
      </c>
      <c r="H39" s="51">
        <v>644.70000000000005</v>
      </c>
      <c r="I39" s="77">
        <v>542.9</v>
      </c>
      <c r="J39" s="77">
        <v>542.9</v>
      </c>
      <c r="K39" s="88">
        <v>20</v>
      </c>
      <c r="L39" s="77">
        <v>2509876</v>
      </c>
      <c r="M39" s="85">
        <v>0</v>
      </c>
      <c r="N39" s="85">
        <v>0</v>
      </c>
      <c r="O39" s="85">
        <v>0</v>
      </c>
      <c r="P39" s="77">
        <v>2509876</v>
      </c>
      <c r="Q39" s="77">
        <f t="shared" si="1"/>
        <v>4623.0908086203726</v>
      </c>
      <c r="R39" s="77">
        <v>6019</v>
      </c>
      <c r="S39" s="111" t="s">
        <v>1063</v>
      </c>
      <c r="T39" s="28"/>
      <c r="U39" s="28"/>
    </row>
    <row r="40" spans="1:21" ht="25.5">
      <c r="A40" s="75">
        <v>13</v>
      </c>
      <c r="B40" s="60" t="s">
        <v>713</v>
      </c>
      <c r="C40" s="113">
        <v>1937</v>
      </c>
      <c r="D40" s="116"/>
      <c r="E40" s="21" t="s">
        <v>1062</v>
      </c>
      <c r="F40" s="114">
        <v>2</v>
      </c>
      <c r="G40" s="114">
        <v>2</v>
      </c>
      <c r="H40" s="115">
        <v>566.69000000000005</v>
      </c>
      <c r="I40" s="77">
        <v>506.69</v>
      </c>
      <c r="J40" s="77">
        <v>506.69</v>
      </c>
      <c r="K40" s="88">
        <v>25</v>
      </c>
      <c r="L40" s="77">
        <v>2390692</v>
      </c>
      <c r="M40" s="85">
        <v>0</v>
      </c>
      <c r="N40" s="85">
        <v>0</v>
      </c>
      <c r="O40" s="85">
        <v>0</v>
      </c>
      <c r="P40" s="77">
        <v>2390692</v>
      </c>
      <c r="Q40" s="77">
        <f t="shared" si="1"/>
        <v>4718.2537646292603</v>
      </c>
      <c r="R40" s="77">
        <v>6019</v>
      </c>
      <c r="S40" s="111" t="s">
        <v>1063</v>
      </c>
      <c r="T40" s="28"/>
      <c r="U40" s="28"/>
    </row>
    <row r="41" spans="1:21" ht="25.5">
      <c r="A41" s="75">
        <v>14</v>
      </c>
      <c r="B41" s="60" t="s">
        <v>714</v>
      </c>
      <c r="C41" s="113">
        <v>1928</v>
      </c>
      <c r="D41" s="116"/>
      <c r="E41" s="21" t="s">
        <v>1062</v>
      </c>
      <c r="F41" s="114">
        <v>3</v>
      </c>
      <c r="G41" s="114">
        <v>2</v>
      </c>
      <c r="H41" s="51">
        <v>821.96</v>
      </c>
      <c r="I41" s="77">
        <v>736.16</v>
      </c>
      <c r="J41" s="77">
        <v>736.16</v>
      </c>
      <c r="K41" s="88">
        <v>32</v>
      </c>
      <c r="L41" s="77">
        <v>4058750</v>
      </c>
      <c r="M41" s="85">
        <v>0</v>
      </c>
      <c r="N41" s="85">
        <v>0</v>
      </c>
      <c r="O41" s="85">
        <v>0</v>
      </c>
      <c r="P41" s="77">
        <v>4058750</v>
      </c>
      <c r="Q41" s="77">
        <f t="shared" si="1"/>
        <v>5513.4074114322975</v>
      </c>
      <c r="R41" s="77">
        <v>7741</v>
      </c>
      <c r="S41" s="111" t="s">
        <v>1063</v>
      </c>
      <c r="T41" s="28"/>
      <c r="U41" s="28"/>
    </row>
    <row r="42" spans="1:21" ht="25.5">
      <c r="A42" s="75">
        <v>15</v>
      </c>
      <c r="B42" s="60" t="s">
        <v>715</v>
      </c>
      <c r="C42" s="113">
        <v>1954</v>
      </c>
      <c r="D42" s="116"/>
      <c r="E42" s="21" t="s">
        <v>1062</v>
      </c>
      <c r="F42" s="114">
        <v>2</v>
      </c>
      <c r="G42" s="114">
        <v>1</v>
      </c>
      <c r="H42" s="51">
        <v>563.42000000000007</v>
      </c>
      <c r="I42" s="77">
        <v>512.20000000000005</v>
      </c>
      <c r="J42" s="77">
        <v>512.20000000000005</v>
      </c>
      <c r="K42" s="88">
        <v>10</v>
      </c>
      <c r="L42" s="77">
        <v>2235754</v>
      </c>
      <c r="M42" s="85">
        <v>0</v>
      </c>
      <c r="N42" s="85">
        <v>0</v>
      </c>
      <c r="O42" s="85">
        <v>0</v>
      </c>
      <c r="P42" s="77">
        <v>2235754</v>
      </c>
      <c r="Q42" s="77">
        <f t="shared" si="1"/>
        <v>4365.0019523623578</v>
      </c>
      <c r="R42" s="77">
        <v>5770</v>
      </c>
      <c r="S42" s="111" t="s">
        <v>1063</v>
      </c>
      <c r="T42" s="28"/>
      <c r="U42" s="28"/>
    </row>
    <row r="43" spans="1:21" ht="25.5">
      <c r="A43" s="75">
        <v>16</v>
      </c>
      <c r="B43" s="60" t="s">
        <v>716</v>
      </c>
      <c r="C43" s="10">
        <v>1960</v>
      </c>
      <c r="D43" s="116"/>
      <c r="E43" s="21" t="s">
        <v>1062</v>
      </c>
      <c r="F43" s="171">
        <v>2</v>
      </c>
      <c r="G43" s="171">
        <v>2</v>
      </c>
      <c r="H43" s="51">
        <v>711.04000000000008</v>
      </c>
      <c r="I43" s="77">
        <v>646.4</v>
      </c>
      <c r="J43" s="77">
        <v>646.4</v>
      </c>
      <c r="K43" s="88">
        <v>20</v>
      </c>
      <c r="L43" s="77">
        <v>1087271.17</v>
      </c>
      <c r="M43" s="85">
        <v>0</v>
      </c>
      <c r="N43" s="85">
        <v>0</v>
      </c>
      <c r="O43" s="85">
        <v>0</v>
      </c>
      <c r="P43" s="77">
        <v>1087271.17</v>
      </c>
      <c r="Q43" s="77">
        <f t="shared" si="1"/>
        <v>1682.0407951732673</v>
      </c>
      <c r="R43" s="77">
        <v>3005</v>
      </c>
      <c r="S43" s="111" t="s">
        <v>1063</v>
      </c>
      <c r="T43" s="28"/>
      <c r="U43" s="28"/>
    </row>
    <row r="44" spans="1:21" ht="25.5">
      <c r="A44" s="75">
        <v>17</v>
      </c>
      <c r="B44" s="60" t="s">
        <v>717</v>
      </c>
      <c r="C44" s="113">
        <v>1956</v>
      </c>
      <c r="D44" s="116"/>
      <c r="E44" s="21" t="s">
        <v>1062</v>
      </c>
      <c r="F44" s="114">
        <v>2</v>
      </c>
      <c r="G44" s="114">
        <v>1</v>
      </c>
      <c r="H44" s="51">
        <v>487.5</v>
      </c>
      <c r="I44" s="77">
        <v>405.8</v>
      </c>
      <c r="J44" s="77">
        <v>405.8</v>
      </c>
      <c r="K44" s="88">
        <v>16</v>
      </c>
      <c r="L44" s="77">
        <v>817979</v>
      </c>
      <c r="M44" s="85">
        <v>0</v>
      </c>
      <c r="N44" s="85">
        <v>0</v>
      </c>
      <c r="O44" s="85">
        <v>0</v>
      </c>
      <c r="P44" s="77">
        <v>817979</v>
      </c>
      <c r="Q44" s="77">
        <f t="shared" si="1"/>
        <v>2015.7195662888121</v>
      </c>
      <c r="R44" s="77">
        <v>3254</v>
      </c>
      <c r="S44" s="111" t="s">
        <v>1063</v>
      </c>
      <c r="T44" s="28"/>
      <c r="U44" s="28"/>
    </row>
    <row r="45" spans="1:21" ht="25.5">
      <c r="A45" s="75">
        <v>18</v>
      </c>
      <c r="B45" s="60" t="s">
        <v>718</v>
      </c>
      <c r="C45" s="10">
        <v>1956</v>
      </c>
      <c r="D45" s="116"/>
      <c r="E45" s="21" t="s">
        <v>1062</v>
      </c>
      <c r="F45" s="171">
        <v>2</v>
      </c>
      <c r="G45" s="171">
        <v>1</v>
      </c>
      <c r="H45" s="51">
        <v>546.29999999999995</v>
      </c>
      <c r="I45" s="77">
        <v>495</v>
      </c>
      <c r="J45" s="77">
        <v>495</v>
      </c>
      <c r="K45" s="88">
        <v>21</v>
      </c>
      <c r="L45" s="77">
        <v>2376351</v>
      </c>
      <c r="M45" s="85">
        <v>0</v>
      </c>
      <c r="N45" s="85">
        <v>0</v>
      </c>
      <c r="O45" s="85">
        <v>0</v>
      </c>
      <c r="P45" s="77">
        <v>2376351</v>
      </c>
      <c r="Q45" s="77">
        <f t="shared" si="1"/>
        <v>4800.7090909090912</v>
      </c>
      <c r="R45" s="77">
        <v>6019</v>
      </c>
      <c r="S45" s="111" t="s">
        <v>1063</v>
      </c>
      <c r="T45" s="28"/>
      <c r="U45" s="28"/>
    </row>
    <row r="46" spans="1:21" ht="25.5">
      <c r="A46" s="75">
        <v>19</v>
      </c>
      <c r="B46" s="60" t="s">
        <v>719</v>
      </c>
      <c r="C46" s="113">
        <v>1956</v>
      </c>
      <c r="D46" s="116"/>
      <c r="E46" s="21" t="s">
        <v>1062</v>
      </c>
      <c r="F46" s="114">
        <v>2</v>
      </c>
      <c r="G46" s="114">
        <v>1</v>
      </c>
      <c r="H46" s="51">
        <v>453.3</v>
      </c>
      <c r="I46" s="77">
        <v>407.9</v>
      </c>
      <c r="J46" s="77">
        <v>407.9</v>
      </c>
      <c r="K46" s="88">
        <v>14</v>
      </c>
      <c r="L46" s="77">
        <v>783365.88</v>
      </c>
      <c r="M46" s="85">
        <v>0</v>
      </c>
      <c r="N46" s="85">
        <v>0</v>
      </c>
      <c r="O46" s="85">
        <v>0</v>
      </c>
      <c r="P46" s="77">
        <v>783365.88</v>
      </c>
      <c r="Q46" s="77">
        <f t="shared" si="1"/>
        <v>1920.4851189016917</v>
      </c>
      <c r="R46" s="77">
        <v>3005</v>
      </c>
      <c r="S46" s="111" t="s">
        <v>1063</v>
      </c>
      <c r="T46" s="28"/>
      <c r="U46" s="28"/>
    </row>
    <row r="47" spans="1:21" ht="25.5">
      <c r="A47" s="75">
        <v>20</v>
      </c>
      <c r="B47" s="60" t="s">
        <v>720</v>
      </c>
      <c r="C47" s="113">
        <v>1958</v>
      </c>
      <c r="D47" s="116"/>
      <c r="E47" s="21" t="s">
        <v>1062</v>
      </c>
      <c r="F47" s="114">
        <v>2</v>
      </c>
      <c r="G47" s="114">
        <v>1</v>
      </c>
      <c r="H47" s="51">
        <v>441.65000000000003</v>
      </c>
      <c r="I47" s="77">
        <v>401.5</v>
      </c>
      <c r="J47" s="77">
        <v>401.5</v>
      </c>
      <c r="K47" s="88">
        <v>14</v>
      </c>
      <c r="L47" s="77">
        <v>839626.13</v>
      </c>
      <c r="M47" s="85">
        <v>0</v>
      </c>
      <c r="N47" s="85">
        <v>0</v>
      </c>
      <c r="O47" s="85">
        <v>0</v>
      </c>
      <c r="P47" s="77">
        <v>839626.13</v>
      </c>
      <c r="Q47" s="77">
        <f t="shared" si="1"/>
        <v>2091.2232378580325</v>
      </c>
      <c r="R47" s="77">
        <v>3254</v>
      </c>
      <c r="S47" s="111" t="s">
        <v>1063</v>
      </c>
      <c r="T47" s="28"/>
      <c r="U47" s="28"/>
    </row>
    <row r="48" spans="1:21" ht="25.5">
      <c r="A48" s="75">
        <v>21</v>
      </c>
      <c r="B48" s="60" t="s">
        <v>721</v>
      </c>
      <c r="C48" s="113">
        <v>1958</v>
      </c>
      <c r="D48" s="116"/>
      <c r="E48" s="21" t="s">
        <v>1062</v>
      </c>
      <c r="F48" s="114">
        <v>2</v>
      </c>
      <c r="G48" s="114">
        <v>1</v>
      </c>
      <c r="H48" s="51">
        <v>316.60000000000002</v>
      </c>
      <c r="I48" s="77">
        <v>273.2</v>
      </c>
      <c r="J48" s="77">
        <v>273.2</v>
      </c>
      <c r="K48" s="88">
        <v>15</v>
      </c>
      <c r="L48" s="77">
        <v>536375</v>
      </c>
      <c r="M48" s="85">
        <v>0</v>
      </c>
      <c r="N48" s="85">
        <v>0</v>
      </c>
      <c r="O48" s="85">
        <v>0</v>
      </c>
      <c r="P48" s="77">
        <v>536375</v>
      </c>
      <c r="Q48" s="77">
        <f t="shared" si="1"/>
        <v>1963.3052708638361</v>
      </c>
      <c r="R48" s="77">
        <v>3005</v>
      </c>
      <c r="S48" s="111" t="s">
        <v>1063</v>
      </c>
      <c r="T48" s="28"/>
      <c r="U48" s="28"/>
    </row>
    <row r="49" spans="1:21" ht="25.5">
      <c r="A49" s="75">
        <v>22</v>
      </c>
      <c r="B49" s="60" t="s">
        <v>722</v>
      </c>
      <c r="C49" s="113">
        <v>1956</v>
      </c>
      <c r="D49" s="116"/>
      <c r="E49" s="21" t="s">
        <v>1062</v>
      </c>
      <c r="F49" s="114">
        <v>2</v>
      </c>
      <c r="G49" s="114">
        <v>1</v>
      </c>
      <c r="H49" s="51">
        <v>248.05</v>
      </c>
      <c r="I49" s="77">
        <v>225.5</v>
      </c>
      <c r="J49" s="77">
        <v>225.5</v>
      </c>
      <c r="K49" s="88">
        <v>7</v>
      </c>
      <c r="L49" s="77">
        <v>228451.03</v>
      </c>
      <c r="M49" s="85">
        <v>0</v>
      </c>
      <c r="N49" s="85">
        <v>0</v>
      </c>
      <c r="O49" s="85">
        <v>0</v>
      </c>
      <c r="P49" s="77">
        <v>228451.03</v>
      </c>
      <c r="Q49" s="77">
        <f t="shared" si="1"/>
        <v>1013.0866075388027</v>
      </c>
      <c r="R49" s="77">
        <v>1884</v>
      </c>
      <c r="S49" s="111" t="s">
        <v>1063</v>
      </c>
      <c r="T49" s="28"/>
      <c r="U49" s="28"/>
    </row>
    <row r="50" spans="1:21" ht="25.5">
      <c r="A50" s="75">
        <v>23</v>
      </c>
      <c r="B50" s="60" t="s">
        <v>781</v>
      </c>
      <c r="C50" s="113">
        <v>1959</v>
      </c>
      <c r="D50" s="44"/>
      <c r="E50" s="21" t="s">
        <v>1062</v>
      </c>
      <c r="F50" s="114">
        <v>2</v>
      </c>
      <c r="G50" s="114">
        <v>1</v>
      </c>
      <c r="H50" s="115">
        <v>460.90000000000003</v>
      </c>
      <c r="I50" s="77">
        <v>419</v>
      </c>
      <c r="J50" s="77">
        <v>419</v>
      </c>
      <c r="K50" s="88">
        <v>16</v>
      </c>
      <c r="L50" s="77">
        <v>1659834.47</v>
      </c>
      <c r="M50" s="85">
        <v>0</v>
      </c>
      <c r="N50" s="85">
        <v>0</v>
      </c>
      <c r="O50" s="85">
        <v>0</v>
      </c>
      <c r="P50" s="77">
        <v>1659834.47</v>
      </c>
      <c r="Q50" s="77">
        <f t="shared" si="1"/>
        <v>3961.4187828162289</v>
      </c>
      <c r="R50" s="77">
        <v>6120</v>
      </c>
      <c r="S50" s="111" t="s">
        <v>1063</v>
      </c>
      <c r="T50" s="28"/>
      <c r="U50" s="28"/>
    </row>
    <row r="51" spans="1:21" ht="25.5">
      <c r="A51" s="75">
        <v>24</v>
      </c>
      <c r="B51" s="58" t="s">
        <v>885</v>
      </c>
      <c r="C51" s="21">
        <v>1984</v>
      </c>
      <c r="D51" s="44">
        <v>2008</v>
      </c>
      <c r="E51" s="21" t="s">
        <v>1062</v>
      </c>
      <c r="F51" s="44">
        <v>2</v>
      </c>
      <c r="G51" s="44">
        <v>2</v>
      </c>
      <c r="H51" s="77">
        <v>449.77</v>
      </c>
      <c r="I51" s="77">
        <v>395.8</v>
      </c>
      <c r="J51" s="77">
        <v>395.8</v>
      </c>
      <c r="K51" s="65">
        <v>15</v>
      </c>
      <c r="L51" s="77">
        <v>149006.65</v>
      </c>
      <c r="M51" s="85">
        <v>0</v>
      </c>
      <c r="N51" s="85">
        <v>0</v>
      </c>
      <c r="O51" s="85">
        <v>0</v>
      </c>
      <c r="P51" s="77">
        <v>149006.65</v>
      </c>
      <c r="Q51" s="77">
        <f t="shared" si="1"/>
        <v>376.4695553309752</v>
      </c>
      <c r="R51" s="77">
        <v>445</v>
      </c>
      <c r="S51" s="111" t="s">
        <v>1063</v>
      </c>
      <c r="T51" s="28"/>
      <c r="U51" s="28"/>
    </row>
    <row r="52" spans="1:21" ht="25.5">
      <c r="A52" s="75">
        <v>25</v>
      </c>
      <c r="B52" s="58" t="s">
        <v>347</v>
      </c>
      <c r="C52" s="21">
        <v>1960</v>
      </c>
      <c r="D52" s="44"/>
      <c r="E52" s="21" t="s">
        <v>1062</v>
      </c>
      <c r="F52" s="44">
        <v>2</v>
      </c>
      <c r="G52" s="44">
        <v>2</v>
      </c>
      <c r="H52" s="77">
        <v>784.32</v>
      </c>
      <c r="I52" s="77">
        <v>690.2</v>
      </c>
      <c r="J52" s="77">
        <v>690.2</v>
      </c>
      <c r="K52" s="65">
        <v>24</v>
      </c>
      <c r="L52" s="77">
        <v>280022.05</v>
      </c>
      <c r="M52" s="85">
        <v>0</v>
      </c>
      <c r="N52" s="85">
        <v>0</v>
      </c>
      <c r="O52" s="85">
        <v>0</v>
      </c>
      <c r="P52" s="77">
        <v>280022.05</v>
      </c>
      <c r="Q52" s="77">
        <f t="shared" si="1"/>
        <v>405.71146044624743</v>
      </c>
      <c r="R52" s="77">
        <v>593</v>
      </c>
      <c r="S52" s="111" t="s">
        <v>1063</v>
      </c>
      <c r="T52" s="28"/>
      <c r="U52" s="28"/>
    </row>
    <row r="53" spans="1:21" ht="25.5">
      <c r="A53" s="75">
        <v>26</v>
      </c>
      <c r="B53" s="58" t="s">
        <v>348</v>
      </c>
      <c r="C53" s="21">
        <v>1961</v>
      </c>
      <c r="D53" s="44"/>
      <c r="E53" s="21" t="s">
        <v>1062</v>
      </c>
      <c r="F53" s="44">
        <v>2</v>
      </c>
      <c r="G53" s="44">
        <v>2</v>
      </c>
      <c r="H53" s="77">
        <v>527.95000000000005</v>
      </c>
      <c r="I53" s="77">
        <v>464.6</v>
      </c>
      <c r="J53" s="77">
        <v>464.6</v>
      </c>
      <c r="K53" s="65">
        <v>17</v>
      </c>
      <c r="L53" s="77">
        <v>1677957</v>
      </c>
      <c r="M53" s="85">
        <v>0</v>
      </c>
      <c r="N53" s="85">
        <v>0</v>
      </c>
      <c r="O53" s="85">
        <v>0</v>
      </c>
      <c r="P53" s="77">
        <v>1677957</v>
      </c>
      <c r="Q53" s="77">
        <f t="shared" si="1"/>
        <v>3611.6164442531208</v>
      </c>
      <c r="R53" s="77">
        <v>5778</v>
      </c>
      <c r="S53" s="111" t="s">
        <v>1063</v>
      </c>
      <c r="T53" s="28"/>
      <c r="U53" s="28"/>
    </row>
    <row r="54" spans="1:21" ht="25.5">
      <c r="A54" s="75">
        <v>27</v>
      </c>
      <c r="B54" s="58" t="s">
        <v>886</v>
      </c>
      <c r="C54" s="21">
        <v>1987</v>
      </c>
      <c r="D54" s="44"/>
      <c r="E54" s="21" t="s">
        <v>1062</v>
      </c>
      <c r="F54" s="44">
        <v>5</v>
      </c>
      <c r="G54" s="44">
        <v>4</v>
      </c>
      <c r="H54" s="77">
        <v>4333.2</v>
      </c>
      <c r="I54" s="77">
        <v>3916.8</v>
      </c>
      <c r="J54" s="77">
        <v>3916.8</v>
      </c>
      <c r="K54" s="65">
        <v>150</v>
      </c>
      <c r="L54" s="77">
        <v>2575810.1399999997</v>
      </c>
      <c r="M54" s="85">
        <v>0</v>
      </c>
      <c r="N54" s="85">
        <v>0</v>
      </c>
      <c r="O54" s="85">
        <v>0</v>
      </c>
      <c r="P54" s="77">
        <v>2575810.1399999997</v>
      </c>
      <c r="Q54" s="77">
        <f t="shared" si="1"/>
        <v>657.63126531862736</v>
      </c>
      <c r="R54" s="77">
        <v>780</v>
      </c>
      <c r="S54" s="111" t="s">
        <v>1063</v>
      </c>
      <c r="T54" s="28"/>
      <c r="U54" s="28"/>
    </row>
    <row r="55" spans="1:21" ht="25.5">
      <c r="A55" s="75">
        <v>28</v>
      </c>
      <c r="B55" s="58" t="s">
        <v>669</v>
      </c>
      <c r="C55" s="21">
        <v>1960</v>
      </c>
      <c r="D55" s="44"/>
      <c r="E55" s="21" t="s">
        <v>1062</v>
      </c>
      <c r="F55" s="44">
        <v>2</v>
      </c>
      <c r="G55" s="44">
        <v>1</v>
      </c>
      <c r="H55" s="77">
        <v>686.2</v>
      </c>
      <c r="I55" s="77">
        <v>324.3</v>
      </c>
      <c r="J55" s="77">
        <v>324.3</v>
      </c>
      <c r="K55" s="65">
        <v>13</v>
      </c>
      <c r="L55" s="77">
        <v>52970</v>
      </c>
      <c r="M55" s="85">
        <v>0</v>
      </c>
      <c r="N55" s="85">
        <v>0</v>
      </c>
      <c r="O55" s="85">
        <v>0</v>
      </c>
      <c r="P55" s="77">
        <v>52970</v>
      </c>
      <c r="Q55" s="77">
        <f t="shared" si="1"/>
        <v>163.33641689793401</v>
      </c>
      <c r="R55" s="77">
        <v>179</v>
      </c>
      <c r="S55" s="111" t="s">
        <v>1063</v>
      </c>
      <c r="T55" s="28"/>
      <c r="U55" s="28"/>
    </row>
    <row r="56" spans="1:21" s="117" customFormat="1" ht="25.5">
      <c r="A56" s="75">
        <v>29</v>
      </c>
      <c r="B56" s="50" t="s">
        <v>35</v>
      </c>
      <c r="C56" s="21">
        <v>1986</v>
      </c>
      <c r="D56" s="26"/>
      <c r="E56" s="21" t="s">
        <v>1062</v>
      </c>
      <c r="F56" s="44">
        <v>9</v>
      </c>
      <c r="G56" s="44">
        <v>1</v>
      </c>
      <c r="H56" s="77">
        <v>5455.1</v>
      </c>
      <c r="I56" s="77">
        <v>3996.01</v>
      </c>
      <c r="J56" s="77">
        <v>4029.3</v>
      </c>
      <c r="K56" s="65">
        <v>236</v>
      </c>
      <c r="L56" s="77">
        <v>42287.5</v>
      </c>
      <c r="M56" s="85">
        <v>0</v>
      </c>
      <c r="N56" s="85">
        <v>0</v>
      </c>
      <c r="O56" s="85">
        <v>0</v>
      </c>
      <c r="P56" s="77">
        <v>42287.5</v>
      </c>
      <c r="Q56" s="77">
        <f t="shared" si="1"/>
        <v>10.582430974897459</v>
      </c>
      <c r="R56" s="77">
        <v>190</v>
      </c>
      <c r="S56" s="111" t="s">
        <v>1063</v>
      </c>
      <c r="T56" s="28"/>
      <c r="U56" s="28"/>
    </row>
    <row r="57" spans="1:21" s="117" customFormat="1" ht="25.5">
      <c r="A57" s="75">
        <v>30</v>
      </c>
      <c r="B57" s="50" t="s">
        <v>36</v>
      </c>
      <c r="C57" s="21">
        <v>1987</v>
      </c>
      <c r="D57" s="44"/>
      <c r="E57" s="21" t="s">
        <v>1062</v>
      </c>
      <c r="F57" s="21">
        <v>9</v>
      </c>
      <c r="G57" s="21">
        <v>1</v>
      </c>
      <c r="H57" s="77">
        <v>5495.6</v>
      </c>
      <c r="I57" s="77">
        <v>4047.03</v>
      </c>
      <c r="J57" s="77">
        <v>4059.5</v>
      </c>
      <c r="K57" s="65">
        <v>232</v>
      </c>
      <c r="L57" s="77">
        <v>42287.5</v>
      </c>
      <c r="M57" s="85">
        <v>0</v>
      </c>
      <c r="N57" s="85">
        <v>0</v>
      </c>
      <c r="O57" s="85">
        <v>0</v>
      </c>
      <c r="P57" s="77">
        <v>42287.5</v>
      </c>
      <c r="Q57" s="77">
        <f t="shared" si="1"/>
        <v>10.44902063982723</v>
      </c>
      <c r="R57" s="77">
        <v>190</v>
      </c>
      <c r="S57" s="111" t="s">
        <v>1063</v>
      </c>
      <c r="T57" s="28"/>
      <c r="U57" s="28"/>
    </row>
    <row r="58" spans="1:21" s="117" customFormat="1" ht="25.5">
      <c r="A58" s="75">
        <v>31</v>
      </c>
      <c r="B58" s="50" t="s">
        <v>345</v>
      </c>
      <c r="C58" s="21">
        <v>1989</v>
      </c>
      <c r="D58" s="44"/>
      <c r="E58" s="21" t="s">
        <v>1062</v>
      </c>
      <c r="F58" s="21">
        <v>9</v>
      </c>
      <c r="G58" s="21">
        <v>4</v>
      </c>
      <c r="H58" s="77">
        <v>10645.6</v>
      </c>
      <c r="I58" s="77">
        <v>8140.03</v>
      </c>
      <c r="J58" s="77">
        <v>8168.1338200000018</v>
      </c>
      <c r="K58" s="65">
        <v>422</v>
      </c>
      <c r="L58" s="77">
        <v>169150</v>
      </c>
      <c r="M58" s="85">
        <v>0</v>
      </c>
      <c r="N58" s="85">
        <v>0</v>
      </c>
      <c r="O58" s="85">
        <v>0</v>
      </c>
      <c r="P58" s="77">
        <v>169150</v>
      </c>
      <c r="Q58" s="77">
        <f t="shared" si="1"/>
        <v>20.780021695251737</v>
      </c>
      <c r="R58" s="77">
        <v>190</v>
      </c>
      <c r="S58" s="111" t="s">
        <v>1063</v>
      </c>
      <c r="T58" s="28"/>
      <c r="U58" s="28"/>
    </row>
    <row r="59" spans="1:21" s="117" customFormat="1" ht="25.5">
      <c r="A59" s="75">
        <v>32</v>
      </c>
      <c r="B59" s="1" t="s">
        <v>38</v>
      </c>
      <c r="C59" s="2">
        <v>1953</v>
      </c>
      <c r="D59" s="116">
        <v>2009</v>
      </c>
      <c r="E59" s="21" t="s">
        <v>1062</v>
      </c>
      <c r="F59" s="10">
        <v>2</v>
      </c>
      <c r="G59" s="10">
        <v>2</v>
      </c>
      <c r="H59" s="145">
        <v>541.79999999999995</v>
      </c>
      <c r="I59" s="38">
        <v>481.4</v>
      </c>
      <c r="J59" s="38">
        <v>485.46</v>
      </c>
      <c r="K59" s="89">
        <v>18</v>
      </c>
      <c r="L59" s="77">
        <v>52623</v>
      </c>
      <c r="M59" s="85">
        <v>0</v>
      </c>
      <c r="N59" s="85">
        <v>0</v>
      </c>
      <c r="O59" s="85">
        <v>0</v>
      </c>
      <c r="P59" s="77">
        <v>52623</v>
      </c>
      <c r="Q59" s="77">
        <f t="shared" si="1"/>
        <v>109.31242210220192</v>
      </c>
      <c r="R59" s="77">
        <v>179</v>
      </c>
      <c r="S59" s="111" t="s">
        <v>1063</v>
      </c>
      <c r="T59" s="28"/>
      <c r="U59" s="28"/>
    </row>
    <row r="60" spans="1:21" s="117" customFormat="1" ht="25.5">
      <c r="A60" s="75">
        <v>33</v>
      </c>
      <c r="B60" s="1" t="s">
        <v>39</v>
      </c>
      <c r="C60" s="2">
        <v>1955</v>
      </c>
      <c r="D60" s="44">
        <v>2008</v>
      </c>
      <c r="E60" s="21" t="s">
        <v>1062</v>
      </c>
      <c r="F60" s="10">
        <v>2</v>
      </c>
      <c r="G60" s="10">
        <v>2</v>
      </c>
      <c r="H60" s="38">
        <v>439.9</v>
      </c>
      <c r="I60" s="38">
        <v>396.2</v>
      </c>
      <c r="J60" s="38">
        <v>396.2</v>
      </c>
      <c r="K60" s="89">
        <v>17</v>
      </c>
      <c r="L60" s="77">
        <v>47743</v>
      </c>
      <c r="M60" s="85">
        <v>0</v>
      </c>
      <c r="N60" s="85">
        <v>0</v>
      </c>
      <c r="O60" s="85">
        <v>0</v>
      </c>
      <c r="P60" s="77">
        <v>47743</v>
      </c>
      <c r="Q60" s="77">
        <f t="shared" si="1"/>
        <v>120.5022715800101</v>
      </c>
      <c r="R60" s="77">
        <v>179</v>
      </c>
      <c r="S60" s="111" t="s">
        <v>1063</v>
      </c>
      <c r="T60" s="28"/>
      <c r="U60" s="28"/>
    </row>
    <row r="61" spans="1:21" s="117" customFormat="1" ht="25.5">
      <c r="A61" s="75">
        <v>34</v>
      </c>
      <c r="B61" s="1" t="s">
        <v>40</v>
      </c>
      <c r="C61" s="2">
        <v>1956</v>
      </c>
      <c r="D61" s="116"/>
      <c r="E61" s="21" t="s">
        <v>1062</v>
      </c>
      <c r="F61" s="10">
        <v>2</v>
      </c>
      <c r="G61" s="10">
        <v>1</v>
      </c>
      <c r="H61" s="38">
        <v>439.9</v>
      </c>
      <c r="I61" s="38">
        <v>394.9</v>
      </c>
      <c r="J61" s="38">
        <v>396.8</v>
      </c>
      <c r="K61" s="89">
        <v>10</v>
      </c>
      <c r="L61" s="77">
        <v>61040</v>
      </c>
      <c r="M61" s="85">
        <v>0</v>
      </c>
      <c r="N61" s="85">
        <v>0</v>
      </c>
      <c r="O61" s="85">
        <v>0</v>
      </c>
      <c r="P61" s="77">
        <v>61040</v>
      </c>
      <c r="Q61" s="77">
        <f t="shared" si="1"/>
        <v>154.57077741200305</v>
      </c>
      <c r="R61" s="77">
        <v>179</v>
      </c>
      <c r="S61" s="111" t="s">
        <v>1063</v>
      </c>
      <c r="T61" s="28"/>
      <c r="U61" s="28"/>
    </row>
    <row r="62" spans="1:21" s="117" customFormat="1" ht="25.5">
      <c r="A62" s="75">
        <v>35</v>
      </c>
      <c r="B62" s="1" t="s">
        <v>41</v>
      </c>
      <c r="C62" s="2">
        <v>1957</v>
      </c>
      <c r="D62" s="116"/>
      <c r="E62" s="21" t="s">
        <v>1062</v>
      </c>
      <c r="F62" s="10">
        <v>2</v>
      </c>
      <c r="G62" s="10">
        <v>2</v>
      </c>
      <c r="H62" s="145">
        <v>633.5</v>
      </c>
      <c r="I62" s="38">
        <v>570.15</v>
      </c>
      <c r="J62" s="38">
        <v>570.15</v>
      </c>
      <c r="K62" s="89">
        <v>45</v>
      </c>
      <c r="L62" s="77">
        <v>82284</v>
      </c>
      <c r="M62" s="85">
        <v>0</v>
      </c>
      <c r="N62" s="85">
        <v>0</v>
      </c>
      <c r="O62" s="85">
        <v>0</v>
      </c>
      <c r="P62" s="77">
        <v>82284</v>
      </c>
      <c r="Q62" s="77">
        <f t="shared" si="1"/>
        <v>144.31991581162853</v>
      </c>
      <c r="R62" s="77">
        <v>179</v>
      </c>
      <c r="S62" s="111" t="s">
        <v>1063</v>
      </c>
      <c r="T62" s="28"/>
      <c r="U62" s="28"/>
    </row>
    <row r="63" spans="1:21" s="117" customFormat="1" ht="25.5">
      <c r="A63" s="75">
        <v>36</v>
      </c>
      <c r="B63" s="1" t="s">
        <v>42</v>
      </c>
      <c r="C63" s="2">
        <v>1958</v>
      </c>
      <c r="D63" s="116">
        <v>2008</v>
      </c>
      <c r="E63" s="21" t="s">
        <v>1062</v>
      </c>
      <c r="F63" s="10">
        <v>2</v>
      </c>
      <c r="G63" s="10">
        <v>1</v>
      </c>
      <c r="H63" s="38">
        <v>544.79999999999995</v>
      </c>
      <c r="I63" s="38">
        <v>387.71</v>
      </c>
      <c r="J63" s="38">
        <v>387.7</v>
      </c>
      <c r="K63" s="89">
        <v>21</v>
      </c>
      <c r="L63" s="77">
        <v>36975</v>
      </c>
      <c r="M63" s="85">
        <v>0</v>
      </c>
      <c r="N63" s="85">
        <v>0</v>
      </c>
      <c r="O63" s="85">
        <v>0</v>
      </c>
      <c r="P63" s="77">
        <v>36975</v>
      </c>
      <c r="Q63" s="77">
        <f t="shared" si="1"/>
        <v>95.367671713394031</v>
      </c>
      <c r="R63" s="77">
        <v>179</v>
      </c>
      <c r="S63" s="111" t="s">
        <v>1063</v>
      </c>
      <c r="T63" s="28"/>
      <c r="U63" s="28"/>
    </row>
    <row r="64" spans="1:21" s="117" customFormat="1" ht="25.5">
      <c r="A64" s="75">
        <v>37</v>
      </c>
      <c r="B64" s="1" t="s">
        <v>1074</v>
      </c>
      <c r="C64" s="2">
        <v>1954</v>
      </c>
      <c r="D64" s="116"/>
      <c r="E64" s="21" t="s">
        <v>1062</v>
      </c>
      <c r="F64" s="10">
        <v>3</v>
      </c>
      <c r="G64" s="10">
        <v>5</v>
      </c>
      <c r="H64" s="38">
        <v>3183.29</v>
      </c>
      <c r="I64" s="38">
        <v>2128.4299999999998</v>
      </c>
      <c r="J64" s="38">
        <v>2240.6999999999998</v>
      </c>
      <c r="K64" s="89">
        <v>94</v>
      </c>
      <c r="L64" s="77">
        <v>66774</v>
      </c>
      <c r="M64" s="85">
        <v>0</v>
      </c>
      <c r="N64" s="85">
        <v>0</v>
      </c>
      <c r="O64" s="85">
        <v>0</v>
      </c>
      <c r="P64" s="77">
        <v>66774</v>
      </c>
      <c r="Q64" s="77">
        <f t="shared" si="1"/>
        <v>31.372420046701091</v>
      </c>
      <c r="R64" s="77">
        <v>179</v>
      </c>
      <c r="S64" s="111" t="s">
        <v>1063</v>
      </c>
      <c r="T64" s="28"/>
      <c r="U64" s="28"/>
    </row>
    <row r="65" spans="1:21" s="117" customFormat="1" ht="25.5">
      <c r="A65" s="75">
        <v>38</v>
      </c>
      <c r="B65" s="1" t="s">
        <v>43</v>
      </c>
      <c r="C65" s="2">
        <v>1958</v>
      </c>
      <c r="D65" s="116">
        <v>2008</v>
      </c>
      <c r="E65" s="21" t="s">
        <v>1062</v>
      </c>
      <c r="F65" s="10">
        <v>2</v>
      </c>
      <c r="G65" s="10">
        <v>2</v>
      </c>
      <c r="H65" s="38">
        <v>813.77994500000011</v>
      </c>
      <c r="I65" s="38">
        <v>740.4</v>
      </c>
      <c r="J65" s="38">
        <v>739.8</v>
      </c>
      <c r="K65" s="89">
        <v>29</v>
      </c>
      <c r="L65" s="77">
        <v>49189</v>
      </c>
      <c r="M65" s="85">
        <v>0</v>
      </c>
      <c r="N65" s="85">
        <v>0</v>
      </c>
      <c r="O65" s="85">
        <v>0</v>
      </c>
      <c r="P65" s="77">
        <v>49189</v>
      </c>
      <c r="Q65" s="77">
        <f t="shared" si="1"/>
        <v>66.435710426796334</v>
      </c>
      <c r="R65" s="77">
        <v>179</v>
      </c>
      <c r="S65" s="111" t="s">
        <v>1063</v>
      </c>
      <c r="T65" s="28"/>
      <c r="U65" s="28"/>
    </row>
    <row r="66" spans="1:21" s="117" customFormat="1" ht="25.5">
      <c r="A66" s="75">
        <v>39</v>
      </c>
      <c r="B66" s="1" t="s">
        <v>44</v>
      </c>
      <c r="C66" s="2">
        <v>1958</v>
      </c>
      <c r="D66" s="116"/>
      <c r="E66" s="21" t="s">
        <v>1062</v>
      </c>
      <c r="F66" s="10">
        <v>3</v>
      </c>
      <c r="G66" s="10">
        <v>4</v>
      </c>
      <c r="H66" s="38">
        <v>1762.05</v>
      </c>
      <c r="I66" s="38">
        <v>1549.3</v>
      </c>
      <c r="J66" s="38">
        <v>1550.6</v>
      </c>
      <c r="K66" s="89">
        <v>61</v>
      </c>
      <c r="L66" s="77">
        <v>155482</v>
      </c>
      <c r="M66" s="85">
        <v>0</v>
      </c>
      <c r="N66" s="85">
        <v>0</v>
      </c>
      <c r="O66" s="85">
        <v>0</v>
      </c>
      <c r="P66" s="77">
        <v>155482</v>
      </c>
      <c r="Q66" s="77">
        <f t="shared" si="1"/>
        <v>100.35628993739108</v>
      </c>
      <c r="R66" s="77">
        <v>179</v>
      </c>
      <c r="S66" s="111" t="s">
        <v>1063</v>
      </c>
      <c r="T66" s="28"/>
      <c r="U66" s="28"/>
    </row>
    <row r="67" spans="1:21" s="117" customFormat="1" ht="25.5">
      <c r="A67" s="75">
        <v>40</v>
      </c>
      <c r="B67" s="1" t="s">
        <v>45</v>
      </c>
      <c r="C67" s="2">
        <v>1956</v>
      </c>
      <c r="D67" s="44"/>
      <c r="E67" s="21" t="s">
        <v>1062</v>
      </c>
      <c r="F67" s="10">
        <v>2</v>
      </c>
      <c r="G67" s="10">
        <v>1</v>
      </c>
      <c r="H67" s="38">
        <v>267.85000000000002</v>
      </c>
      <c r="I67" s="38">
        <v>243.5</v>
      </c>
      <c r="J67" s="38">
        <v>243.5</v>
      </c>
      <c r="K67" s="89">
        <v>10</v>
      </c>
      <c r="L67" s="77">
        <v>36289</v>
      </c>
      <c r="M67" s="85">
        <v>0</v>
      </c>
      <c r="N67" s="85">
        <v>0</v>
      </c>
      <c r="O67" s="85">
        <v>0</v>
      </c>
      <c r="P67" s="77">
        <v>36289</v>
      </c>
      <c r="Q67" s="77">
        <f t="shared" si="1"/>
        <v>149.03080082135523</v>
      </c>
      <c r="R67" s="77">
        <v>179</v>
      </c>
      <c r="S67" s="111" t="s">
        <v>1063</v>
      </c>
      <c r="T67" s="28"/>
      <c r="U67" s="28"/>
    </row>
    <row r="68" spans="1:21" s="117" customFormat="1" ht="25.5">
      <c r="A68" s="75">
        <v>41</v>
      </c>
      <c r="B68" s="1" t="s">
        <v>46</v>
      </c>
      <c r="C68" s="2">
        <v>1957</v>
      </c>
      <c r="D68" s="44">
        <v>2009</v>
      </c>
      <c r="E68" s="21" t="s">
        <v>1062</v>
      </c>
      <c r="F68" s="10">
        <v>2</v>
      </c>
      <c r="G68" s="10">
        <v>2</v>
      </c>
      <c r="H68" s="38">
        <v>429.5</v>
      </c>
      <c r="I68" s="38">
        <v>281</v>
      </c>
      <c r="J68" s="38">
        <v>387.9</v>
      </c>
      <c r="K68" s="89">
        <v>26</v>
      </c>
      <c r="L68" s="77">
        <v>28105</v>
      </c>
      <c r="M68" s="85">
        <v>0</v>
      </c>
      <c r="N68" s="85">
        <v>0</v>
      </c>
      <c r="O68" s="85">
        <v>0</v>
      </c>
      <c r="P68" s="77">
        <v>28105</v>
      </c>
      <c r="Q68" s="77">
        <f t="shared" si="1"/>
        <v>100.01779359430606</v>
      </c>
      <c r="R68" s="77">
        <v>179</v>
      </c>
      <c r="S68" s="111" t="s">
        <v>1063</v>
      </c>
      <c r="T68" s="28"/>
      <c r="U68" s="28"/>
    </row>
    <row r="69" spans="1:21">
      <c r="A69" s="68" t="s">
        <v>47</v>
      </c>
      <c r="B69" s="31"/>
      <c r="C69" s="152" t="s">
        <v>1061</v>
      </c>
      <c r="D69" s="152" t="s">
        <v>1061</v>
      </c>
      <c r="E69" s="152" t="s">
        <v>1061</v>
      </c>
      <c r="F69" s="152" t="s">
        <v>1061</v>
      </c>
      <c r="G69" s="152" t="s">
        <v>1061</v>
      </c>
      <c r="H69" s="25">
        <f>SUM(H70:H89)</f>
        <v>16490.775999999998</v>
      </c>
      <c r="I69" s="25">
        <f t="shared" ref="I69" si="5">SUM(I70:I89)</f>
        <v>12124.900000000001</v>
      </c>
      <c r="J69" s="25">
        <f t="shared" ref="J69:P69" si="6">SUM(J70:J89)</f>
        <v>12007.354650000001</v>
      </c>
      <c r="K69" s="82">
        <f t="shared" si="6"/>
        <v>560</v>
      </c>
      <c r="L69" s="25">
        <f t="shared" si="6"/>
        <v>26031871.870000001</v>
      </c>
      <c r="M69" s="25">
        <f t="shared" si="6"/>
        <v>0</v>
      </c>
      <c r="N69" s="25">
        <f t="shared" si="6"/>
        <v>0</v>
      </c>
      <c r="O69" s="25">
        <f t="shared" si="6"/>
        <v>0</v>
      </c>
      <c r="P69" s="25">
        <f t="shared" si="6"/>
        <v>26031871.870000001</v>
      </c>
      <c r="Q69" s="25">
        <f t="shared" si="1"/>
        <v>2146.976211762571</v>
      </c>
      <c r="R69" s="25">
        <f>MAX(R70:R89)</f>
        <v>6403</v>
      </c>
      <c r="S69" s="110" t="s">
        <v>1061</v>
      </c>
      <c r="T69" s="28"/>
      <c r="U69" s="28"/>
    </row>
    <row r="70" spans="1:21" ht="25.5">
      <c r="A70" s="75">
        <v>42</v>
      </c>
      <c r="B70" s="60" t="s">
        <v>358</v>
      </c>
      <c r="C70" s="113">
        <v>1964</v>
      </c>
      <c r="D70" s="44">
        <v>2003</v>
      </c>
      <c r="E70" s="21" t="s">
        <v>1062</v>
      </c>
      <c r="F70" s="114">
        <v>3</v>
      </c>
      <c r="G70" s="114">
        <v>2</v>
      </c>
      <c r="H70" s="115">
        <v>1386.8</v>
      </c>
      <c r="I70" s="77">
        <v>880.68</v>
      </c>
      <c r="J70" s="77">
        <v>880.68</v>
      </c>
      <c r="K70" s="88">
        <v>34</v>
      </c>
      <c r="L70" s="77">
        <v>1981157.34</v>
      </c>
      <c r="M70" s="85">
        <v>0</v>
      </c>
      <c r="N70" s="85">
        <v>0</v>
      </c>
      <c r="O70" s="85">
        <v>0</v>
      </c>
      <c r="P70" s="77">
        <v>1981157.34</v>
      </c>
      <c r="Q70" s="77">
        <f t="shared" si="1"/>
        <v>2249.5768497070449</v>
      </c>
      <c r="R70" s="77">
        <v>2696</v>
      </c>
      <c r="S70" s="111" t="s">
        <v>1063</v>
      </c>
      <c r="T70" s="28"/>
      <c r="U70" s="28"/>
    </row>
    <row r="71" spans="1:21" ht="25.5">
      <c r="A71" s="75">
        <v>43</v>
      </c>
      <c r="B71" s="60" t="s">
        <v>359</v>
      </c>
      <c r="C71" s="113">
        <v>1963</v>
      </c>
      <c r="D71" s="44"/>
      <c r="E71" s="21" t="s">
        <v>1062</v>
      </c>
      <c r="F71" s="114">
        <v>3</v>
      </c>
      <c r="G71" s="114">
        <v>3</v>
      </c>
      <c r="H71" s="115">
        <v>2183.1999999999998</v>
      </c>
      <c r="I71" s="77">
        <v>1490.8</v>
      </c>
      <c r="J71" s="77">
        <v>1419.8</v>
      </c>
      <c r="K71" s="88">
        <v>62</v>
      </c>
      <c r="L71" s="77">
        <v>3313217.87</v>
      </c>
      <c r="M71" s="85">
        <v>0</v>
      </c>
      <c r="N71" s="85">
        <v>0</v>
      </c>
      <c r="O71" s="85">
        <v>0</v>
      </c>
      <c r="P71" s="77">
        <v>3313217.87</v>
      </c>
      <c r="Q71" s="77">
        <f t="shared" si="1"/>
        <v>2222.4428964314466</v>
      </c>
      <c r="R71" s="77">
        <v>5749</v>
      </c>
      <c r="S71" s="111" t="s">
        <v>1063</v>
      </c>
      <c r="T71" s="28"/>
      <c r="U71" s="28"/>
    </row>
    <row r="72" spans="1:21" ht="25.5">
      <c r="A72" s="75">
        <v>44</v>
      </c>
      <c r="B72" s="60" t="s">
        <v>360</v>
      </c>
      <c r="C72" s="113">
        <v>1963</v>
      </c>
      <c r="D72" s="44"/>
      <c r="E72" s="21" t="s">
        <v>1062</v>
      </c>
      <c r="F72" s="114">
        <v>3</v>
      </c>
      <c r="G72" s="114">
        <v>2</v>
      </c>
      <c r="H72" s="115">
        <v>1432.4</v>
      </c>
      <c r="I72" s="77">
        <v>940.8</v>
      </c>
      <c r="J72" s="77">
        <v>935.7</v>
      </c>
      <c r="K72" s="88">
        <v>27</v>
      </c>
      <c r="L72" s="77">
        <v>3376081.46</v>
      </c>
      <c r="M72" s="85">
        <v>0</v>
      </c>
      <c r="N72" s="85">
        <v>0</v>
      </c>
      <c r="O72" s="85">
        <v>0</v>
      </c>
      <c r="P72" s="77">
        <v>3376081.46</v>
      </c>
      <c r="Q72" s="77">
        <f t="shared" si="1"/>
        <v>3588.5219600340138</v>
      </c>
      <c r="R72" s="77">
        <v>6403</v>
      </c>
      <c r="S72" s="111" t="s">
        <v>1063</v>
      </c>
      <c r="T72" s="28"/>
      <c r="U72" s="28"/>
    </row>
    <row r="73" spans="1:21" ht="25.5">
      <c r="A73" s="75">
        <v>45</v>
      </c>
      <c r="B73" s="60" t="s">
        <v>361</v>
      </c>
      <c r="C73" s="113">
        <v>1961</v>
      </c>
      <c r="D73" s="44">
        <v>2007</v>
      </c>
      <c r="E73" s="21" t="s">
        <v>1062</v>
      </c>
      <c r="F73" s="114">
        <v>3</v>
      </c>
      <c r="G73" s="114">
        <v>4</v>
      </c>
      <c r="H73" s="115">
        <v>2707.2</v>
      </c>
      <c r="I73" s="77">
        <v>1717.71</v>
      </c>
      <c r="J73" s="77">
        <v>1717.71471</v>
      </c>
      <c r="K73" s="88">
        <v>52</v>
      </c>
      <c r="L73" s="77">
        <v>1504950.27</v>
      </c>
      <c r="M73" s="85">
        <v>0</v>
      </c>
      <c r="N73" s="85">
        <v>0</v>
      </c>
      <c r="O73" s="85">
        <v>0</v>
      </c>
      <c r="P73" s="77">
        <v>1504950.27</v>
      </c>
      <c r="Q73" s="77">
        <f t="shared" si="1"/>
        <v>876.13757269853465</v>
      </c>
      <c r="R73" s="77">
        <v>4183</v>
      </c>
      <c r="S73" s="111" t="s">
        <v>1063</v>
      </c>
      <c r="T73" s="28"/>
      <c r="U73" s="28"/>
    </row>
    <row r="74" spans="1:21" ht="25.5">
      <c r="A74" s="75">
        <v>46</v>
      </c>
      <c r="B74" s="60" t="s">
        <v>363</v>
      </c>
      <c r="C74" s="113">
        <v>1963</v>
      </c>
      <c r="D74" s="44"/>
      <c r="E74" s="21" t="s">
        <v>1062</v>
      </c>
      <c r="F74" s="114">
        <v>3</v>
      </c>
      <c r="G74" s="114">
        <v>3</v>
      </c>
      <c r="H74" s="115">
        <v>1288.7</v>
      </c>
      <c r="I74" s="77">
        <v>823.1</v>
      </c>
      <c r="J74" s="77">
        <v>823.09999999999991</v>
      </c>
      <c r="K74" s="88">
        <v>67</v>
      </c>
      <c r="L74" s="77">
        <v>1278771.1599999999</v>
      </c>
      <c r="M74" s="85">
        <v>0</v>
      </c>
      <c r="N74" s="85">
        <v>0</v>
      </c>
      <c r="O74" s="85">
        <v>0</v>
      </c>
      <c r="P74" s="77">
        <v>1278771.1599999999</v>
      </c>
      <c r="Q74" s="77">
        <f t="shared" si="1"/>
        <v>1553.6036447576234</v>
      </c>
      <c r="R74" s="77">
        <v>2064</v>
      </c>
      <c r="S74" s="111" t="s">
        <v>1063</v>
      </c>
      <c r="T74" s="28"/>
      <c r="U74" s="28"/>
    </row>
    <row r="75" spans="1:21" ht="25.5">
      <c r="A75" s="75">
        <v>47</v>
      </c>
      <c r="B75" s="60" t="s">
        <v>53</v>
      </c>
      <c r="C75" s="113">
        <v>1959</v>
      </c>
      <c r="D75" s="44"/>
      <c r="E75" s="21" t="s">
        <v>1062</v>
      </c>
      <c r="F75" s="114">
        <v>2</v>
      </c>
      <c r="G75" s="114">
        <v>2</v>
      </c>
      <c r="H75" s="146">
        <v>694.98</v>
      </c>
      <c r="I75" s="77">
        <v>631.79999999999995</v>
      </c>
      <c r="J75" s="77">
        <v>631.79999999999995</v>
      </c>
      <c r="K75" s="88">
        <v>26</v>
      </c>
      <c r="L75" s="77">
        <v>1919653.21</v>
      </c>
      <c r="M75" s="85">
        <v>0</v>
      </c>
      <c r="N75" s="85">
        <v>0</v>
      </c>
      <c r="O75" s="85">
        <v>0</v>
      </c>
      <c r="P75" s="77">
        <v>1919653.21</v>
      </c>
      <c r="Q75" s="77">
        <f t="shared" si="1"/>
        <v>3038.3874802152582</v>
      </c>
      <c r="R75" s="77">
        <v>4292</v>
      </c>
      <c r="S75" s="111" t="s">
        <v>1063</v>
      </c>
      <c r="T75" s="28"/>
      <c r="U75" s="28"/>
    </row>
    <row r="76" spans="1:21" ht="25.5">
      <c r="A76" s="75">
        <v>48</v>
      </c>
      <c r="B76" s="60" t="s">
        <v>54</v>
      </c>
      <c r="C76" s="113">
        <v>1959</v>
      </c>
      <c r="D76" s="44"/>
      <c r="E76" s="21" t="s">
        <v>1062</v>
      </c>
      <c r="F76" s="114">
        <v>2</v>
      </c>
      <c r="G76" s="114">
        <v>2</v>
      </c>
      <c r="H76" s="115">
        <v>677.6</v>
      </c>
      <c r="I76" s="77">
        <v>501.2</v>
      </c>
      <c r="J76" s="77">
        <v>501.2</v>
      </c>
      <c r="K76" s="88">
        <v>16</v>
      </c>
      <c r="L76" s="77">
        <v>1720091.84</v>
      </c>
      <c r="M76" s="85">
        <v>0</v>
      </c>
      <c r="N76" s="85">
        <v>0</v>
      </c>
      <c r="O76" s="85">
        <v>0</v>
      </c>
      <c r="P76" s="77">
        <v>1720091.84</v>
      </c>
      <c r="Q76" s="77">
        <f t="shared" si="1"/>
        <v>3431.9470071827618</v>
      </c>
      <c r="R76" s="77">
        <v>5626</v>
      </c>
      <c r="S76" s="111" t="s">
        <v>1063</v>
      </c>
      <c r="T76" s="28"/>
      <c r="U76" s="28"/>
    </row>
    <row r="77" spans="1:21" ht="25.5">
      <c r="A77" s="75">
        <v>49</v>
      </c>
      <c r="B77" s="60" t="s">
        <v>365</v>
      </c>
      <c r="C77" s="113">
        <v>1961</v>
      </c>
      <c r="D77" s="44">
        <v>2007</v>
      </c>
      <c r="E77" s="21" t="s">
        <v>1062</v>
      </c>
      <c r="F77" s="114">
        <v>2</v>
      </c>
      <c r="G77" s="114">
        <v>2</v>
      </c>
      <c r="H77" s="115">
        <v>680.4</v>
      </c>
      <c r="I77" s="77">
        <v>614.9</v>
      </c>
      <c r="J77" s="77">
        <v>614.9</v>
      </c>
      <c r="K77" s="88">
        <v>33</v>
      </c>
      <c r="L77" s="77">
        <v>1697806.32</v>
      </c>
      <c r="M77" s="85">
        <v>0</v>
      </c>
      <c r="N77" s="85">
        <v>0</v>
      </c>
      <c r="O77" s="85">
        <v>0</v>
      </c>
      <c r="P77" s="77">
        <v>1697806.32</v>
      </c>
      <c r="Q77" s="77">
        <f t="shared" si="1"/>
        <v>2761.1096438445279</v>
      </c>
      <c r="R77" s="77">
        <v>4675</v>
      </c>
      <c r="S77" s="111" t="s">
        <v>1063</v>
      </c>
      <c r="T77" s="28"/>
      <c r="U77" s="28"/>
    </row>
    <row r="78" spans="1:21" ht="25.5">
      <c r="A78" s="75">
        <v>50</v>
      </c>
      <c r="B78" s="60" t="s">
        <v>366</v>
      </c>
      <c r="C78" s="113">
        <v>1961</v>
      </c>
      <c r="D78" s="44">
        <v>2008</v>
      </c>
      <c r="E78" s="21" t="s">
        <v>1062</v>
      </c>
      <c r="F78" s="114">
        <v>2</v>
      </c>
      <c r="G78" s="114">
        <v>2</v>
      </c>
      <c r="H78" s="115">
        <v>297.66000000000003</v>
      </c>
      <c r="I78" s="77">
        <v>270.60000000000002</v>
      </c>
      <c r="J78" s="77">
        <v>270.60000000000002</v>
      </c>
      <c r="K78" s="88">
        <v>15</v>
      </c>
      <c r="L78" s="77">
        <v>920904.91</v>
      </c>
      <c r="M78" s="85">
        <v>0</v>
      </c>
      <c r="N78" s="85">
        <v>0</v>
      </c>
      <c r="O78" s="85">
        <v>0</v>
      </c>
      <c r="P78" s="77">
        <v>920904.91</v>
      </c>
      <c r="Q78" s="77">
        <f t="shared" si="1"/>
        <v>3403.1962675535847</v>
      </c>
      <c r="R78" s="77">
        <v>4829</v>
      </c>
      <c r="S78" s="111" t="s">
        <v>1063</v>
      </c>
      <c r="T78" s="28"/>
      <c r="U78" s="28"/>
    </row>
    <row r="79" spans="1:21" ht="25.5">
      <c r="A79" s="75">
        <v>51</v>
      </c>
      <c r="B79" s="60" t="s">
        <v>367</v>
      </c>
      <c r="C79" s="113">
        <v>1962</v>
      </c>
      <c r="D79" s="44">
        <v>2008</v>
      </c>
      <c r="E79" s="21" t="s">
        <v>1062</v>
      </c>
      <c r="F79" s="114">
        <v>2</v>
      </c>
      <c r="G79" s="114">
        <v>2</v>
      </c>
      <c r="H79" s="115">
        <v>645.43600000000004</v>
      </c>
      <c r="I79" s="77">
        <v>586.76</v>
      </c>
      <c r="J79" s="77">
        <v>586.76</v>
      </c>
      <c r="K79" s="88">
        <v>32</v>
      </c>
      <c r="L79" s="77">
        <v>1678359.7999999998</v>
      </c>
      <c r="M79" s="85">
        <v>0</v>
      </c>
      <c r="N79" s="85">
        <v>0</v>
      </c>
      <c r="O79" s="85">
        <v>0</v>
      </c>
      <c r="P79" s="77">
        <v>1678359.7999999998</v>
      </c>
      <c r="Q79" s="77">
        <f t="shared" si="1"/>
        <v>2860.3855068511825</v>
      </c>
      <c r="R79" s="77">
        <v>4675</v>
      </c>
      <c r="S79" s="111" t="s">
        <v>1063</v>
      </c>
      <c r="T79" s="28"/>
      <c r="U79" s="28"/>
    </row>
    <row r="80" spans="1:21" ht="25.5">
      <c r="A80" s="75">
        <v>52</v>
      </c>
      <c r="B80" s="60" t="s">
        <v>368</v>
      </c>
      <c r="C80" s="113">
        <v>1961</v>
      </c>
      <c r="D80" s="44">
        <v>2007</v>
      </c>
      <c r="E80" s="21" t="s">
        <v>1062</v>
      </c>
      <c r="F80" s="114">
        <v>2</v>
      </c>
      <c r="G80" s="114">
        <v>2</v>
      </c>
      <c r="H80" s="115">
        <v>299.20000000000005</v>
      </c>
      <c r="I80" s="77">
        <v>272</v>
      </c>
      <c r="J80" s="77">
        <v>272</v>
      </c>
      <c r="K80" s="88">
        <v>17</v>
      </c>
      <c r="L80" s="77">
        <v>923151.88</v>
      </c>
      <c r="M80" s="85">
        <v>0</v>
      </c>
      <c r="N80" s="85">
        <v>0</v>
      </c>
      <c r="O80" s="85">
        <v>0</v>
      </c>
      <c r="P80" s="77">
        <v>923151.88</v>
      </c>
      <c r="Q80" s="77">
        <f t="shared" si="1"/>
        <v>3393.9407352941175</v>
      </c>
      <c r="R80" s="77">
        <v>4829</v>
      </c>
      <c r="S80" s="111" t="s">
        <v>1063</v>
      </c>
      <c r="T80" s="28"/>
      <c r="U80" s="28"/>
    </row>
    <row r="81" spans="1:21" ht="25.5">
      <c r="A81" s="75">
        <v>53</v>
      </c>
      <c r="B81" s="60" t="s">
        <v>58</v>
      </c>
      <c r="C81" s="113">
        <v>1960</v>
      </c>
      <c r="D81" s="44"/>
      <c r="E81" s="21" t="s">
        <v>1062</v>
      </c>
      <c r="F81" s="114">
        <v>2</v>
      </c>
      <c r="G81" s="114">
        <v>1</v>
      </c>
      <c r="H81" s="115">
        <v>338.14</v>
      </c>
      <c r="I81" s="77">
        <v>307.39999999999998</v>
      </c>
      <c r="J81" s="77">
        <v>307.39999999999998</v>
      </c>
      <c r="K81" s="88">
        <v>17</v>
      </c>
      <c r="L81" s="77">
        <v>789590.31000000017</v>
      </c>
      <c r="M81" s="85">
        <v>0</v>
      </c>
      <c r="N81" s="85">
        <v>0</v>
      </c>
      <c r="O81" s="85">
        <v>0</v>
      </c>
      <c r="P81" s="77">
        <v>789590.31000000017</v>
      </c>
      <c r="Q81" s="77">
        <f t="shared" si="1"/>
        <v>2568.6086857514647</v>
      </c>
      <c r="R81" s="77">
        <v>4829</v>
      </c>
      <c r="S81" s="111" t="s">
        <v>1063</v>
      </c>
      <c r="T81" s="28"/>
      <c r="U81" s="28"/>
    </row>
    <row r="82" spans="1:21" ht="25.5">
      <c r="A82" s="75">
        <v>54</v>
      </c>
      <c r="B82" s="60" t="s">
        <v>59</v>
      </c>
      <c r="C82" s="113">
        <v>1960</v>
      </c>
      <c r="D82" s="44"/>
      <c r="E82" s="21" t="s">
        <v>1062</v>
      </c>
      <c r="F82" s="114">
        <v>2</v>
      </c>
      <c r="G82" s="114">
        <v>1</v>
      </c>
      <c r="H82" s="115">
        <v>350.3</v>
      </c>
      <c r="I82" s="77">
        <v>315.95</v>
      </c>
      <c r="J82" s="77">
        <v>265.39999999999998</v>
      </c>
      <c r="K82" s="88">
        <v>15</v>
      </c>
      <c r="L82" s="77">
        <v>798274.03</v>
      </c>
      <c r="M82" s="85">
        <v>0</v>
      </c>
      <c r="N82" s="85">
        <v>0</v>
      </c>
      <c r="O82" s="85">
        <v>0</v>
      </c>
      <c r="P82" s="77">
        <v>798274.03</v>
      </c>
      <c r="Q82" s="77">
        <f t="shared" si="1"/>
        <v>2526.5834150973255</v>
      </c>
      <c r="R82" s="77">
        <v>4829</v>
      </c>
      <c r="S82" s="111" t="s">
        <v>1063</v>
      </c>
      <c r="T82" s="28"/>
      <c r="U82" s="28"/>
    </row>
    <row r="83" spans="1:21" ht="25.5">
      <c r="A83" s="75">
        <v>55</v>
      </c>
      <c r="B83" s="60" t="s">
        <v>369</v>
      </c>
      <c r="C83" s="113">
        <v>1962</v>
      </c>
      <c r="D83" s="44"/>
      <c r="E83" s="21" t="s">
        <v>1062</v>
      </c>
      <c r="F83" s="114">
        <v>2</v>
      </c>
      <c r="G83" s="114">
        <v>2</v>
      </c>
      <c r="H83" s="115">
        <v>413.71000000000004</v>
      </c>
      <c r="I83" s="77">
        <v>376.1</v>
      </c>
      <c r="J83" s="77">
        <v>376.1</v>
      </c>
      <c r="K83" s="88">
        <v>12</v>
      </c>
      <c r="L83" s="77">
        <v>1089105.1400000001</v>
      </c>
      <c r="M83" s="85">
        <v>0</v>
      </c>
      <c r="N83" s="85">
        <v>0</v>
      </c>
      <c r="O83" s="85">
        <v>0</v>
      </c>
      <c r="P83" s="77">
        <v>1089105.1400000001</v>
      </c>
      <c r="Q83" s="77">
        <f t="shared" si="1"/>
        <v>2895.7860675352304</v>
      </c>
      <c r="R83" s="77">
        <v>4292</v>
      </c>
      <c r="S83" s="111" t="s">
        <v>1063</v>
      </c>
      <c r="T83" s="28"/>
      <c r="U83" s="28"/>
    </row>
    <row r="84" spans="1:21" ht="25.5">
      <c r="A84" s="75">
        <v>56</v>
      </c>
      <c r="B84" s="60" t="s">
        <v>57</v>
      </c>
      <c r="C84" s="113">
        <v>1960</v>
      </c>
      <c r="D84" s="44"/>
      <c r="E84" s="21" t="s">
        <v>1062</v>
      </c>
      <c r="F84" s="114">
        <v>2</v>
      </c>
      <c r="G84" s="114">
        <v>1</v>
      </c>
      <c r="H84" s="115">
        <v>338.8</v>
      </c>
      <c r="I84" s="77">
        <v>308</v>
      </c>
      <c r="J84" s="77">
        <v>308</v>
      </c>
      <c r="K84" s="88">
        <v>21</v>
      </c>
      <c r="L84" s="77">
        <v>970082.35000000009</v>
      </c>
      <c r="M84" s="85">
        <v>0</v>
      </c>
      <c r="N84" s="85">
        <v>0</v>
      </c>
      <c r="O84" s="85">
        <v>0</v>
      </c>
      <c r="P84" s="77">
        <v>970082.35000000009</v>
      </c>
      <c r="Q84" s="77">
        <f t="shared" si="1"/>
        <v>3149.6180194805197</v>
      </c>
      <c r="R84" s="77">
        <v>5626</v>
      </c>
      <c r="S84" s="111" t="s">
        <v>1063</v>
      </c>
      <c r="T84" s="28"/>
      <c r="U84" s="28"/>
    </row>
    <row r="85" spans="1:21" ht="25.5">
      <c r="A85" s="75">
        <v>57</v>
      </c>
      <c r="B85" s="60" t="s">
        <v>801</v>
      </c>
      <c r="C85" s="113">
        <v>1976</v>
      </c>
      <c r="D85" s="44"/>
      <c r="E85" s="21" t="s">
        <v>1062</v>
      </c>
      <c r="F85" s="114">
        <v>3</v>
      </c>
      <c r="G85" s="114">
        <v>2</v>
      </c>
      <c r="H85" s="115">
        <v>1261</v>
      </c>
      <c r="I85" s="77">
        <v>1057.0999999999999</v>
      </c>
      <c r="J85" s="77">
        <v>1057.0999999999999</v>
      </c>
      <c r="K85" s="88">
        <v>49</v>
      </c>
      <c r="L85" s="77">
        <v>1842332.98</v>
      </c>
      <c r="M85" s="85">
        <v>0</v>
      </c>
      <c r="N85" s="85">
        <v>0</v>
      </c>
      <c r="O85" s="85">
        <v>0</v>
      </c>
      <c r="P85" s="77">
        <v>1842332.98</v>
      </c>
      <c r="Q85" s="77">
        <f t="shared" si="1"/>
        <v>1742.8180683000664</v>
      </c>
      <c r="R85" s="77">
        <v>4246</v>
      </c>
      <c r="S85" s="111" t="s">
        <v>1063</v>
      </c>
      <c r="T85" s="28"/>
      <c r="U85" s="28"/>
    </row>
    <row r="86" spans="1:21" ht="25.5">
      <c r="A86" s="75">
        <v>58</v>
      </c>
      <c r="B86" s="58" t="s">
        <v>49</v>
      </c>
      <c r="C86" s="21">
        <v>1917</v>
      </c>
      <c r="D86" s="44"/>
      <c r="E86" s="21" t="s">
        <v>1062</v>
      </c>
      <c r="F86" s="44">
        <v>2</v>
      </c>
      <c r="G86" s="44">
        <v>1</v>
      </c>
      <c r="H86" s="77">
        <v>267.85000000000002</v>
      </c>
      <c r="I86" s="77">
        <v>243.5</v>
      </c>
      <c r="J86" s="77">
        <v>243.5</v>
      </c>
      <c r="K86" s="65">
        <v>13</v>
      </c>
      <c r="L86" s="35">
        <v>8543</v>
      </c>
      <c r="M86" s="85">
        <v>0</v>
      </c>
      <c r="N86" s="85">
        <v>0</v>
      </c>
      <c r="O86" s="85">
        <v>0</v>
      </c>
      <c r="P86" s="35">
        <v>8543</v>
      </c>
      <c r="Q86" s="77">
        <f t="shared" si="1"/>
        <v>35.08418891170431</v>
      </c>
      <c r="R86" s="77">
        <v>179</v>
      </c>
      <c r="S86" s="111" t="s">
        <v>1063</v>
      </c>
      <c r="T86" s="28"/>
      <c r="U86" s="28"/>
    </row>
    <row r="87" spans="1:21" ht="25.5">
      <c r="A87" s="75">
        <v>59</v>
      </c>
      <c r="B87" s="58" t="s">
        <v>50</v>
      </c>
      <c r="C87" s="21">
        <v>1961</v>
      </c>
      <c r="D87" s="44"/>
      <c r="E87" s="21" t="s">
        <v>1062</v>
      </c>
      <c r="F87" s="44">
        <v>2</v>
      </c>
      <c r="G87" s="44">
        <v>1</v>
      </c>
      <c r="H87" s="77">
        <v>233.9</v>
      </c>
      <c r="I87" s="77">
        <v>170.1</v>
      </c>
      <c r="J87" s="77">
        <v>170.1</v>
      </c>
      <c r="K87" s="65">
        <v>11</v>
      </c>
      <c r="L87" s="77">
        <v>209148</v>
      </c>
      <c r="M87" s="85">
        <v>0</v>
      </c>
      <c r="N87" s="85">
        <v>0</v>
      </c>
      <c r="O87" s="85">
        <v>0</v>
      </c>
      <c r="P87" s="77">
        <v>209148</v>
      </c>
      <c r="Q87" s="77">
        <f t="shared" si="1"/>
        <v>1229.5590828924162</v>
      </c>
      <c r="R87" s="77">
        <v>2759</v>
      </c>
      <c r="S87" s="111" t="s">
        <v>1063</v>
      </c>
      <c r="T87" s="28"/>
      <c r="U87" s="28"/>
    </row>
    <row r="88" spans="1:21" ht="25.5">
      <c r="A88" s="75">
        <v>60</v>
      </c>
      <c r="B88" s="8" t="s">
        <v>52</v>
      </c>
      <c r="C88" s="2">
        <v>1957</v>
      </c>
      <c r="D88" s="44">
        <v>2007</v>
      </c>
      <c r="E88" s="21" t="s">
        <v>1062</v>
      </c>
      <c r="F88" s="2">
        <v>2</v>
      </c>
      <c r="G88" s="2">
        <v>2</v>
      </c>
      <c r="H88" s="38">
        <v>824</v>
      </c>
      <c r="I88" s="38">
        <v>538.4</v>
      </c>
      <c r="J88" s="38">
        <v>547.49994000000015</v>
      </c>
      <c r="K88" s="89">
        <v>36</v>
      </c>
      <c r="L88" s="77">
        <v>8667</v>
      </c>
      <c r="M88" s="85">
        <v>0</v>
      </c>
      <c r="N88" s="85">
        <v>0</v>
      </c>
      <c r="O88" s="85">
        <v>0</v>
      </c>
      <c r="P88" s="77">
        <v>8667</v>
      </c>
      <c r="Q88" s="77">
        <f t="shared" ref="Q88:Q151" si="7">L88/I88</f>
        <v>16.09769687964339</v>
      </c>
      <c r="R88" s="77">
        <v>179</v>
      </c>
      <c r="S88" s="111" t="s">
        <v>1063</v>
      </c>
      <c r="T88" s="28"/>
      <c r="U88" s="28"/>
    </row>
    <row r="89" spans="1:21" ht="25.5">
      <c r="A89" s="75">
        <v>61</v>
      </c>
      <c r="B89" s="8" t="s">
        <v>55</v>
      </c>
      <c r="C89" s="2">
        <v>1953</v>
      </c>
      <c r="D89" s="44"/>
      <c r="E89" s="21" t="s">
        <v>1062</v>
      </c>
      <c r="F89" s="2">
        <v>1</v>
      </c>
      <c r="G89" s="2">
        <v>1</v>
      </c>
      <c r="H89" s="38">
        <v>169.5</v>
      </c>
      <c r="I89" s="38">
        <v>78</v>
      </c>
      <c r="J89" s="38">
        <v>78</v>
      </c>
      <c r="K89" s="89">
        <v>5</v>
      </c>
      <c r="L89" s="77">
        <v>1983</v>
      </c>
      <c r="M89" s="85">
        <v>0</v>
      </c>
      <c r="N89" s="85">
        <v>0</v>
      </c>
      <c r="O89" s="85">
        <v>0</v>
      </c>
      <c r="P89" s="77">
        <v>1983</v>
      </c>
      <c r="Q89" s="77">
        <f t="shared" si="7"/>
        <v>25.423076923076923</v>
      </c>
      <c r="R89" s="77">
        <v>179</v>
      </c>
      <c r="S89" s="111" t="s">
        <v>1063</v>
      </c>
      <c r="T89" s="28"/>
      <c r="U89" s="28"/>
    </row>
    <row r="90" spans="1:21">
      <c r="A90" s="215" t="s">
        <v>60</v>
      </c>
      <c r="B90" s="31"/>
      <c r="C90" s="152" t="s">
        <v>1061</v>
      </c>
      <c r="D90" s="26" t="s">
        <v>1061</v>
      </c>
      <c r="E90" s="152" t="s">
        <v>1061</v>
      </c>
      <c r="F90" s="26" t="s">
        <v>1061</v>
      </c>
      <c r="G90" s="26" t="s">
        <v>1061</v>
      </c>
      <c r="H90" s="25">
        <f>SUM(H91:H96)</f>
        <v>2629.1598900000004</v>
      </c>
      <c r="I90" s="25">
        <f t="shared" ref="I90" si="8">SUM(I91:I96)</f>
        <v>2377.7000000000003</v>
      </c>
      <c r="J90" s="25">
        <f t="shared" ref="J90:P90" si="9">SUM(J91:J96)</f>
        <v>2281.8000000000002</v>
      </c>
      <c r="K90" s="82">
        <f t="shared" si="9"/>
        <v>105</v>
      </c>
      <c r="L90" s="25">
        <f t="shared" si="9"/>
        <v>6545136.3499999996</v>
      </c>
      <c r="M90" s="25">
        <f t="shared" si="9"/>
        <v>0</v>
      </c>
      <c r="N90" s="25">
        <f t="shared" si="9"/>
        <v>0</v>
      </c>
      <c r="O90" s="25">
        <f t="shared" si="9"/>
        <v>0</v>
      </c>
      <c r="P90" s="25">
        <f t="shared" si="9"/>
        <v>6545136.3499999996</v>
      </c>
      <c r="Q90" s="25">
        <f t="shared" si="7"/>
        <v>2752.7174790764179</v>
      </c>
      <c r="R90" s="25">
        <f>MAX(R91:R96)</f>
        <v>8296</v>
      </c>
      <c r="S90" s="110" t="s">
        <v>1061</v>
      </c>
      <c r="T90" s="28"/>
      <c r="U90" s="28"/>
    </row>
    <row r="91" spans="1:21" ht="25.5">
      <c r="A91" s="75">
        <v>62</v>
      </c>
      <c r="B91" s="60" t="s">
        <v>782</v>
      </c>
      <c r="C91" s="21">
        <v>1967</v>
      </c>
      <c r="D91" s="44"/>
      <c r="E91" s="21" t="s">
        <v>1062</v>
      </c>
      <c r="F91" s="47">
        <v>2</v>
      </c>
      <c r="G91" s="47">
        <v>2</v>
      </c>
      <c r="H91" s="38">
        <v>673.31000000000006</v>
      </c>
      <c r="I91" s="77">
        <v>612.1</v>
      </c>
      <c r="J91" s="77">
        <v>612.1</v>
      </c>
      <c r="K91" s="89">
        <v>21</v>
      </c>
      <c r="L91" s="77">
        <v>3789031</v>
      </c>
      <c r="M91" s="85">
        <v>0</v>
      </c>
      <c r="N91" s="85">
        <v>0</v>
      </c>
      <c r="O91" s="85">
        <v>0</v>
      </c>
      <c r="P91" s="77">
        <v>3789031</v>
      </c>
      <c r="Q91" s="77">
        <f t="shared" si="7"/>
        <v>6190.2156510374116</v>
      </c>
      <c r="R91" s="77">
        <v>6978</v>
      </c>
      <c r="S91" s="111" t="s">
        <v>1063</v>
      </c>
      <c r="T91" s="28"/>
      <c r="U91" s="28"/>
    </row>
    <row r="92" spans="1:21" ht="25.5">
      <c r="A92" s="75">
        <v>63</v>
      </c>
      <c r="B92" s="60" t="s">
        <v>783</v>
      </c>
      <c r="C92" s="21">
        <v>1971</v>
      </c>
      <c r="D92" s="118"/>
      <c r="E92" s="21" t="s">
        <v>1062</v>
      </c>
      <c r="F92" s="119">
        <v>2</v>
      </c>
      <c r="G92" s="119">
        <v>2</v>
      </c>
      <c r="H92" s="120">
        <v>390.28000000000003</v>
      </c>
      <c r="I92" s="77">
        <v>354.8</v>
      </c>
      <c r="J92" s="77">
        <v>354.8</v>
      </c>
      <c r="K92" s="121">
        <v>22</v>
      </c>
      <c r="L92" s="77">
        <v>2331079.6</v>
      </c>
      <c r="M92" s="85">
        <v>0</v>
      </c>
      <c r="N92" s="85">
        <v>0</v>
      </c>
      <c r="O92" s="85">
        <v>0</v>
      </c>
      <c r="P92" s="77">
        <v>2331079.6</v>
      </c>
      <c r="Q92" s="77">
        <f t="shared" si="7"/>
        <v>6570.1228861330328</v>
      </c>
      <c r="R92" s="77">
        <v>8296</v>
      </c>
      <c r="S92" s="111" t="s">
        <v>1063</v>
      </c>
      <c r="T92" s="28"/>
      <c r="U92" s="28"/>
    </row>
    <row r="93" spans="1:21" ht="25.5">
      <c r="A93" s="75">
        <v>64</v>
      </c>
      <c r="B93" s="144" t="s">
        <v>723</v>
      </c>
      <c r="C93" s="21">
        <v>1967</v>
      </c>
      <c r="D93" s="118"/>
      <c r="E93" s="21" t="s">
        <v>1062</v>
      </c>
      <c r="F93" s="119">
        <v>2</v>
      </c>
      <c r="G93" s="119">
        <v>1</v>
      </c>
      <c r="H93" s="120">
        <v>346.27989000000002</v>
      </c>
      <c r="I93" s="77">
        <v>314.8</v>
      </c>
      <c r="J93" s="77">
        <v>214.8</v>
      </c>
      <c r="K93" s="121">
        <v>12</v>
      </c>
      <c r="L93" s="77">
        <v>38449</v>
      </c>
      <c r="M93" s="85">
        <v>0</v>
      </c>
      <c r="N93" s="85">
        <v>0</v>
      </c>
      <c r="O93" s="85">
        <v>0</v>
      </c>
      <c r="P93" s="77">
        <v>38449</v>
      </c>
      <c r="Q93" s="77">
        <f t="shared" si="7"/>
        <v>122.13786531130876</v>
      </c>
      <c r="R93" s="77">
        <v>179</v>
      </c>
      <c r="S93" s="111" t="s">
        <v>1063</v>
      </c>
      <c r="T93" s="28"/>
      <c r="U93" s="28"/>
    </row>
    <row r="94" spans="1:21" ht="25.5">
      <c r="A94" s="75">
        <v>65</v>
      </c>
      <c r="B94" s="60" t="s">
        <v>670</v>
      </c>
      <c r="C94" s="21">
        <v>1964</v>
      </c>
      <c r="D94" s="44"/>
      <c r="E94" s="21" t="s">
        <v>1062</v>
      </c>
      <c r="F94" s="2">
        <v>2</v>
      </c>
      <c r="G94" s="2">
        <v>2</v>
      </c>
      <c r="H94" s="38">
        <v>433.3</v>
      </c>
      <c r="I94" s="77">
        <v>391.3</v>
      </c>
      <c r="J94" s="77">
        <v>391.3</v>
      </c>
      <c r="K94" s="89">
        <v>17</v>
      </c>
      <c r="L94" s="77">
        <v>346425.95</v>
      </c>
      <c r="M94" s="85">
        <v>0</v>
      </c>
      <c r="N94" s="85">
        <v>0</v>
      </c>
      <c r="O94" s="85">
        <v>0</v>
      </c>
      <c r="P94" s="77">
        <v>346425.95</v>
      </c>
      <c r="Q94" s="77">
        <f t="shared" si="7"/>
        <v>885.32059800664456</v>
      </c>
      <c r="R94" s="77">
        <v>1901</v>
      </c>
      <c r="S94" s="111" t="s">
        <v>1063</v>
      </c>
      <c r="T94" s="28"/>
      <c r="U94" s="28"/>
    </row>
    <row r="95" spans="1:21" ht="25.5">
      <c r="A95" s="75">
        <v>66</v>
      </c>
      <c r="B95" s="42" t="s">
        <v>61</v>
      </c>
      <c r="C95" s="2">
        <v>1969</v>
      </c>
      <c r="D95" s="44">
        <v>2015</v>
      </c>
      <c r="E95" s="21" t="s">
        <v>1062</v>
      </c>
      <c r="F95" s="2">
        <v>2</v>
      </c>
      <c r="G95" s="2">
        <v>2</v>
      </c>
      <c r="H95" s="38">
        <v>425.59000000000003</v>
      </c>
      <c r="I95" s="38">
        <v>386.9</v>
      </c>
      <c r="J95" s="38">
        <v>386.9</v>
      </c>
      <c r="K95" s="89">
        <v>14</v>
      </c>
      <c r="L95" s="77">
        <v>21802.5</v>
      </c>
      <c r="M95" s="85">
        <v>0</v>
      </c>
      <c r="N95" s="85">
        <v>0</v>
      </c>
      <c r="O95" s="85">
        <v>0</v>
      </c>
      <c r="P95" s="77">
        <v>21802.5</v>
      </c>
      <c r="Q95" s="77">
        <f t="shared" si="7"/>
        <v>56.351770483329027</v>
      </c>
      <c r="R95" s="77">
        <v>179</v>
      </c>
      <c r="S95" s="111" t="s">
        <v>1063</v>
      </c>
      <c r="T95" s="28"/>
      <c r="U95" s="28"/>
    </row>
    <row r="96" spans="1:21" ht="25.5">
      <c r="A96" s="75">
        <v>67</v>
      </c>
      <c r="B96" s="42" t="s">
        <v>62</v>
      </c>
      <c r="C96" s="2">
        <v>1967</v>
      </c>
      <c r="D96" s="44">
        <v>2015</v>
      </c>
      <c r="E96" s="21" t="s">
        <v>1062</v>
      </c>
      <c r="F96" s="2">
        <v>2</v>
      </c>
      <c r="G96" s="2">
        <v>1</v>
      </c>
      <c r="H96" s="38">
        <v>360.4</v>
      </c>
      <c r="I96" s="38">
        <v>317.8</v>
      </c>
      <c r="J96" s="38">
        <v>321.89999999999998</v>
      </c>
      <c r="K96" s="89">
        <v>19</v>
      </c>
      <c r="L96" s="77">
        <v>18348.3</v>
      </c>
      <c r="M96" s="85">
        <v>0</v>
      </c>
      <c r="N96" s="85">
        <v>0</v>
      </c>
      <c r="O96" s="85">
        <v>0</v>
      </c>
      <c r="P96" s="77">
        <v>18348.3</v>
      </c>
      <c r="Q96" s="77">
        <f t="shared" si="7"/>
        <v>57.735368156073001</v>
      </c>
      <c r="R96" s="77">
        <v>179</v>
      </c>
      <c r="S96" s="111" t="s">
        <v>1063</v>
      </c>
      <c r="T96" s="28"/>
      <c r="U96" s="28"/>
    </row>
    <row r="97" spans="1:21">
      <c r="A97" s="215" t="s">
        <v>63</v>
      </c>
      <c r="B97" s="31"/>
      <c r="C97" s="152" t="s">
        <v>1061</v>
      </c>
      <c r="D97" s="26" t="s">
        <v>1061</v>
      </c>
      <c r="E97" s="152" t="s">
        <v>1061</v>
      </c>
      <c r="F97" s="26" t="s">
        <v>1061</v>
      </c>
      <c r="G97" s="26" t="s">
        <v>1061</v>
      </c>
      <c r="H97" s="25">
        <f>SUM(H98:H100)</f>
        <v>1292.17</v>
      </c>
      <c r="I97" s="25">
        <f t="shared" ref="I97" si="10">SUM(I98:I100)</f>
        <v>1172.7</v>
      </c>
      <c r="J97" s="25">
        <f t="shared" ref="J97:P97" si="11">SUM(J98:J100)</f>
        <v>1174.7</v>
      </c>
      <c r="K97" s="82">
        <f t="shared" si="11"/>
        <v>58</v>
      </c>
      <c r="L97" s="25">
        <f t="shared" si="11"/>
        <v>2055945.98</v>
      </c>
      <c r="M97" s="25">
        <f t="shared" si="11"/>
        <v>0</v>
      </c>
      <c r="N97" s="25">
        <f t="shared" si="11"/>
        <v>0</v>
      </c>
      <c r="O97" s="25">
        <f t="shared" si="11"/>
        <v>0</v>
      </c>
      <c r="P97" s="25">
        <f t="shared" si="11"/>
        <v>2055945.98</v>
      </c>
      <c r="Q97" s="25">
        <f t="shared" si="7"/>
        <v>1753.1730024729256</v>
      </c>
      <c r="R97" s="25">
        <f>MAX(R98:R100)</f>
        <v>6833</v>
      </c>
      <c r="S97" s="110" t="s">
        <v>1061</v>
      </c>
      <c r="T97" s="28"/>
      <c r="U97" s="28"/>
    </row>
    <row r="98" spans="1:21" ht="25.5">
      <c r="A98" s="75">
        <v>68</v>
      </c>
      <c r="B98" s="60" t="s">
        <v>815</v>
      </c>
      <c r="C98" s="21">
        <v>1964</v>
      </c>
      <c r="D98" s="44"/>
      <c r="E98" s="21" t="s">
        <v>1062</v>
      </c>
      <c r="F98" s="44">
        <v>3</v>
      </c>
      <c r="G98" s="44">
        <v>1</v>
      </c>
      <c r="H98" s="38">
        <v>635.47000000000014</v>
      </c>
      <c r="I98" s="77">
        <v>577.70000000000005</v>
      </c>
      <c r="J98" s="77">
        <v>577.70000000000005</v>
      </c>
      <c r="K98" s="65">
        <v>28</v>
      </c>
      <c r="L98" s="77">
        <v>1754960.41</v>
      </c>
      <c r="M98" s="85">
        <v>0</v>
      </c>
      <c r="N98" s="85">
        <v>0</v>
      </c>
      <c r="O98" s="85">
        <v>0</v>
      </c>
      <c r="P98" s="77">
        <v>1754960.41</v>
      </c>
      <c r="Q98" s="77">
        <f t="shared" si="7"/>
        <v>3037.8404189025441</v>
      </c>
      <c r="R98" s="77">
        <v>6668</v>
      </c>
      <c r="S98" s="111" t="s">
        <v>1063</v>
      </c>
      <c r="T98" s="28"/>
      <c r="U98" s="28"/>
    </row>
    <row r="99" spans="1:21" ht="25.5">
      <c r="A99" s="75">
        <v>69</v>
      </c>
      <c r="B99" s="60" t="s">
        <v>724</v>
      </c>
      <c r="C99" s="21">
        <v>1961</v>
      </c>
      <c r="D99" s="44"/>
      <c r="E99" s="21" t="s">
        <v>1062</v>
      </c>
      <c r="F99" s="47">
        <v>2</v>
      </c>
      <c r="G99" s="47">
        <v>1</v>
      </c>
      <c r="H99" s="38">
        <v>251.13000000000002</v>
      </c>
      <c r="I99" s="77">
        <v>228.3</v>
      </c>
      <c r="J99" s="77">
        <v>228.3</v>
      </c>
      <c r="K99" s="89">
        <v>12</v>
      </c>
      <c r="L99" s="77">
        <v>251465.57</v>
      </c>
      <c r="M99" s="85">
        <v>0</v>
      </c>
      <c r="N99" s="85">
        <v>0</v>
      </c>
      <c r="O99" s="85">
        <v>0</v>
      </c>
      <c r="P99" s="77">
        <v>251465.57</v>
      </c>
      <c r="Q99" s="77">
        <f t="shared" si="7"/>
        <v>1101.4698642137539</v>
      </c>
      <c r="R99" s="77">
        <v>6833</v>
      </c>
      <c r="S99" s="111" t="s">
        <v>1063</v>
      </c>
      <c r="T99" s="28"/>
      <c r="U99" s="28"/>
    </row>
    <row r="100" spans="1:21" ht="25.5">
      <c r="A100" s="75">
        <v>70</v>
      </c>
      <c r="B100" s="1" t="s">
        <v>64</v>
      </c>
      <c r="C100" s="2">
        <v>1964</v>
      </c>
      <c r="D100" s="44"/>
      <c r="E100" s="21" t="s">
        <v>1062</v>
      </c>
      <c r="F100" s="2">
        <v>2</v>
      </c>
      <c r="G100" s="2">
        <v>2</v>
      </c>
      <c r="H100" s="38">
        <v>405.57</v>
      </c>
      <c r="I100" s="38">
        <v>366.7</v>
      </c>
      <c r="J100" s="38">
        <v>368.7</v>
      </c>
      <c r="K100" s="89">
        <v>18</v>
      </c>
      <c r="L100" s="77">
        <v>49520</v>
      </c>
      <c r="M100" s="85">
        <v>0</v>
      </c>
      <c r="N100" s="85">
        <v>0</v>
      </c>
      <c r="O100" s="85">
        <v>0</v>
      </c>
      <c r="P100" s="77">
        <v>49520</v>
      </c>
      <c r="Q100" s="77">
        <f t="shared" si="7"/>
        <v>135.04226888464686</v>
      </c>
      <c r="R100" s="77">
        <v>179</v>
      </c>
      <c r="S100" s="111" t="s">
        <v>1063</v>
      </c>
      <c r="T100" s="28"/>
      <c r="U100" s="28"/>
    </row>
    <row r="101" spans="1:21">
      <c r="A101" s="71" t="s">
        <v>65</v>
      </c>
      <c r="B101" s="72"/>
      <c r="C101" s="152" t="s">
        <v>1061</v>
      </c>
      <c r="D101" s="26" t="s">
        <v>1061</v>
      </c>
      <c r="E101" s="152" t="s">
        <v>1061</v>
      </c>
      <c r="F101" s="26" t="s">
        <v>1061</v>
      </c>
      <c r="G101" s="26" t="s">
        <v>1061</v>
      </c>
      <c r="H101" s="25">
        <f>SUM(H102:H107)</f>
        <v>3429.98</v>
      </c>
      <c r="I101" s="25">
        <f t="shared" ref="I101" si="12">SUM(I102:I107)</f>
        <v>3061.7</v>
      </c>
      <c r="J101" s="25">
        <f t="shared" ref="J101:P101" si="13">SUM(J102:J107)</f>
        <v>3114.18</v>
      </c>
      <c r="K101" s="82">
        <f t="shared" si="13"/>
        <v>155</v>
      </c>
      <c r="L101" s="25">
        <f t="shared" si="13"/>
        <v>2929915.07</v>
      </c>
      <c r="M101" s="25">
        <f t="shared" si="13"/>
        <v>0</v>
      </c>
      <c r="N101" s="25">
        <f t="shared" si="13"/>
        <v>0</v>
      </c>
      <c r="O101" s="25">
        <f t="shared" si="13"/>
        <v>0</v>
      </c>
      <c r="P101" s="25">
        <f t="shared" si="13"/>
        <v>2929915.07</v>
      </c>
      <c r="Q101" s="25">
        <f t="shared" si="7"/>
        <v>956.95694222164161</v>
      </c>
      <c r="R101" s="25">
        <f>MAX(R102:R107)</f>
        <v>4658</v>
      </c>
      <c r="S101" s="110" t="s">
        <v>1061</v>
      </c>
      <c r="T101" s="28"/>
      <c r="U101" s="28"/>
    </row>
    <row r="102" spans="1:21" ht="25.5">
      <c r="A102" s="73">
        <v>71</v>
      </c>
      <c r="B102" s="60" t="s">
        <v>862</v>
      </c>
      <c r="C102" s="21">
        <v>1974</v>
      </c>
      <c r="D102" s="44"/>
      <c r="E102" s="21" t="s">
        <v>1062</v>
      </c>
      <c r="F102" s="44">
        <v>2</v>
      </c>
      <c r="G102" s="44">
        <v>2</v>
      </c>
      <c r="H102" s="77">
        <v>809.2700000000001</v>
      </c>
      <c r="I102" s="77">
        <v>735.7</v>
      </c>
      <c r="J102" s="77">
        <v>735.7</v>
      </c>
      <c r="K102" s="65">
        <v>51</v>
      </c>
      <c r="L102" s="77">
        <v>1865549.44</v>
      </c>
      <c r="M102" s="85">
        <v>0</v>
      </c>
      <c r="N102" s="85">
        <v>0</v>
      </c>
      <c r="O102" s="85">
        <v>0</v>
      </c>
      <c r="P102" s="77">
        <v>1865549.44</v>
      </c>
      <c r="Q102" s="77">
        <f t="shared" si="7"/>
        <v>2535.7475057768111</v>
      </c>
      <c r="R102" s="77">
        <v>4658</v>
      </c>
      <c r="S102" s="111" t="s">
        <v>1063</v>
      </c>
      <c r="T102" s="28"/>
      <c r="U102" s="28"/>
    </row>
    <row r="103" spans="1:21" ht="25.5">
      <c r="A103" s="73">
        <v>72</v>
      </c>
      <c r="B103" s="60" t="s">
        <v>863</v>
      </c>
      <c r="C103" s="21">
        <v>1965</v>
      </c>
      <c r="D103" s="44">
        <v>2009</v>
      </c>
      <c r="E103" s="21" t="s">
        <v>1062</v>
      </c>
      <c r="F103" s="44">
        <v>2</v>
      </c>
      <c r="G103" s="44">
        <v>2</v>
      </c>
      <c r="H103" s="77">
        <v>546.04</v>
      </c>
      <c r="I103" s="77">
        <v>496.4</v>
      </c>
      <c r="J103" s="77">
        <v>496.4</v>
      </c>
      <c r="K103" s="65">
        <v>21</v>
      </c>
      <c r="L103" s="77">
        <v>599045.63</v>
      </c>
      <c r="M103" s="85">
        <v>0</v>
      </c>
      <c r="N103" s="85">
        <v>0</v>
      </c>
      <c r="O103" s="85">
        <v>0</v>
      </c>
      <c r="P103" s="77">
        <v>599045.63</v>
      </c>
      <c r="Q103" s="77">
        <f t="shared" si="7"/>
        <v>1206.7800765511686</v>
      </c>
      <c r="R103" s="77">
        <v>4465</v>
      </c>
      <c r="S103" s="111" t="s">
        <v>1063</v>
      </c>
      <c r="T103" s="28"/>
      <c r="U103" s="28"/>
    </row>
    <row r="104" spans="1:21" ht="25.5">
      <c r="A104" s="73">
        <v>73</v>
      </c>
      <c r="B104" s="60" t="s">
        <v>687</v>
      </c>
      <c r="C104" s="21">
        <v>1972</v>
      </c>
      <c r="D104" s="44">
        <v>2008</v>
      </c>
      <c r="E104" s="21" t="s">
        <v>1062</v>
      </c>
      <c r="F104" s="2">
        <v>2</v>
      </c>
      <c r="G104" s="2">
        <v>2</v>
      </c>
      <c r="H104" s="38">
        <v>797.50000000000011</v>
      </c>
      <c r="I104" s="77">
        <v>725</v>
      </c>
      <c r="J104" s="77">
        <v>725</v>
      </c>
      <c r="K104" s="89">
        <v>23</v>
      </c>
      <c r="L104" s="77">
        <v>385225</v>
      </c>
      <c r="M104" s="85">
        <v>0</v>
      </c>
      <c r="N104" s="85">
        <v>0</v>
      </c>
      <c r="O104" s="85">
        <v>0</v>
      </c>
      <c r="P104" s="77">
        <v>385225</v>
      </c>
      <c r="Q104" s="77">
        <f t="shared" si="7"/>
        <v>531.34482758620686</v>
      </c>
      <c r="R104" s="77">
        <v>976</v>
      </c>
      <c r="S104" s="111" t="s">
        <v>1063</v>
      </c>
      <c r="T104" s="28"/>
      <c r="U104" s="28"/>
    </row>
    <row r="105" spans="1:21" ht="25.5">
      <c r="A105" s="73">
        <v>74</v>
      </c>
      <c r="B105" s="1" t="s">
        <v>66</v>
      </c>
      <c r="C105" s="2">
        <v>1966</v>
      </c>
      <c r="D105" s="44">
        <v>2010</v>
      </c>
      <c r="E105" s="21" t="s">
        <v>1062</v>
      </c>
      <c r="F105" s="2">
        <v>2</v>
      </c>
      <c r="G105" s="2">
        <v>2</v>
      </c>
      <c r="H105" s="38">
        <v>438.2</v>
      </c>
      <c r="I105" s="38">
        <v>341.9</v>
      </c>
      <c r="J105" s="38">
        <v>394.38</v>
      </c>
      <c r="K105" s="89">
        <v>21</v>
      </c>
      <c r="L105" s="77">
        <v>21365</v>
      </c>
      <c r="M105" s="85">
        <v>0</v>
      </c>
      <c r="N105" s="85">
        <v>0</v>
      </c>
      <c r="O105" s="85">
        <v>0</v>
      </c>
      <c r="P105" s="77">
        <v>21365</v>
      </c>
      <c r="Q105" s="77">
        <f t="shared" si="7"/>
        <v>62.489031880666865</v>
      </c>
      <c r="R105" s="77">
        <v>179</v>
      </c>
      <c r="S105" s="111" t="s">
        <v>1063</v>
      </c>
      <c r="T105" s="28"/>
      <c r="U105" s="28"/>
    </row>
    <row r="106" spans="1:21" ht="25.5">
      <c r="A106" s="73">
        <v>75</v>
      </c>
      <c r="B106" s="1" t="s">
        <v>67</v>
      </c>
      <c r="C106" s="2">
        <v>1969</v>
      </c>
      <c r="D106" s="44">
        <v>2009</v>
      </c>
      <c r="E106" s="21" t="s">
        <v>1062</v>
      </c>
      <c r="F106" s="2">
        <v>2</v>
      </c>
      <c r="G106" s="2">
        <v>1</v>
      </c>
      <c r="H106" s="38">
        <v>434.17</v>
      </c>
      <c r="I106" s="38">
        <v>394.7</v>
      </c>
      <c r="J106" s="38">
        <v>394.7</v>
      </c>
      <c r="K106" s="89">
        <v>25</v>
      </c>
      <c r="L106" s="77">
        <v>41721</v>
      </c>
      <c r="M106" s="85">
        <v>0</v>
      </c>
      <c r="N106" s="85">
        <v>0</v>
      </c>
      <c r="O106" s="85">
        <v>0</v>
      </c>
      <c r="P106" s="77">
        <v>41721</v>
      </c>
      <c r="Q106" s="77">
        <f t="shared" si="7"/>
        <v>105.70306561945782</v>
      </c>
      <c r="R106" s="77">
        <v>179</v>
      </c>
      <c r="S106" s="111" t="s">
        <v>1063</v>
      </c>
      <c r="T106" s="28"/>
      <c r="U106" s="28"/>
    </row>
    <row r="107" spans="1:21" ht="25.5">
      <c r="A107" s="73">
        <v>76</v>
      </c>
      <c r="B107" s="1" t="s">
        <v>68</v>
      </c>
      <c r="C107" s="2">
        <v>1972</v>
      </c>
      <c r="D107" s="44">
        <v>2009</v>
      </c>
      <c r="E107" s="21" t="s">
        <v>1062</v>
      </c>
      <c r="F107" s="2">
        <v>2</v>
      </c>
      <c r="G107" s="2">
        <v>1</v>
      </c>
      <c r="H107" s="38">
        <v>404.8</v>
      </c>
      <c r="I107" s="38">
        <v>368</v>
      </c>
      <c r="J107" s="38">
        <v>368</v>
      </c>
      <c r="K107" s="89">
        <v>14</v>
      </c>
      <c r="L107" s="77">
        <v>17009</v>
      </c>
      <c r="M107" s="85">
        <v>0</v>
      </c>
      <c r="N107" s="85">
        <v>0</v>
      </c>
      <c r="O107" s="85">
        <v>0</v>
      </c>
      <c r="P107" s="77">
        <v>17009</v>
      </c>
      <c r="Q107" s="77">
        <f t="shared" si="7"/>
        <v>46.220108695652172</v>
      </c>
      <c r="R107" s="77">
        <v>179</v>
      </c>
      <c r="S107" s="111" t="s">
        <v>1063</v>
      </c>
      <c r="T107" s="28"/>
      <c r="U107" s="28"/>
    </row>
    <row r="108" spans="1:21">
      <c r="A108" s="215" t="s">
        <v>69</v>
      </c>
      <c r="B108" s="31"/>
      <c r="C108" s="152" t="s">
        <v>1061</v>
      </c>
      <c r="D108" s="26" t="s">
        <v>1061</v>
      </c>
      <c r="E108" s="152" t="s">
        <v>1061</v>
      </c>
      <c r="F108" s="26" t="s">
        <v>1061</v>
      </c>
      <c r="G108" s="26" t="s">
        <v>1061</v>
      </c>
      <c r="H108" s="25">
        <f>SUM(H109:H187)</f>
        <v>190988.89262600002</v>
      </c>
      <c r="I108" s="25">
        <f t="shared" ref="I108" si="14">SUM(I109:I187)</f>
        <v>167215.49</v>
      </c>
      <c r="J108" s="25">
        <f t="shared" ref="J108:S108" si="15">SUM(J109:J187)</f>
        <v>117622.41999999998</v>
      </c>
      <c r="K108" s="82">
        <f t="shared" si="15"/>
        <v>7417</v>
      </c>
      <c r="L108" s="25">
        <f t="shared" si="15"/>
        <v>80976963.429999992</v>
      </c>
      <c r="M108" s="25">
        <f t="shared" si="15"/>
        <v>0</v>
      </c>
      <c r="N108" s="25">
        <f t="shared" si="15"/>
        <v>0</v>
      </c>
      <c r="O108" s="25">
        <f t="shared" si="15"/>
        <v>0</v>
      </c>
      <c r="P108" s="25">
        <f t="shared" si="15"/>
        <v>80976963.429999992</v>
      </c>
      <c r="Q108" s="25">
        <f t="shared" si="7"/>
        <v>484.26711801639908</v>
      </c>
      <c r="R108" s="25">
        <f>MAX(R109:R187)</f>
        <v>6775</v>
      </c>
      <c r="S108" s="25">
        <f t="shared" si="15"/>
        <v>0</v>
      </c>
      <c r="T108" s="28"/>
      <c r="U108" s="28"/>
    </row>
    <row r="109" spans="1:21" ht="25.5">
      <c r="A109" s="75">
        <v>77</v>
      </c>
      <c r="B109" s="60" t="s">
        <v>837</v>
      </c>
      <c r="C109" s="21">
        <v>1960</v>
      </c>
      <c r="D109" s="44"/>
      <c r="E109" s="21" t="s">
        <v>1062</v>
      </c>
      <c r="F109" s="44">
        <v>2</v>
      </c>
      <c r="G109" s="44">
        <v>1</v>
      </c>
      <c r="H109" s="77">
        <v>562.40800000000002</v>
      </c>
      <c r="I109" s="77">
        <v>511.28</v>
      </c>
      <c r="J109" s="77">
        <v>511.28</v>
      </c>
      <c r="K109" s="65">
        <v>27</v>
      </c>
      <c r="L109" s="77">
        <v>2018887.08</v>
      </c>
      <c r="M109" s="85">
        <v>0</v>
      </c>
      <c r="N109" s="85">
        <v>0</v>
      </c>
      <c r="O109" s="85">
        <v>0</v>
      </c>
      <c r="P109" s="77">
        <v>2018887.08</v>
      </c>
      <c r="Q109" s="77">
        <f t="shared" si="7"/>
        <v>3948.6916757940858</v>
      </c>
      <c r="R109" s="77">
        <v>4904</v>
      </c>
      <c r="S109" s="111" t="s">
        <v>1063</v>
      </c>
      <c r="T109" s="28"/>
      <c r="U109" s="28"/>
    </row>
    <row r="110" spans="1:21" ht="25.5">
      <c r="A110" s="75">
        <v>78</v>
      </c>
      <c r="B110" s="60" t="s">
        <v>838</v>
      </c>
      <c r="C110" s="21">
        <v>1960</v>
      </c>
      <c r="D110" s="44"/>
      <c r="E110" s="21" t="s">
        <v>1062</v>
      </c>
      <c r="F110" s="44">
        <v>2</v>
      </c>
      <c r="G110" s="44">
        <v>1</v>
      </c>
      <c r="H110" s="77">
        <v>562.41</v>
      </c>
      <c r="I110" s="77">
        <v>511.3</v>
      </c>
      <c r="J110" s="77">
        <v>508.1</v>
      </c>
      <c r="K110" s="65">
        <v>25</v>
      </c>
      <c r="L110" s="77">
        <v>2019476.75</v>
      </c>
      <c r="M110" s="85">
        <v>0</v>
      </c>
      <c r="N110" s="85">
        <v>0</v>
      </c>
      <c r="O110" s="85">
        <v>0</v>
      </c>
      <c r="P110" s="77">
        <v>2019476.75</v>
      </c>
      <c r="Q110" s="77">
        <f t="shared" si="7"/>
        <v>3949.6904948171327</v>
      </c>
      <c r="R110" s="77">
        <v>4904</v>
      </c>
      <c r="S110" s="111" t="s">
        <v>1063</v>
      </c>
      <c r="T110" s="28"/>
      <c r="U110" s="28"/>
    </row>
    <row r="111" spans="1:21" ht="25.5">
      <c r="A111" s="75">
        <v>79</v>
      </c>
      <c r="B111" s="60" t="s">
        <v>839</v>
      </c>
      <c r="C111" s="21">
        <v>1960</v>
      </c>
      <c r="D111" s="44"/>
      <c r="E111" s="21" t="s">
        <v>1062</v>
      </c>
      <c r="F111" s="44">
        <v>2</v>
      </c>
      <c r="G111" s="44">
        <v>1</v>
      </c>
      <c r="H111" s="77">
        <v>562.41</v>
      </c>
      <c r="I111" s="77">
        <v>511.3</v>
      </c>
      <c r="J111" s="77">
        <v>508.68</v>
      </c>
      <c r="K111" s="65">
        <v>19</v>
      </c>
      <c r="L111" s="77">
        <v>2037823.18</v>
      </c>
      <c r="M111" s="85">
        <v>0</v>
      </c>
      <c r="N111" s="85">
        <v>0</v>
      </c>
      <c r="O111" s="85">
        <v>0</v>
      </c>
      <c r="P111" s="77">
        <v>2037823.18</v>
      </c>
      <c r="Q111" s="77">
        <f t="shared" si="7"/>
        <v>3985.5724232348912</v>
      </c>
      <c r="R111" s="77">
        <v>4904</v>
      </c>
      <c r="S111" s="111" t="s">
        <v>1063</v>
      </c>
      <c r="T111" s="28"/>
      <c r="U111" s="28"/>
    </row>
    <row r="112" spans="1:21" ht="25.5">
      <c r="A112" s="75">
        <v>80</v>
      </c>
      <c r="B112" s="60" t="s">
        <v>840</v>
      </c>
      <c r="C112" s="21">
        <v>1963</v>
      </c>
      <c r="D112" s="44"/>
      <c r="E112" s="21" t="s">
        <v>1062</v>
      </c>
      <c r="F112" s="44">
        <v>5</v>
      </c>
      <c r="G112" s="44">
        <v>3</v>
      </c>
      <c r="H112" s="77">
        <v>3829.2</v>
      </c>
      <c r="I112" s="77">
        <v>3032.97</v>
      </c>
      <c r="J112" s="77">
        <v>3032.97</v>
      </c>
      <c r="K112" s="65">
        <v>162</v>
      </c>
      <c r="L112" s="77">
        <v>2824652.4</v>
      </c>
      <c r="M112" s="85">
        <v>0</v>
      </c>
      <c r="N112" s="85">
        <v>0</v>
      </c>
      <c r="O112" s="85">
        <v>0</v>
      </c>
      <c r="P112" s="77">
        <v>2824652.4</v>
      </c>
      <c r="Q112" s="77">
        <f t="shared" si="7"/>
        <v>931.31564110426416</v>
      </c>
      <c r="R112" s="77">
        <v>1503</v>
      </c>
      <c r="S112" s="111" t="s">
        <v>1063</v>
      </c>
      <c r="T112" s="28"/>
      <c r="U112" s="28"/>
    </row>
    <row r="113" spans="1:21" ht="25.5">
      <c r="A113" s="75">
        <v>81</v>
      </c>
      <c r="B113" s="60" t="s">
        <v>841</v>
      </c>
      <c r="C113" s="21">
        <v>1960</v>
      </c>
      <c r="D113" s="44"/>
      <c r="E113" s="21" t="s">
        <v>1062</v>
      </c>
      <c r="F113" s="44">
        <v>2</v>
      </c>
      <c r="G113" s="44">
        <v>1</v>
      </c>
      <c r="H113" s="77">
        <v>562.41</v>
      </c>
      <c r="I113" s="77">
        <v>511.3</v>
      </c>
      <c r="J113" s="77">
        <v>509.2</v>
      </c>
      <c r="K113" s="65">
        <v>22</v>
      </c>
      <c r="L113" s="77">
        <v>2031685.15</v>
      </c>
      <c r="M113" s="85">
        <v>0</v>
      </c>
      <c r="N113" s="85">
        <v>0</v>
      </c>
      <c r="O113" s="85">
        <v>0</v>
      </c>
      <c r="P113" s="77">
        <v>2031685.15</v>
      </c>
      <c r="Q113" s="77">
        <f t="shared" si="7"/>
        <v>3973.5676706434574</v>
      </c>
      <c r="R113" s="77">
        <v>4904</v>
      </c>
      <c r="S113" s="111" t="s">
        <v>1063</v>
      </c>
      <c r="T113" s="28"/>
      <c r="U113" s="28"/>
    </row>
    <row r="114" spans="1:21" ht="25.5">
      <c r="A114" s="75">
        <v>82</v>
      </c>
      <c r="B114" s="60" t="s">
        <v>842</v>
      </c>
      <c r="C114" s="21">
        <v>1965</v>
      </c>
      <c r="D114" s="44"/>
      <c r="E114" s="21" t="s">
        <v>1062</v>
      </c>
      <c r="F114" s="44">
        <v>2</v>
      </c>
      <c r="G114" s="44">
        <v>2</v>
      </c>
      <c r="H114" s="77">
        <v>433.62</v>
      </c>
      <c r="I114" s="77">
        <v>394.2</v>
      </c>
      <c r="J114" s="77">
        <v>394.2</v>
      </c>
      <c r="K114" s="65">
        <v>19</v>
      </c>
      <c r="L114" s="85">
        <v>1699124.56</v>
      </c>
      <c r="M114" s="85">
        <v>0</v>
      </c>
      <c r="N114" s="85">
        <v>0</v>
      </c>
      <c r="O114" s="85">
        <v>0</v>
      </c>
      <c r="P114" s="85">
        <v>1699124.56</v>
      </c>
      <c r="Q114" s="77">
        <f t="shared" si="7"/>
        <v>4310.3109081684424</v>
      </c>
      <c r="R114" s="77">
        <v>4904</v>
      </c>
      <c r="S114" s="111" t="s">
        <v>1063</v>
      </c>
      <c r="T114" s="28"/>
      <c r="U114" s="28"/>
    </row>
    <row r="115" spans="1:21" ht="25.5">
      <c r="A115" s="75">
        <v>83</v>
      </c>
      <c r="B115" s="60" t="s">
        <v>843</v>
      </c>
      <c r="C115" s="21">
        <v>1964</v>
      </c>
      <c r="D115" s="44"/>
      <c r="E115" s="21" t="s">
        <v>1062</v>
      </c>
      <c r="F115" s="44">
        <v>4</v>
      </c>
      <c r="G115" s="44">
        <v>2</v>
      </c>
      <c r="H115" s="77">
        <v>1400.1900000000003</v>
      </c>
      <c r="I115" s="77">
        <v>1272.9000000000001</v>
      </c>
      <c r="J115" s="77">
        <v>1272.9000000000001</v>
      </c>
      <c r="K115" s="65">
        <v>60</v>
      </c>
      <c r="L115" s="77">
        <v>5248853.1100000003</v>
      </c>
      <c r="M115" s="85">
        <v>0</v>
      </c>
      <c r="N115" s="85">
        <v>0</v>
      </c>
      <c r="O115" s="85">
        <v>0</v>
      </c>
      <c r="P115" s="77">
        <v>5248853.1100000003</v>
      </c>
      <c r="Q115" s="77">
        <f t="shared" si="7"/>
        <v>4123.5392489590695</v>
      </c>
      <c r="R115" s="77">
        <v>5242</v>
      </c>
      <c r="S115" s="111" t="s">
        <v>1063</v>
      </c>
      <c r="T115" s="28"/>
      <c r="U115" s="28"/>
    </row>
    <row r="116" spans="1:21" ht="25.5">
      <c r="A116" s="75">
        <v>84</v>
      </c>
      <c r="B116" s="60" t="s">
        <v>844</v>
      </c>
      <c r="C116" s="21">
        <v>1972</v>
      </c>
      <c r="D116" s="44"/>
      <c r="E116" s="21" t="s">
        <v>1062</v>
      </c>
      <c r="F116" s="44">
        <v>5</v>
      </c>
      <c r="G116" s="44">
        <v>4</v>
      </c>
      <c r="H116" s="77">
        <v>3194.0039999999999</v>
      </c>
      <c r="I116" s="77">
        <v>2903.64</v>
      </c>
      <c r="J116" s="77">
        <v>2903.64</v>
      </c>
      <c r="K116" s="65">
        <v>137</v>
      </c>
      <c r="L116" s="77">
        <v>1809508.08</v>
      </c>
      <c r="M116" s="85">
        <v>0</v>
      </c>
      <c r="N116" s="85">
        <v>0</v>
      </c>
      <c r="O116" s="85">
        <v>0</v>
      </c>
      <c r="P116" s="77">
        <v>1809508.08</v>
      </c>
      <c r="Q116" s="77">
        <f t="shared" si="7"/>
        <v>623.18609745009712</v>
      </c>
      <c r="R116" s="77">
        <v>817</v>
      </c>
      <c r="S116" s="111" t="s">
        <v>1063</v>
      </c>
      <c r="T116" s="28"/>
      <c r="U116" s="28"/>
    </row>
    <row r="117" spans="1:21">
      <c r="A117" s="75">
        <v>85</v>
      </c>
      <c r="B117" s="60" t="s">
        <v>845</v>
      </c>
      <c r="C117" s="21">
        <v>1982</v>
      </c>
      <c r="D117" s="44"/>
      <c r="E117" s="21" t="s">
        <v>1064</v>
      </c>
      <c r="F117" s="44">
        <v>3</v>
      </c>
      <c r="G117" s="44">
        <v>3</v>
      </c>
      <c r="H117" s="77">
        <v>1278.7</v>
      </c>
      <c r="I117" s="77">
        <v>1026.4000000000001</v>
      </c>
      <c r="J117" s="77">
        <v>1026.4000000000001</v>
      </c>
      <c r="K117" s="65">
        <v>38</v>
      </c>
      <c r="L117" s="77">
        <v>572052.4</v>
      </c>
      <c r="M117" s="85">
        <v>0</v>
      </c>
      <c r="N117" s="85">
        <v>0</v>
      </c>
      <c r="O117" s="85">
        <v>0</v>
      </c>
      <c r="P117" s="77">
        <v>572052.4</v>
      </c>
      <c r="Q117" s="77">
        <f t="shared" si="7"/>
        <v>557.33865939204986</v>
      </c>
      <c r="R117" s="77">
        <v>700</v>
      </c>
      <c r="S117" s="111" t="s">
        <v>1063</v>
      </c>
      <c r="T117" s="28"/>
      <c r="U117" s="28"/>
    </row>
    <row r="118" spans="1:21" ht="25.5">
      <c r="A118" s="75">
        <v>86</v>
      </c>
      <c r="B118" s="60" t="s">
        <v>846</v>
      </c>
      <c r="C118" s="21">
        <v>1960</v>
      </c>
      <c r="D118" s="44"/>
      <c r="E118" s="21" t="s">
        <v>1062</v>
      </c>
      <c r="F118" s="44">
        <v>2</v>
      </c>
      <c r="G118" s="44">
        <v>1</v>
      </c>
      <c r="H118" s="77">
        <v>259.32500000000005</v>
      </c>
      <c r="I118" s="77">
        <v>235.75</v>
      </c>
      <c r="J118" s="77">
        <v>235.75</v>
      </c>
      <c r="K118" s="65">
        <v>8</v>
      </c>
      <c r="L118" s="77">
        <v>1098529</v>
      </c>
      <c r="M118" s="85">
        <v>0</v>
      </c>
      <c r="N118" s="85">
        <v>0</v>
      </c>
      <c r="O118" s="85">
        <v>0</v>
      </c>
      <c r="P118" s="77">
        <v>1098529</v>
      </c>
      <c r="Q118" s="77">
        <f t="shared" si="7"/>
        <v>4659.7200424178154</v>
      </c>
      <c r="R118" s="77">
        <v>4904</v>
      </c>
      <c r="S118" s="111" t="s">
        <v>1063</v>
      </c>
      <c r="T118" s="28"/>
      <c r="U118" s="28"/>
    </row>
    <row r="119" spans="1:21" ht="25.5">
      <c r="A119" s="75">
        <v>87</v>
      </c>
      <c r="B119" s="60" t="s">
        <v>847</v>
      </c>
      <c r="C119" s="21">
        <v>1961</v>
      </c>
      <c r="D119" s="44"/>
      <c r="E119" s="21" t="s">
        <v>1062</v>
      </c>
      <c r="F119" s="44">
        <v>4</v>
      </c>
      <c r="G119" s="44">
        <v>4</v>
      </c>
      <c r="H119" s="77">
        <v>2188.34</v>
      </c>
      <c r="I119" s="77">
        <v>1989.4</v>
      </c>
      <c r="J119" s="77">
        <v>1989.4</v>
      </c>
      <c r="K119" s="65">
        <v>66</v>
      </c>
      <c r="L119" s="77">
        <v>2683839.36</v>
      </c>
      <c r="M119" s="85">
        <v>0</v>
      </c>
      <c r="N119" s="85">
        <v>0</v>
      </c>
      <c r="O119" s="85">
        <v>0</v>
      </c>
      <c r="P119" s="77">
        <v>2683839.36</v>
      </c>
      <c r="Q119" s="77">
        <f t="shared" si="7"/>
        <v>1349.0697496732682</v>
      </c>
      <c r="R119" s="77">
        <v>2897</v>
      </c>
      <c r="S119" s="111" t="s">
        <v>1063</v>
      </c>
      <c r="T119" s="28"/>
      <c r="U119" s="28"/>
    </row>
    <row r="120" spans="1:21" ht="25.5">
      <c r="A120" s="75">
        <v>88</v>
      </c>
      <c r="B120" s="60" t="s">
        <v>848</v>
      </c>
      <c r="C120" s="21">
        <v>1973</v>
      </c>
      <c r="D120" s="44"/>
      <c r="E120" s="21" t="s">
        <v>1062</v>
      </c>
      <c r="F120" s="44">
        <v>5</v>
      </c>
      <c r="G120" s="44">
        <v>4</v>
      </c>
      <c r="H120" s="77">
        <v>3120.59</v>
      </c>
      <c r="I120" s="77">
        <v>2836.9</v>
      </c>
      <c r="J120" s="77">
        <v>2836.9</v>
      </c>
      <c r="K120" s="65">
        <v>103</v>
      </c>
      <c r="L120" s="77">
        <v>2460186.21</v>
      </c>
      <c r="M120" s="85">
        <v>0</v>
      </c>
      <c r="N120" s="85">
        <v>0</v>
      </c>
      <c r="O120" s="85">
        <v>0</v>
      </c>
      <c r="P120" s="77">
        <v>2460186.21</v>
      </c>
      <c r="Q120" s="77">
        <f t="shared" si="7"/>
        <v>867.20935175719967</v>
      </c>
      <c r="R120" s="77">
        <v>1208</v>
      </c>
      <c r="S120" s="111" t="s">
        <v>1063</v>
      </c>
      <c r="T120" s="28"/>
      <c r="U120" s="28"/>
    </row>
    <row r="121" spans="1:21">
      <c r="A121" s="75">
        <v>89</v>
      </c>
      <c r="B121" s="60" t="s">
        <v>887</v>
      </c>
      <c r="C121" s="21">
        <v>1988</v>
      </c>
      <c r="D121" s="44">
        <v>2009</v>
      </c>
      <c r="E121" s="21" t="s">
        <v>1064</v>
      </c>
      <c r="F121" s="44">
        <v>9</v>
      </c>
      <c r="G121" s="44">
        <v>2</v>
      </c>
      <c r="H121" s="77">
        <v>5353.9</v>
      </c>
      <c r="I121" s="77">
        <v>4092.6</v>
      </c>
      <c r="J121" s="77">
        <v>4092.6</v>
      </c>
      <c r="K121" s="65">
        <v>149</v>
      </c>
      <c r="L121" s="77">
        <v>3346619.3</v>
      </c>
      <c r="M121" s="85">
        <v>0</v>
      </c>
      <c r="N121" s="85">
        <v>0</v>
      </c>
      <c r="O121" s="85">
        <v>0</v>
      </c>
      <c r="P121" s="77">
        <v>3346619.3</v>
      </c>
      <c r="Q121" s="77">
        <f t="shared" si="7"/>
        <v>817.724502761081</v>
      </c>
      <c r="R121" s="77">
        <v>1058</v>
      </c>
      <c r="S121" s="111" t="s">
        <v>1063</v>
      </c>
      <c r="T121" s="28"/>
      <c r="U121" s="28"/>
    </row>
    <row r="122" spans="1:21">
      <c r="A122" s="75">
        <v>90</v>
      </c>
      <c r="B122" s="60" t="s">
        <v>888</v>
      </c>
      <c r="C122" s="21">
        <v>1988</v>
      </c>
      <c r="D122" s="44">
        <v>2009</v>
      </c>
      <c r="E122" s="21" t="s">
        <v>1064</v>
      </c>
      <c r="F122" s="44">
        <v>9</v>
      </c>
      <c r="G122" s="44">
        <v>3</v>
      </c>
      <c r="H122" s="77">
        <v>7305.9</v>
      </c>
      <c r="I122" s="77">
        <v>6112.5</v>
      </c>
      <c r="J122" s="77">
        <v>6112.5</v>
      </c>
      <c r="K122" s="65">
        <v>262</v>
      </c>
      <c r="L122" s="77">
        <v>5019928.95</v>
      </c>
      <c r="M122" s="85">
        <v>0</v>
      </c>
      <c r="N122" s="85">
        <v>0</v>
      </c>
      <c r="O122" s="85">
        <v>0</v>
      </c>
      <c r="P122" s="77">
        <v>5019928.95</v>
      </c>
      <c r="Q122" s="77">
        <f t="shared" si="7"/>
        <v>821.25626993865035</v>
      </c>
      <c r="R122" s="77">
        <v>1058</v>
      </c>
      <c r="S122" s="111" t="s">
        <v>1063</v>
      </c>
      <c r="T122" s="28"/>
      <c r="U122" s="28"/>
    </row>
    <row r="123" spans="1:21">
      <c r="A123" s="75">
        <v>91</v>
      </c>
      <c r="B123" s="60" t="s">
        <v>889</v>
      </c>
      <c r="C123" s="21">
        <v>1989</v>
      </c>
      <c r="D123" s="44">
        <v>2009</v>
      </c>
      <c r="E123" s="21" t="s">
        <v>1064</v>
      </c>
      <c r="F123" s="44">
        <v>10</v>
      </c>
      <c r="G123" s="44">
        <v>4</v>
      </c>
      <c r="H123" s="77">
        <v>10688.5</v>
      </c>
      <c r="I123" s="77">
        <v>9172.5</v>
      </c>
      <c r="J123" s="77">
        <v>9172.5</v>
      </c>
      <c r="K123" s="65">
        <v>419</v>
      </c>
      <c r="L123" s="77">
        <v>6993310.8099999996</v>
      </c>
      <c r="M123" s="85">
        <v>0</v>
      </c>
      <c r="N123" s="85">
        <v>0</v>
      </c>
      <c r="O123" s="85">
        <v>0</v>
      </c>
      <c r="P123" s="77">
        <v>6993310.8099999996</v>
      </c>
      <c r="Q123" s="77">
        <f t="shared" si="7"/>
        <v>762.42145652766419</v>
      </c>
      <c r="R123" s="77">
        <v>1058</v>
      </c>
      <c r="S123" s="111" t="s">
        <v>1063</v>
      </c>
      <c r="T123" s="28"/>
      <c r="U123" s="28"/>
    </row>
    <row r="124" spans="1:21" ht="25.5">
      <c r="A124" s="75">
        <v>92</v>
      </c>
      <c r="B124" s="60" t="s">
        <v>733</v>
      </c>
      <c r="C124" s="21">
        <v>1918</v>
      </c>
      <c r="D124" s="44">
        <v>2009</v>
      </c>
      <c r="E124" s="21" t="s">
        <v>1062</v>
      </c>
      <c r="F124" s="44">
        <v>2</v>
      </c>
      <c r="G124" s="44">
        <v>2</v>
      </c>
      <c r="H124" s="77">
        <v>602.14</v>
      </c>
      <c r="I124" s="77">
        <v>576.29999999999995</v>
      </c>
      <c r="J124" s="77">
        <v>547.4</v>
      </c>
      <c r="K124" s="65">
        <v>13</v>
      </c>
      <c r="L124" s="77">
        <v>8058</v>
      </c>
      <c r="M124" s="85">
        <v>0</v>
      </c>
      <c r="N124" s="85">
        <v>0</v>
      </c>
      <c r="O124" s="85">
        <v>0</v>
      </c>
      <c r="P124" s="77">
        <v>8058</v>
      </c>
      <c r="Q124" s="77">
        <f t="shared" si="7"/>
        <v>13.982300884955754</v>
      </c>
      <c r="R124" s="77">
        <v>179</v>
      </c>
      <c r="S124" s="111" t="s">
        <v>1063</v>
      </c>
      <c r="T124" s="28"/>
      <c r="U124" s="28"/>
    </row>
    <row r="125" spans="1:21" ht="25.5">
      <c r="A125" s="75">
        <v>93</v>
      </c>
      <c r="B125" s="60" t="s">
        <v>734</v>
      </c>
      <c r="C125" s="21">
        <v>1949</v>
      </c>
      <c r="D125" s="44"/>
      <c r="E125" s="21" t="s">
        <v>1062</v>
      </c>
      <c r="F125" s="44">
        <v>2</v>
      </c>
      <c r="G125" s="44">
        <v>2</v>
      </c>
      <c r="H125" s="77">
        <v>383.35</v>
      </c>
      <c r="I125" s="77">
        <v>348.5</v>
      </c>
      <c r="J125" s="77">
        <v>348.5</v>
      </c>
      <c r="K125" s="65">
        <v>17</v>
      </c>
      <c r="L125" s="77">
        <v>8097</v>
      </c>
      <c r="M125" s="85">
        <v>0</v>
      </c>
      <c r="N125" s="85">
        <v>0</v>
      </c>
      <c r="O125" s="85">
        <v>0</v>
      </c>
      <c r="P125" s="77">
        <v>8097</v>
      </c>
      <c r="Q125" s="77">
        <f t="shared" si="7"/>
        <v>23.233859397417504</v>
      </c>
      <c r="R125" s="77">
        <v>179</v>
      </c>
      <c r="S125" s="111" t="s">
        <v>1063</v>
      </c>
      <c r="T125" s="28"/>
      <c r="U125" s="28"/>
    </row>
    <row r="126" spans="1:21" ht="25.5">
      <c r="A126" s="75">
        <v>94</v>
      </c>
      <c r="B126" s="60" t="s">
        <v>849</v>
      </c>
      <c r="C126" s="21">
        <v>1956</v>
      </c>
      <c r="D126" s="44"/>
      <c r="E126" s="21" t="s">
        <v>1062</v>
      </c>
      <c r="F126" s="44">
        <v>3</v>
      </c>
      <c r="G126" s="44">
        <v>2</v>
      </c>
      <c r="H126" s="77">
        <v>935</v>
      </c>
      <c r="I126" s="77">
        <v>782</v>
      </c>
      <c r="J126" s="77">
        <v>782</v>
      </c>
      <c r="K126" s="65">
        <v>37</v>
      </c>
      <c r="L126" s="77">
        <v>4248819.95</v>
      </c>
      <c r="M126" s="85">
        <v>0</v>
      </c>
      <c r="N126" s="85">
        <v>0</v>
      </c>
      <c r="O126" s="85">
        <v>0</v>
      </c>
      <c r="P126" s="77">
        <v>4248819.95</v>
      </c>
      <c r="Q126" s="77">
        <f t="shared" si="7"/>
        <v>5433.2735933503836</v>
      </c>
      <c r="R126" s="77">
        <v>6266</v>
      </c>
      <c r="S126" s="111" t="s">
        <v>1063</v>
      </c>
      <c r="T126" s="28"/>
      <c r="U126" s="28"/>
    </row>
    <row r="127" spans="1:21">
      <c r="A127" s="75">
        <v>95</v>
      </c>
      <c r="B127" s="60" t="s">
        <v>850</v>
      </c>
      <c r="C127" s="21">
        <v>1982</v>
      </c>
      <c r="D127" s="44"/>
      <c r="E127" s="21" t="s">
        <v>1064</v>
      </c>
      <c r="F127" s="44">
        <v>5</v>
      </c>
      <c r="G127" s="44">
        <v>6</v>
      </c>
      <c r="H127" s="77">
        <v>4490.09</v>
      </c>
      <c r="I127" s="77">
        <v>4081.91</v>
      </c>
      <c r="J127" s="77">
        <v>4081.9</v>
      </c>
      <c r="K127" s="65">
        <v>181</v>
      </c>
      <c r="L127" s="77">
        <v>2498609.9700000002</v>
      </c>
      <c r="M127" s="85">
        <v>0</v>
      </c>
      <c r="N127" s="85">
        <v>0</v>
      </c>
      <c r="O127" s="85">
        <v>0</v>
      </c>
      <c r="P127" s="77">
        <v>2498609.9700000002</v>
      </c>
      <c r="Q127" s="77">
        <f t="shared" si="7"/>
        <v>612.11784924214408</v>
      </c>
      <c r="R127" s="77">
        <v>817</v>
      </c>
      <c r="S127" s="111" t="s">
        <v>1063</v>
      </c>
      <c r="T127" s="28"/>
      <c r="U127" s="28"/>
    </row>
    <row r="128" spans="1:21" ht="25.5">
      <c r="A128" s="75">
        <v>96</v>
      </c>
      <c r="B128" s="60" t="s">
        <v>851</v>
      </c>
      <c r="C128" s="21">
        <v>1961</v>
      </c>
      <c r="D128" s="44"/>
      <c r="E128" s="21" t="s">
        <v>1062</v>
      </c>
      <c r="F128" s="44">
        <v>3</v>
      </c>
      <c r="G128" s="44">
        <v>3</v>
      </c>
      <c r="H128" s="77">
        <v>1656.38</v>
      </c>
      <c r="I128" s="77">
        <v>1505.8</v>
      </c>
      <c r="J128" s="77">
        <v>1505.8</v>
      </c>
      <c r="K128" s="65">
        <v>67</v>
      </c>
      <c r="L128" s="77">
        <v>3163654.44</v>
      </c>
      <c r="M128" s="85">
        <v>0</v>
      </c>
      <c r="N128" s="85">
        <v>0</v>
      </c>
      <c r="O128" s="85">
        <v>0</v>
      </c>
      <c r="P128" s="77">
        <v>3163654.44</v>
      </c>
      <c r="Q128" s="77">
        <f t="shared" si="7"/>
        <v>2100.9791738610706</v>
      </c>
      <c r="R128" s="77">
        <v>3431</v>
      </c>
      <c r="S128" s="111" t="s">
        <v>1063</v>
      </c>
      <c r="T128" s="28"/>
      <c r="U128" s="28"/>
    </row>
    <row r="129" spans="1:21" ht="25.5">
      <c r="A129" s="75">
        <v>97</v>
      </c>
      <c r="B129" s="60" t="s">
        <v>852</v>
      </c>
      <c r="C129" s="21">
        <v>1960</v>
      </c>
      <c r="D129" s="44"/>
      <c r="E129" s="21" t="s">
        <v>1062</v>
      </c>
      <c r="F129" s="44">
        <v>3</v>
      </c>
      <c r="G129" s="44">
        <v>3</v>
      </c>
      <c r="H129" s="77">
        <v>1654.95</v>
      </c>
      <c r="I129" s="77">
        <v>1504.5</v>
      </c>
      <c r="J129" s="77">
        <v>1504.5</v>
      </c>
      <c r="K129" s="65">
        <v>82</v>
      </c>
      <c r="L129" s="77">
        <v>3507719.8000000003</v>
      </c>
      <c r="M129" s="85">
        <v>0</v>
      </c>
      <c r="N129" s="85">
        <v>0</v>
      </c>
      <c r="O129" s="85">
        <v>0</v>
      </c>
      <c r="P129" s="77">
        <v>3507719.8000000003</v>
      </c>
      <c r="Q129" s="77">
        <f t="shared" si="7"/>
        <v>2331.4854104353608</v>
      </c>
      <c r="R129" s="77">
        <v>3431</v>
      </c>
      <c r="S129" s="111" t="s">
        <v>1063</v>
      </c>
      <c r="T129" s="28"/>
      <c r="U129" s="28"/>
    </row>
    <row r="130" spans="1:21" ht="25.5">
      <c r="A130" s="75">
        <v>98</v>
      </c>
      <c r="B130" s="60" t="s">
        <v>853</v>
      </c>
      <c r="C130" s="21">
        <v>1960</v>
      </c>
      <c r="D130" s="44"/>
      <c r="E130" s="21" t="s">
        <v>1062</v>
      </c>
      <c r="F130" s="44">
        <v>3</v>
      </c>
      <c r="G130" s="44">
        <v>3</v>
      </c>
      <c r="H130" s="77">
        <v>1649.45</v>
      </c>
      <c r="I130" s="77">
        <v>1500</v>
      </c>
      <c r="J130" s="77">
        <v>1499.5</v>
      </c>
      <c r="K130" s="65">
        <v>54</v>
      </c>
      <c r="L130" s="77">
        <v>7132681.8700000001</v>
      </c>
      <c r="M130" s="85">
        <v>0</v>
      </c>
      <c r="N130" s="85">
        <v>0</v>
      </c>
      <c r="O130" s="85">
        <v>0</v>
      </c>
      <c r="P130" s="77">
        <v>7132681.8700000001</v>
      </c>
      <c r="Q130" s="77">
        <f t="shared" si="7"/>
        <v>4755.1212466666666</v>
      </c>
      <c r="R130" s="77">
        <v>5393</v>
      </c>
      <c r="S130" s="111" t="s">
        <v>1063</v>
      </c>
      <c r="T130" s="28"/>
      <c r="U130" s="28"/>
    </row>
    <row r="131" spans="1:21" ht="25.5">
      <c r="A131" s="75">
        <v>99</v>
      </c>
      <c r="B131" s="60" t="s">
        <v>890</v>
      </c>
      <c r="C131" s="4">
        <v>1910</v>
      </c>
      <c r="D131" s="44"/>
      <c r="E131" s="21" t="s">
        <v>1062</v>
      </c>
      <c r="F131" s="47">
        <v>2</v>
      </c>
      <c r="G131" s="47">
        <v>2</v>
      </c>
      <c r="H131" s="51">
        <v>352</v>
      </c>
      <c r="I131" s="51">
        <v>320</v>
      </c>
      <c r="J131" s="51">
        <v>320</v>
      </c>
      <c r="K131" s="88">
        <v>18</v>
      </c>
      <c r="L131" s="77">
        <v>126805.15</v>
      </c>
      <c r="M131" s="85">
        <v>0</v>
      </c>
      <c r="N131" s="85">
        <v>0</v>
      </c>
      <c r="O131" s="85">
        <v>0</v>
      </c>
      <c r="P131" s="77">
        <v>126805.15</v>
      </c>
      <c r="Q131" s="77">
        <f t="shared" si="7"/>
        <v>396.26609374999998</v>
      </c>
      <c r="R131" s="77">
        <v>1722</v>
      </c>
      <c r="S131" s="111" t="s">
        <v>1063</v>
      </c>
      <c r="T131" s="28"/>
      <c r="U131" s="28"/>
    </row>
    <row r="132" spans="1:21" ht="25.5">
      <c r="A132" s="75">
        <v>100</v>
      </c>
      <c r="B132" s="60" t="s">
        <v>891</v>
      </c>
      <c r="C132" s="4">
        <v>1918</v>
      </c>
      <c r="D132" s="44"/>
      <c r="E132" s="21" t="s">
        <v>1062</v>
      </c>
      <c r="F132" s="47">
        <v>1</v>
      </c>
      <c r="G132" s="47">
        <v>3</v>
      </c>
      <c r="H132" s="51">
        <v>512.81983500000013</v>
      </c>
      <c r="I132" s="51">
        <v>466.2</v>
      </c>
      <c r="J132" s="51">
        <v>416</v>
      </c>
      <c r="K132" s="88">
        <v>27</v>
      </c>
      <c r="L132" s="77">
        <v>76204.7</v>
      </c>
      <c r="M132" s="85">
        <v>0</v>
      </c>
      <c r="N132" s="85">
        <v>0</v>
      </c>
      <c r="O132" s="85">
        <v>0</v>
      </c>
      <c r="P132" s="77">
        <v>76204.7</v>
      </c>
      <c r="Q132" s="77">
        <f t="shared" si="7"/>
        <v>163.45924495924496</v>
      </c>
      <c r="R132" s="77">
        <v>1722</v>
      </c>
      <c r="S132" s="111" t="s">
        <v>1063</v>
      </c>
      <c r="T132" s="28"/>
      <c r="U132" s="28"/>
    </row>
    <row r="133" spans="1:21" ht="25.5">
      <c r="A133" s="75">
        <v>101</v>
      </c>
      <c r="B133" s="61" t="s">
        <v>854</v>
      </c>
      <c r="C133" s="2">
        <v>1948</v>
      </c>
      <c r="D133" s="44"/>
      <c r="E133" s="21" t="s">
        <v>1062</v>
      </c>
      <c r="F133" s="47">
        <v>4</v>
      </c>
      <c r="G133" s="47">
        <v>3</v>
      </c>
      <c r="H133" s="38">
        <v>2221.1200000000003</v>
      </c>
      <c r="I133" s="77">
        <v>2019.2</v>
      </c>
      <c r="J133" s="77">
        <v>2019.2</v>
      </c>
      <c r="K133" s="89">
        <v>67</v>
      </c>
      <c r="L133" s="77">
        <v>6605806.7999999998</v>
      </c>
      <c r="M133" s="85">
        <v>0</v>
      </c>
      <c r="N133" s="85">
        <v>0</v>
      </c>
      <c r="O133" s="85">
        <v>0</v>
      </c>
      <c r="P133" s="77">
        <v>6605806.7999999998</v>
      </c>
      <c r="Q133" s="77">
        <f t="shared" si="7"/>
        <v>3271.4970285261488</v>
      </c>
      <c r="R133" s="77">
        <v>6775</v>
      </c>
      <c r="S133" s="111" t="s">
        <v>1063</v>
      </c>
      <c r="T133" s="28"/>
      <c r="U133" s="28"/>
    </row>
    <row r="134" spans="1:21" ht="25.5">
      <c r="A134" s="75">
        <v>102</v>
      </c>
      <c r="B134" s="154" t="s">
        <v>892</v>
      </c>
      <c r="C134" s="122">
        <v>1952</v>
      </c>
      <c r="D134" s="44">
        <v>2009</v>
      </c>
      <c r="E134" s="21" t="s">
        <v>1062</v>
      </c>
      <c r="F134" s="122">
        <v>3</v>
      </c>
      <c r="G134" s="122">
        <v>3</v>
      </c>
      <c r="H134" s="85">
        <v>2244.7700000000004</v>
      </c>
      <c r="I134" s="85">
        <v>2040.7</v>
      </c>
      <c r="J134" s="85">
        <v>2040.7</v>
      </c>
      <c r="K134" s="123">
        <v>73</v>
      </c>
      <c r="L134" s="77">
        <v>2723307.48</v>
      </c>
      <c r="M134" s="85">
        <v>0</v>
      </c>
      <c r="N134" s="85">
        <v>0</v>
      </c>
      <c r="O134" s="85">
        <v>0</v>
      </c>
      <c r="P134" s="77">
        <v>2723307.48</v>
      </c>
      <c r="Q134" s="77">
        <f t="shared" si="7"/>
        <v>1334.4967315136962</v>
      </c>
      <c r="R134" s="77">
        <v>6179</v>
      </c>
      <c r="S134" s="111" t="s">
        <v>1063</v>
      </c>
      <c r="T134" s="28"/>
      <c r="U134" s="28"/>
    </row>
    <row r="135" spans="1:21" ht="25.5">
      <c r="A135" s="75">
        <v>103</v>
      </c>
      <c r="B135" s="70" t="s">
        <v>409</v>
      </c>
      <c r="C135" s="21">
        <v>1953</v>
      </c>
      <c r="D135" s="44"/>
      <c r="E135" s="21" t="s">
        <v>1062</v>
      </c>
      <c r="F135" s="2">
        <v>2</v>
      </c>
      <c r="G135" s="2">
        <v>1</v>
      </c>
      <c r="H135" s="38">
        <v>570.35</v>
      </c>
      <c r="I135" s="77">
        <v>518.5</v>
      </c>
      <c r="J135" s="77">
        <v>518.5</v>
      </c>
      <c r="K135" s="89">
        <v>22</v>
      </c>
      <c r="L135" s="77">
        <v>548212</v>
      </c>
      <c r="M135" s="85">
        <v>0</v>
      </c>
      <c r="N135" s="85">
        <v>0</v>
      </c>
      <c r="O135" s="85">
        <v>0</v>
      </c>
      <c r="P135" s="77">
        <v>548212</v>
      </c>
      <c r="Q135" s="77">
        <f t="shared" si="7"/>
        <v>1057.3037608486018</v>
      </c>
      <c r="R135" s="77">
        <v>2589</v>
      </c>
      <c r="S135" s="111" t="s">
        <v>1063</v>
      </c>
      <c r="T135" s="28"/>
      <c r="U135" s="28"/>
    </row>
    <row r="136" spans="1:21" ht="25.5">
      <c r="A136" s="75">
        <v>104</v>
      </c>
      <c r="B136" s="70" t="s">
        <v>732</v>
      </c>
      <c r="C136" s="21">
        <v>1918</v>
      </c>
      <c r="D136" s="124"/>
      <c r="E136" s="21" t="s">
        <v>1062</v>
      </c>
      <c r="F136" s="125">
        <v>2</v>
      </c>
      <c r="G136" s="125">
        <v>1</v>
      </c>
      <c r="H136" s="126">
        <v>156</v>
      </c>
      <c r="I136" s="77">
        <v>123</v>
      </c>
      <c r="J136" s="77">
        <v>123</v>
      </c>
      <c r="K136" s="127">
        <v>11</v>
      </c>
      <c r="L136" s="77">
        <v>5548</v>
      </c>
      <c r="M136" s="85">
        <v>0</v>
      </c>
      <c r="N136" s="85">
        <v>0</v>
      </c>
      <c r="O136" s="85">
        <v>0</v>
      </c>
      <c r="P136" s="77">
        <v>5548</v>
      </c>
      <c r="Q136" s="77">
        <f t="shared" si="7"/>
        <v>45.105691056910572</v>
      </c>
      <c r="R136" s="77">
        <v>179</v>
      </c>
      <c r="S136" s="111" t="s">
        <v>1063</v>
      </c>
      <c r="T136" s="28"/>
      <c r="U136" s="28"/>
    </row>
    <row r="137" spans="1:21" ht="25.5">
      <c r="A137" s="75">
        <v>105</v>
      </c>
      <c r="B137" s="70" t="s">
        <v>855</v>
      </c>
      <c r="C137" s="21">
        <v>1918</v>
      </c>
      <c r="D137" s="44"/>
      <c r="E137" s="21" t="s">
        <v>1062</v>
      </c>
      <c r="F137" s="2">
        <v>2</v>
      </c>
      <c r="G137" s="2">
        <v>1</v>
      </c>
      <c r="H137" s="38">
        <v>416.13000000000005</v>
      </c>
      <c r="I137" s="77">
        <v>378.3</v>
      </c>
      <c r="J137" s="77">
        <v>378.3</v>
      </c>
      <c r="K137" s="89">
        <v>17</v>
      </c>
      <c r="L137" s="77">
        <v>309271</v>
      </c>
      <c r="M137" s="85">
        <v>0</v>
      </c>
      <c r="N137" s="85">
        <v>0</v>
      </c>
      <c r="O137" s="85">
        <v>0</v>
      </c>
      <c r="P137" s="77">
        <v>309271</v>
      </c>
      <c r="Q137" s="77">
        <f t="shared" si="7"/>
        <v>817.52841660058152</v>
      </c>
      <c r="R137" s="77">
        <v>1731</v>
      </c>
      <c r="S137" s="111" t="s">
        <v>1063</v>
      </c>
      <c r="T137" s="28"/>
      <c r="U137" s="28"/>
    </row>
    <row r="138" spans="1:21" ht="25.5">
      <c r="A138" s="75">
        <v>106</v>
      </c>
      <c r="B138" s="70" t="s">
        <v>856</v>
      </c>
      <c r="C138" s="21">
        <v>1952</v>
      </c>
      <c r="D138" s="44"/>
      <c r="E138" s="21" t="s">
        <v>1062</v>
      </c>
      <c r="F138" s="2">
        <v>2</v>
      </c>
      <c r="G138" s="2">
        <v>2</v>
      </c>
      <c r="H138" s="38">
        <v>253.22</v>
      </c>
      <c r="I138" s="77">
        <v>230.2</v>
      </c>
      <c r="J138" s="77">
        <v>230.2</v>
      </c>
      <c r="K138" s="89">
        <v>10</v>
      </c>
      <c r="L138" s="77">
        <v>365204</v>
      </c>
      <c r="M138" s="85">
        <v>0</v>
      </c>
      <c r="N138" s="85">
        <v>0</v>
      </c>
      <c r="O138" s="85">
        <v>0</v>
      </c>
      <c r="P138" s="77">
        <v>365204</v>
      </c>
      <c r="Q138" s="77">
        <f t="shared" si="7"/>
        <v>1586.4639443961773</v>
      </c>
      <c r="R138" s="77">
        <v>1980</v>
      </c>
      <c r="S138" s="111" t="s">
        <v>1063</v>
      </c>
      <c r="T138" s="28"/>
      <c r="U138" s="28"/>
    </row>
    <row r="139" spans="1:21">
      <c r="A139" s="75">
        <v>107</v>
      </c>
      <c r="B139" s="66" t="s">
        <v>71</v>
      </c>
      <c r="C139" s="21">
        <v>1993</v>
      </c>
      <c r="D139" s="44"/>
      <c r="E139" s="21" t="s">
        <v>1064</v>
      </c>
      <c r="F139" s="21">
        <v>9</v>
      </c>
      <c r="G139" s="21">
        <v>1</v>
      </c>
      <c r="H139" s="77">
        <v>4559.8300000000008</v>
      </c>
      <c r="I139" s="77">
        <v>4145.7</v>
      </c>
      <c r="J139" s="77">
        <v>4145.3</v>
      </c>
      <c r="K139" s="65">
        <v>174</v>
      </c>
      <c r="L139" s="77">
        <v>42287.5</v>
      </c>
      <c r="M139" s="85">
        <v>0</v>
      </c>
      <c r="N139" s="85">
        <v>0</v>
      </c>
      <c r="O139" s="85">
        <v>0</v>
      </c>
      <c r="P139" s="77">
        <v>42287.5</v>
      </c>
      <c r="Q139" s="77">
        <f t="shared" si="7"/>
        <v>10.200328050751381</v>
      </c>
      <c r="R139" s="77">
        <v>190</v>
      </c>
      <c r="S139" s="111" t="s">
        <v>1063</v>
      </c>
      <c r="T139" s="28"/>
      <c r="U139" s="28"/>
    </row>
    <row r="140" spans="1:21">
      <c r="A140" s="75">
        <v>108</v>
      </c>
      <c r="B140" s="66" t="s">
        <v>72</v>
      </c>
      <c r="C140" s="21">
        <v>1992</v>
      </c>
      <c r="D140" s="44">
        <v>2008</v>
      </c>
      <c r="E140" s="21" t="s">
        <v>1064</v>
      </c>
      <c r="F140" s="21">
        <v>10</v>
      </c>
      <c r="G140" s="21">
        <v>4</v>
      </c>
      <c r="H140" s="77">
        <v>10938</v>
      </c>
      <c r="I140" s="77">
        <v>9165.5300000000007</v>
      </c>
      <c r="J140" s="77">
        <v>9171.1</v>
      </c>
      <c r="K140" s="65">
        <v>401</v>
      </c>
      <c r="L140" s="77">
        <v>169150</v>
      </c>
      <c r="M140" s="85">
        <v>0</v>
      </c>
      <c r="N140" s="85">
        <v>0</v>
      </c>
      <c r="O140" s="85">
        <v>0</v>
      </c>
      <c r="P140" s="77">
        <v>169150</v>
      </c>
      <c r="Q140" s="77">
        <f t="shared" si="7"/>
        <v>18.45501569467341</v>
      </c>
      <c r="R140" s="77">
        <v>190</v>
      </c>
      <c r="S140" s="111" t="s">
        <v>1063</v>
      </c>
      <c r="T140" s="28"/>
      <c r="U140" s="28"/>
    </row>
    <row r="141" spans="1:21" ht="25.5">
      <c r="A141" s="75">
        <v>109</v>
      </c>
      <c r="B141" s="66" t="s">
        <v>76</v>
      </c>
      <c r="C141" s="21">
        <v>1990</v>
      </c>
      <c r="D141" s="44"/>
      <c r="E141" s="21" t="s">
        <v>1062</v>
      </c>
      <c r="F141" s="21">
        <v>9</v>
      </c>
      <c r="G141" s="21">
        <v>1</v>
      </c>
      <c r="H141" s="77">
        <v>3865.18</v>
      </c>
      <c r="I141" s="77">
        <v>3334.62</v>
      </c>
      <c r="J141" s="77">
        <v>3430.28</v>
      </c>
      <c r="K141" s="65">
        <v>130</v>
      </c>
      <c r="L141" s="77">
        <v>42287.5</v>
      </c>
      <c r="M141" s="85">
        <v>0</v>
      </c>
      <c r="N141" s="85">
        <v>0</v>
      </c>
      <c r="O141" s="85">
        <v>0</v>
      </c>
      <c r="P141" s="77">
        <v>42287.5</v>
      </c>
      <c r="Q141" s="77">
        <f t="shared" si="7"/>
        <v>12.681354996971169</v>
      </c>
      <c r="R141" s="77">
        <v>190</v>
      </c>
      <c r="S141" s="111" t="s">
        <v>1063</v>
      </c>
      <c r="T141" s="28"/>
      <c r="U141" s="28"/>
    </row>
    <row r="142" spans="1:21">
      <c r="A142" s="75">
        <v>110</v>
      </c>
      <c r="B142" s="66" t="s">
        <v>79</v>
      </c>
      <c r="C142" s="21">
        <v>1993</v>
      </c>
      <c r="D142" s="44"/>
      <c r="E142" s="21" t="s">
        <v>1064</v>
      </c>
      <c r="F142" s="21">
        <v>10</v>
      </c>
      <c r="G142" s="21">
        <v>3</v>
      </c>
      <c r="H142" s="77">
        <v>9006.2900000000009</v>
      </c>
      <c r="I142" s="77">
        <v>6855.01</v>
      </c>
      <c r="J142" s="77">
        <v>6855.01</v>
      </c>
      <c r="K142" s="65">
        <v>288</v>
      </c>
      <c r="L142" s="77">
        <v>126862.5</v>
      </c>
      <c r="M142" s="85">
        <v>0</v>
      </c>
      <c r="N142" s="85">
        <v>0</v>
      </c>
      <c r="O142" s="85">
        <v>0</v>
      </c>
      <c r="P142" s="77">
        <v>126862.5</v>
      </c>
      <c r="Q142" s="77">
        <f t="shared" si="7"/>
        <v>18.506537554285114</v>
      </c>
      <c r="R142" s="77">
        <v>190</v>
      </c>
      <c r="S142" s="111" t="s">
        <v>1063</v>
      </c>
      <c r="T142" s="28"/>
      <c r="U142" s="28"/>
    </row>
    <row r="143" spans="1:21" ht="25.5">
      <c r="A143" s="75">
        <v>111</v>
      </c>
      <c r="B143" s="66" t="s">
        <v>80</v>
      </c>
      <c r="C143" s="21">
        <v>1994</v>
      </c>
      <c r="D143" s="44"/>
      <c r="E143" s="21" t="s">
        <v>1062</v>
      </c>
      <c r="F143" s="21">
        <v>9</v>
      </c>
      <c r="G143" s="21">
        <v>5</v>
      </c>
      <c r="H143" s="77">
        <v>12365</v>
      </c>
      <c r="I143" s="77">
        <v>9501.61</v>
      </c>
      <c r="J143" s="77">
        <v>10231.1</v>
      </c>
      <c r="K143" s="65">
        <v>297</v>
      </c>
      <c r="L143" s="77">
        <v>211437.5</v>
      </c>
      <c r="M143" s="85">
        <v>0</v>
      </c>
      <c r="N143" s="85">
        <v>0</v>
      </c>
      <c r="O143" s="85">
        <v>0</v>
      </c>
      <c r="P143" s="77">
        <v>211437.5</v>
      </c>
      <c r="Q143" s="77">
        <f t="shared" si="7"/>
        <v>22.252807682066511</v>
      </c>
      <c r="R143" s="77">
        <v>190</v>
      </c>
      <c r="S143" s="111" t="s">
        <v>1063</v>
      </c>
      <c r="T143" s="28"/>
      <c r="U143" s="28"/>
    </row>
    <row r="144" spans="1:21" ht="25.5">
      <c r="A144" s="75">
        <v>112</v>
      </c>
      <c r="B144" s="66" t="s">
        <v>378</v>
      </c>
      <c r="C144" s="21">
        <v>1990</v>
      </c>
      <c r="D144" s="44">
        <v>2009</v>
      </c>
      <c r="E144" s="21" t="s">
        <v>1062</v>
      </c>
      <c r="F144" s="21">
        <v>9</v>
      </c>
      <c r="G144" s="21">
        <v>9</v>
      </c>
      <c r="H144" s="77">
        <v>20020.5</v>
      </c>
      <c r="I144" s="77">
        <v>19297.29</v>
      </c>
      <c r="J144" s="77">
        <v>19510.330000000002</v>
      </c>
      <c r="K144" s="65">
        <v>894</v>
      </c>
      <c r="L144" s="77">
        <v>380587.5</v>
      </c>
      <c r="M144" s="85">
        <v>0</v>
      </c>
      <c r="N144" s="85">
        <v>0</v>
      </c>
      <c r="O144" s="85">
        <v>0</v>
      </c>
      <c r="P144" s="77">
        <v>380587.5</v>
      </c>
      <c r="Q144" s="77">
        <f t="shared" si="7"/>
        <v>19.722328886594955</v>
      </c>
      <c r="R144" s="77">
        <v>190</v>
      </c>
      <c r="S144" s="111" t="s">
        <v>1063</v>
      </c>
      <c r="T144" s="28"/>
      <c r="U144" s="28"/>
    </row>
    <row r="145" spans="1:21" ht="25.5">
      <c r="A145" s="75">
        <v>113</v>
      </c>
      <c r="B145" s="8" t="s">
        <v>82</v>
      </c>
      <c r="C145" s="2">
        <v>1953</v>
      </c>
      <c r="D145" s="44">
        <v>2008</v>
      </c>
      <c r="E145" s="21" t="s">
        <v>1062</v>
      </c>
      <c r="F145" s="47">
        <v>2</v>
      </c>
      <c r="G145" s="47">
        <v>2</v>
      </c>
      <c r="H145" s="38">
        <v>434.5</v>
      </c>
      <c r="I145" s="37">
        <v>390.8</v>
      </c>
      <c r="J145" s="38">
        <v>390.8</v>
      </c>
      <c r="K145" s="89">
        <v>17</v>
      </c>
      <c r="L145" s="77">
        <v>22170.77</v>
      </c>
      <c r="M145" s="85">
        <v>0</v>
      </c>
      <c r="N145" s="85">
        <v>0</v>
      </c>
      <c r="O145" s="85">
        <v>0</v>
      </c>
      <c r="P145" s="77">
        <v>22170.77</v>
      </c>
      <c r="Q145" s="77">
        <f t="shared" si="7"/>
        <v>56.731755373592627</v>
      </c>
      <c r="R145" s="77">
        <v>179</v>
      </c>
      <c r="S145" s="111" t="s">
        <v>1063</v>
      </c>
      <c r="T145" s="28"/>
      <c r="U145" s="28"/>
    </row>
    <row r="146" spans="1:21" ht="25.5">
      <c r="A146" s="75">
        <v>114</v>
      </c>
      <c r="B146" s="8" t="s">
        <v>83</v>
      </c>
      <c r="C146" s="2">
        <v>1953</v>
      </c>
      <c r="D146" s="44">
        <v>2008</v>
      </c>
      <c r="E146" s="21" t="s">
        <v>1062</v>
      </c>
      <c r="F146" s="47">
        <v>2</v>
      </c>
      <c r="G146" s="47">
        <v>2</v>
      </c>
      <c r="H146" s="38">
        <v>428.9</v>
      </c>
      <c r="I146" s="38">
        <v>385.3</v>
      </c>
      <c r="J146" s="38">
        <v>385.3</v>
      </c>
      <c r="K146" s="89">
        <v>18</v>
      </c>
      <c r="L146" s="77">
        <v>21856.3</v>
      </c>
      <c r="M146" s="85">
        <v>0</v>
      </c>
      <c r="N146" s="85">
        <v>0</v>
      </c>
      <c r="O146" s="85">
        <v>0</v>
      </c>
      <c r="P146" s="77">
        <v>21856.3</v>
      </c>
      <c r="Q146" s="77">
        <f t="shared" si="7"/>
        <v>56.725408772385151</v>
      </c>
      <c r="R146" s="77">
        <v>179</v>
      </c>
      <c r="S146" s="111" t="s">
        <v>1063</v>
      </c>
      <c r="T146" s="28"/>
      <c r="U146" s="28"/>
    </row>
    <row r="147" spans="1:21" ht="25.5">
      <c r="A147" s="75">
        <v>115</v>
      </c>
      <c r="B147" s="8" t="s">
        <v>84</v>
      </c>
      <c r="C147" s="2">
        <v>1953</v>
      </c>
      <c r="D147" s="44">
        <v>2009</v>
      </c>
      <c r="E147" s="21" t="s">
        <v>1062</v>
      </c>
      <c r="F147" s="47">
        <v>2</v>
      </c>
      <c r="G147" s="47">
        <v>2</v>
      </c>
      <c r="H147" s="38">
        <v>709</v>
      </c>
      <c r="I147" s="38">
        <v>666.7</v>
      </c>
      <c r="J147" s="38">
        <v>644.9</v>
      </c>
      <c r="K147" s="89">
        <v>25</v>
      </c>
      <c r="L147" s="77">
        <v>16704</v>
      </c>
      <c r="M147" s="85">
        <v>0</v>
      </c>
      <c r="N147" s="85">
        <v>0</v>
      </c>
      <c r="O147" s="85">
        <v>0</v>
      </c>
      <c r="P147" s="77">
        <v>16704</v>
      </c>
      <c r="Q147" s="77">
        <f t="shared" si="7"/>
        <v>25.054747262636866</v>
      </c>
      <c r="R147" s="77">
        <v>179</v>
      </c>
      <c r="S147" s="111" t="s">
        <v>1063</v>
      </c>
      <c r="T147" s="28"/>
      <c r="U147" s="28"/>
    </row>
    <row r="148" spans="1:21" ht="25.5">
      <c r="A148" s="75">
        <v>116</v>
      </c>
      <c r="B148" s="8" t="s">
        <v>85</v>
      </c>
      <c r="C148" s="2">
        <v>1918</v>
      </c>
      <c r="D148" s="44"/>
      <c r="E148" s="21" t="s">
        <v>1062</v>
      </c>
      <c r="F148" s="47">
        <v>2</v>
      </c>
      <c r="G148" s="47">
        <v>2</v>
      </c>
      <c r="H148" s="38">
        <v>1274</v>
      </c>
      <c r="I148" s="37">
        <v>730.2</v>
      </c>
      <c r="J148" s="38">
        <v>730.2</v>
      </c>
      <c r="K148" s="89">
        <v>24</v>
      </c>
      <c r="L148" s="77">
        <v>58400</v>
      </c>
      <c r="M148" s="85">
        <v>0</v>
      </c>
      <c r="N148" s="85">
        <v>0</v>
      </c>
      <c r="O148" s="85">
        <v>0</v>
      </c>
      <c r="P148" s="77">
        <v>58400</v>
      </c>
      <c r="Q148" s="77">
        <f t="shared" si="7"/>
        <v>79.978088195015062</v>
      </c>
      <c r="R148" s="77">
        <v>179</v>
      </c>
      <c r="S148" s="111" t="s">
        <v>1063</v>
      </c>
      <c r="T148" s="28"/>
      <c r="U148" s="28"/>
    </row>
    <row r="149" spans="1:21" ht="25.5">
      <c r="A149" s="75">
        <v>117</v>
      </c>
      <c r="B149" s="8" t="s">
        <v>86</v>
      </c>
      <c r="C149" s="2">
        <v>1948</v>
      </c>
      <c r="D149" s="44">
        <v>2009</v>
      </c>
      <c r="E149" s="21" t="s">
        <v>1062</v>
      </c>
      <c r="F149" s="47">
        <v>1</v>
      </c>
      <c r="G149" s="47">
        <v>2</v>
      </c>
      <c r="H149" s="38">
        <v>305.91000000000003</v>
      </c>
      <c r="I149" s="38">
        <v>278.10000000000002</v>
      </c>
      <c r="J149" s="38">
        <v>221.7</v>
      </c>
      <c r="K149" s="89">
        <v>12</v>
      </c>
      <c r="L149" s="77">
        <v>3944</v>
      </c>
      <c r="M149" s="85">
        <v>0</v>
      </c>
      <c r="N149" s="85">
        <v>0</v>
      </c>
      <c r="O149" s="85">
        <v>0</v>
      </c>
      <c r="P149" s="77">
        <v>3944</v>
      </c>
      <c r="Q149" s="77">
        <f t="shared" si="7"/>
        <v>14.181948939230491</v>
      </c>
      <c r="R149" s="77">
        <v>179</v>
      </c>
      <c r="S149" s="111" t="s">
        <v>1063</v>
      </c>
      <c r="T149" s="28"/>
      <c r="U149" s="28"/>
    </row>
    <row r="150" spans="1:21">
      <c r="A150" s="75">
        <v>118</v>
      </c>
      <c r="B150" s="8" t="s">
        <v>87</v>
      </c>
      <c r="C150" s="2">
        <v>1952</v>
      </c>
      <c r="D150" s="44">
        <v>2009</v>
      </c>
      <c r="E150" s="2" t="s">
        <v>1065</v>
      </c>
      <c r="F150" s="47">
        <v>2</v>
      </c>
      <c r="G150" s="47">
        <v>2</v>
      </c>
      <c r="H150" s="38">
        <v>435.6</v>
      </c>
      <c r="I150" s="38">
        <v>396</v>
      </c>
      <c r="J150" s="38">
        <v>396</v>
      </c>
      <c r="K150" s="89">
        <v>19</v>
      </c>
      <c r="L150" s="77">
        <v>4549.22</v>
      </c>
      <c r="M150" s="85">
        <v>0</v>
      </c>
      <c r="N150" s="85">
        <v>0</v>
      </c>
      <c r="O150" s="85">
        <v>0</v>
      </c>
      <c r="P150" s="77">
        <v>4549.22</v>
      </c>
      <c r="Q150" s="77">
        <f t="shared" si="7"/>
        <v>11.487929292929294</v>
      </c>
      <c r="R150" s="77">
        <v>179</v>
      </c>
      <c r="S150" s="111" t="s">
        <v>1063</v>
      </c>
      <c r="T150" s="28"/>
      <c r="U150" s="28"/>
    </row>
    <row r="151" spans="1:21" ht="25.5">
      <c r="A151" s="75">
        <v>119</v>
      </c>
      <c r="B151" s="8" t="s">
        <v>88</v>
      </c>
      <c r="C151" s="2">
        <v>1956</v>
      </c>
      <c r="D151" s="44">
        <v>2009</v>
      </c>
      <c r="E151" s="21" t="s">
        <v>1062</v>
      </c>
      <c r="F151" s="47">
        <v>2</v>
      </c>
      <c r="G151" s="47">
        <v>1</v>
      </c>
      <c r="H151" s="38">
        <v>410.3</v>
      </c>
      <c r="I151" s="38">
        <v>373</v>
      </c>
      <c r="J151" s="38">
        <v>373</v>
      </c>
      <c r="K151" s="89">
        <v>15</v>
      </c>
      <c r="L151" s="77">
        <v>6636</v>
      </c>
      <c r="M151" s="85">
        <v>0</v>
      </c>
      <c r="N151" s="85">
        <v>0</v>
      </c>
      <c r="O151" s="85">
        <v>0</v>
      </c>
      <c r="P151" s="77">
        <v>6636</v>
      </c>
      <c r="Q151" s="77">
        <f t="shared" si="7"/>
        <v>17.79088471849866</v>
      </c>
      <c r="R151" s="77">
        <v>179</v>
      </c>
      <c r="S151" s="111" t="s">
        <v>1063</v>
      </c>
      <c r="T151" s="28"/>
      <c r="U151" s="28"/>
    </row>
    <row r="152" spans="1:21" ht="25.5">
      <c r="A152" s="75">
        <v>120</v>
      </c>
      <c r="B152" s="8" t="s">
        <v>90</v>
      </c>
      <c r="C152" s="2">
        <v>1961</v>
      </c>
      <c r="D152" s="44">
        <v>2009</v>
      </c>
      <c r="E152" s="21" t="s">
        <v>1062</v>
      </c>
      <c r="F152" s="47">
        <v>2</v>
      </c>
      <c r="G152" s="47">
        <v>2</v>
      </c>
      <c r="H152" s="38">
        <v>644.82000000000005</v>
      </c>
      <c r="I152" s="38">
        <v>586.20000000000005</v>
      </c>
      <c r="J152" s="38">
        <v>586.20000000000005</v>
      </c>
      <c r="K152" s="89">
        <v>50</v>
      </c>
      <c r="L152" s="77">
        <v>72369</v>
      </c>
      <c r="M152" s="85">
        <v>0</v>
      </c>
      <c r="N152" s="85">
        <v>0</v>
      </c>
      <c r="O152" s="85">
        <v>0</v>
      </c>
      <c r="P152" s="77">
        <v>72369</v>
      </c>
      <c r="Q152" s="77">
        <f t="shared" ref="Q152:Q215" si="16">L152/I152</f>
        <v>123.4544524053224</v>
      </c>
      <c r="R152" s="77">
        <v>179</v>
      </c>
      <c r="S152" s="111" t="s">
        <v>1063</v>
      </c>
      <c r="T152" s="28"/>
      <c r="U152" s="28"/>
    </row>
    <row r="153" spans="1:21" ht="25.5">
      <c r="A153" s="75">
        <v>121</v>
      </c>
      <c r="B153" s="8" t="s">
        <v>91</v>
      </c>
      <c r="C153" s="2">
        <v>1961</v>
      </c>
      <c r="D153" s="44">
        <v>2009</v>
      </c>
      <c r="E153" s="21" t="s">
        <v>1062</v>
      </c>
      <c r="F153" s="47">
        <v>2</v>
      </c>
      <c r="G153" s="47">
        <v>2</v>
      </c>
      <c r="H153" s="38">
        <v>594.55000000000007</v>
      </c>
      <c r="I153" s="37">
        <v>540.5</v>
      </c>
      <c r="J153" s="38">
        <v>540.5</v>
      </c>
      <c r="K153" s="89">
        <v>58</v>
      </c>
      <c r="L153" s="77">
        <v>66727</v>
      </c>
      <c r="M153" s="85">
        <v>0</v>
      </c>
      <c r="N153" s="85">
        <v>0</v>
      </c>
      <c r="O153" s="85">
        <v>0</v>
      </c>
      <c r="P153" s="77">
        <v>66727</v>
      </c>
      <c r="Q153" s="77">
        <f t="shared" si="16"/>
        <v>123.45420906567992</v>
      </c>
      <c r="R153" s="77">
        <v>179</v>
      </c>
      <c r="S153" s="111" t="s">
        <v>1063</v>
      </c>
      <c r="T153" s="28"/>
      <c r="U153" s="28"/>
    </row>
    <row r="154" spans="1:21" ht="25.5">
      <c r="A154" s="75">
        <v>122</v>
      </c>
      <c r="B154" s="8" t="s">
        <v>92</v>
      </c>
      <c r="C154" s="2">
        <v>1954</v>
      </c>
      <c r="D154" s="44"/>
      <c r="E154" s="21" t="s">
        <v>1062</v>
      </c>
      <c r="F154" s="47">
        <v>2</v>
      </c>
      <c r="G154" s="47">
        <v>1</v>
      </c>
      <c r="H154" s="38">
        <v>571.45000000000005</v>
      </c>
      <c r="I154" s="38">
        <v>486.23</v>
      </c>
      <c r="J154" s="38">
        <v>519.5</v>
      </c>
      <c r="K154" s="89">
        <v>19</v>
      </c>
      <c r="L154" s="77">
        <v>48256</v>
      </c>
      <c r="M154" s="85">
        <v>0</v>
      </c>
      <c r="N154" s="85">
        <v>0</v>
      </c>
      <c r="O154" s="85">
        <v>0</v>
      </c>
      <c r="P154" s="77">
        <v>48256</v>
      </c>
      <c r="Q154" s="77">
        <f t="shared" si="16"/>
        <v>99.245213170721669</v>
      </c>
      <c r="R154" s="77">
        <v>179</v>
      </c>
      <c r="S154" s="111" t="s">
        <v>1063</v>
      </c>
      <c r="T154" s="28"/>
      <c r="U154" s="28"/>
    </row>
    <row r="155" spans="1:21" ht="25.5">
      <c r="A155" s="75">
        <v>123</v>
      </c>
      <c r="B155" s="8" t="s">
        <v>93</v>
      </c>
      <c r="C155" s="2">
        <v>1918</v>
      </c>
      <c r="D155" s="44"/>
      <c r="E155" s="21" t="s">
        <v>1062</v>
      </c>
      <c r="F155" s="47">
        <v>2</v>
      </c>
      <c r="G155" s="47">
        <v>3</v>
      </c>
      <c r="H155" s="38">
        <v>787.37</v>
      </c>
      <c r="I155" s="38">
        <v>703</v>
      </c>
      <c r="J155" s="38">
        <v>703</v>
      </c>
      <c r="K155" s="89">
        <v>21</v>
      </c>
      <c r="L155" s="77">
        <v>93827</v>
      </c>
      <c r="M155" s="85">
        <v>0</v>
      </c>
      <c r="N155" s="85">
        <v>0</v>
      </c>
      <c r="O155" s="85">
        <v>0</v>
      </c>
      <c r="P155" s="77">
        <v>93827</v>
      </c>
      <c r="Q155" s="77">
        <f t="shared" si="16"/>
        <v>133.46657183499289</v>
      </c>
      <c r="R155" s="77">
        <v>179</v>
      </c>
      <c r="S155" s="111" t="s">
        <v>1063</v>
      </c>
      <c r="T155" s="28"/>
      <c r="U155" s="28"/>
    </row>
    <row r="156" spans="1:21" ht="25.5">
      <c r="A156" s="75">
        <v>124</v>
      </c>
      <c r="B156" s="8" t="s">
        <v>94</v>
      </c>
      <c r="C156" s="2">
        <v>1918</v>
      </c>
      <c r="D156" s="44">
        <v>2008</v>
      </c>
      <c r="E156" s="21" t="s">
        <v>1062</v>
      </c>
      <c r="F156" s="47">
        <v>2</v>
      </c>
      <c r="G156" s="47">
        <v>3</v>
      </c>
      <c r="H156" s="38">
        <v>959</v>
      </c>
      <c r="I156" s="38">
        <v>660.21</v>
      </c>
      <c r="J156" s="38">
        <v>669.5</v>
      </c>
      <c r="K156" s="89">
        <v>36</v>
      </c>
      <c r="L156" s="77">
        <v>11911</v>
      </c>
      <c r="M156" s="85">
        <v>0</v>
      </c>
      <c r="N156" s="85">
        <v>0</v>
      </c>
      <c r="O156" s="85">
        <v>0</v>
      </c>
      <c r="P156" s="77">
        <v>11911</v>
      </c>
      <c r="Q156" s="77">
        <f t="shared" si="16"/>
        <v>18.041229305826931</v>
      </c>
      <c r="R156" s="77">
        <v>179</v>
      </c>
      <c r="S156" s="111" t="s">
        <v>1063</v>
      </c>
      <c r="T156" s="28"/>
      <c r="U156" s="28"/>
    </row>
    <row r="157" spans="1:21" ht="25.5">
      <c r="A157" s="75">
        <v>125</v>
      </c>
      <c r="B157" s="8" t="s">
        <v>95</v>
      </c>
      <c r="C157" s="2">
        <v>1918</v>
      </c>
      <c r="D157" s="44">
        <v>2009</v>
      </c>
      <c r="E157" s="21" t="s">
        <v>1062</v>
      </c>
      <c r="F157" s="47">
        <v>1</v>
      </c>
      <c r="G157" s="47">
        <v>2</v>
      </c>
      <c r="H157" s="38">
        <v>141.9</v>
      </c>
      <c r="I157" s="37">
        <v>129</v>
      </c>
      <c r="J157" s="38">
        <v>129</v>
      </c>
      <c r="K157" s="89">
        <v>4</v>
      </c>
      <c r="L157" s="77">
        <v>5300</v>
      </c>
      <c r="M157" s="85">
        <v>0</v>
      </c>
      <c r="N157" s="85">
        <v>0</v>
      </c>
      <c r="O157" s="85">
        <v>0</v>
      </c>
      <c r="P157" s="77">
        <v>5300</v>
      </c>
      <c r="Q157" s="77">
        <f t="shared" si="16"/>
        <v>41.085271317829459</v>
      </c>
      <c r="R157" s="77">
        <v>179</v>
      </c>
      <c r="S157" s="111" t="s">
        <v>1063</v>
      </c>
      <c r="T157" s="28"/>
      <c r="U157" s="28"/>
    </row>
    <row r="158" spans="1:21" ht="25.5">
      <c r="A158" s="75">
        <v>126</v>
      </c>
      <c r="B158" s="8" t="s">
        <v>96</v>
      </c>
      <c r="C158" s="2">
        <v>1918</v>
      </c>
      <c r="D158" s="44">
        <v>2009</v>
      </c>
      <c r="E158" s="21" t="s">
        <v>1062</v>
      </c>
      <c r="F158" s="47">
        <v>1</v>
      </c>
      <c r="G158" s="47">
        <v>2</v>
      </c>
      <c r="H158" s="38">
        <v>180.4</v>
      </c>
      <c r="I158" s="38">
        <v>164</v>
      </c>
      <c r="J158" s="38">
        <v>164</v>
      </c>
      <c r="K158" s="89">
        <v>11</v>
      </c>
      <c r="L158" s="77">
        <v>7480</v>
      </c>
      <c r="M158" s="85">
        <v>0</v>
      </c>
      <c r="N158" s="85">
        <v>0</v>
      </c>
      <c r="O158" s="85">
        <v>0</v>
      </c>
      <c r="P158" s="77">
        <v>7480</v>
      </c>
      <c r="Q158" s="77">
        <f t="shared" si="16"/>
        <v>45.609756097560975</v>
      </c>
      <c r="R158" s="77">
        <v>179</v>
      </c>
      <c r="S158" s="111" t="s">
        <v>1063</v>
      </c>
      <c r="T158" s="28"/>
      <c r="U158" s="28"/>
    </row>
    <row r="159" spans="1:21">
      <c r="A159" s="75">
        <v>127</v>
      </c>
      <c r="B159" s="8" t="s">
        <v>97</v>
      </c>
      <c r="C159" s="2">
        <v>1918</v>
      </c>
      <c r="D159" s="44"/>
      <c r="E159" s="2" t="s">
        <v>1065</v>
      </c>
      <c r="F159" s="47">
        <v>1</v>
      </c>
      <c r="G159" s="47">
        <v>1</v>
      </c>
      <c r="H159" s="38">
        <v>172</v>
      </c>
      <c r="I159" s="38">
        <v>145</v>
      </c>
      <c r="J159" s="38">
        <v>145</v>
      </c>
      <c r="K159" s="89">
        <v>3</v>
      </c>
      <c r="L159" s="77">
        <v>8100</v>
      </c>
      <c r="M159" s="85">
        <v>0</v>
      </c>
      <c r="N159" s="85">
        <v>0</v>
      </c>
      <c r="O159" s="85">
        <v>0</v>
      </c>
      <c r="P159" s="77">
        <v>8100</v>
      </c>
      <c r="Q159" s="77">
        <f t="shared" si="16"/>
        <v>55.862068965517238</v>
      </c>
      <c r="R159" s="77">
        <v>179</v>
      </c>
      <c r="S159" s="111" t="s">
        <v>1063</v>
      </c>
      <c r="T159" s="28"/>
      <c r="U159" s="28"/>
    </row>
    <row r="160" spans="1:21" ht="25.5">
      <c r="A160" s="75">
        <v>128</v>
      </c>
      <c r="B160" s="8" t="s">
        <v>98</v>
      </c>
      <c r="C160" s="2">
        <v>1918</v>
      </c>
      <c r="D160" s="44"/>
      <c r="E160" s="21" t="s">
        <v>1062</v>
      </c>
      <c r="F160" s="47">
        <v>2</v>
      </c>
      <c r="G160" s="47">
        <v>2</v>
      </c>
      <c r="H160" s="38">
        <v>778.88</v>
      </c>
      <c r="I160" s="38">
        <v>560.16999999999996</v>
      </c>
      <c r="J160" s="38">
        <v>560.16999999999996</v>
      </c>
      <c r="K160" s="89">
        <v>20</v>
      </c>
      <c r="L160" s="77">
        <v>61945</v>
      </c>
      <c r="M160" s="85">
        <v>0</v>
      </c>
      <c r="N160" s="85">
        <v>0</v>
      </c>
      <c r="O160" s="85">
        <v>0</v>
      </c>
      <c r="P160" s="77">
        <v>61945</v>
      </c>
      <c r="Q160" s="77">
        <f t="shared" si="16"/>
        <v>110.58250174054305</v>
      </c>
      <c r="R160" s="77">
        <v>179</v>
      </c>
      <c r="S160" s="111" t="s">
        <v>1063</v>
      </c>
      <c r="T160" s="28"/>
      <c r="U160" s="28"/>
    </row>
    <row r="161" spans="1:21" ht="25.5">
      <c r="A161" s="75">
        <v>129</v>
      </c>
      <c r="B161" s="8" t="s">
        <v>99</v>
      </c>
      <c r="C161" s="2">
        <v>1918</v>
      </c>
      <c r="D161" s="44"/>
      <c r="E161" s="21" t="s">
        <v>1062</v>
      </c>
      <c r="F161" s="47">
        <v>2</v>
      </c>
      <c r="G161" s="47">
        <v>1</v>
      </c>
      <c r="H161" s="38">
        <v>162.47</v>
      </c>
      <c r="I161" s="38">
        <v>147.69999999999999</v>
      </c>
      <c r="J161" s="38">
        <v>147.69999999999999</v>
      </c>
      <c r="K161" s="89">
        <v>10</v>
      </c>
      <c r="L161" s="77">
        <v>14440</v>
      </c>
      <c r="M161" s="85">
        <v>0</v>
      </c>
      <c r="N161" s="85">
        <v>0</v>
      </c>
      <c r="O161" s="85">
        <v>0</v>
      </c>
      <c r="P161" s="77">
        <v>14440</v>
      </c>
      <c r="Q161" s="77">
        <f t="shared" si="16"/>
        <v>97.765741367637105</v>
      </c>
      <c r="R161" s="77">
        <v>179</v>
      </c>
      <c r="S161" s="111" t="s">
        <v>1063</v>
      </c>
      <c r="T161" s="28"/>
      <c r="U161" s="28"/>
    </row>
    <row r="162" spans="1:21" ht="25.5">
      <c r="A162" s="75">
        <v>130</v>
      </c>
      <c r="B162" s="8" t="s">
        <v>100</v>
      </c>
      <c r="C162" s="2">
        <v>1918</v>
      </c>
      <c r="D162" s="44">
        <v>2010</v>
      </c>
      <c r="E162" s="21" t="s">
        <v>1062</v>
      </c>
      <c r="F162" s="47">
        <v>2</v>
      </c>
      <c r="G162" s="47">
        <v>1</v>
      </c>
      <c r="H162" s="38">
        <v>439.34000000000003</v>
      </c>
      <c r="I162" s="38">
        <v>399.4</v>
      </c>
      <c r="J162" s="38">
        <v>399.4</v>
      </c>
      <c r="K162" s="89">
        <v>10</v>
      </c>
      <c r="L162" s="77">
        <v>45004</v>
      </c>
      <c r="M162" s="85">
        <v>0</v>
      </c>
      <c r="N162" s="85">
        <v>0</v>
      </c>
      <c r="O162" s="85">
        <v>0</v>
      </c>
      <c r="P162" s="77">
        <v>45004</v>
      </c>
      <c r="Q162" s="77">
        <f t="shared" si="16"/>
        <v>112.6790185277917</v>
      </c>
      <c r="R162" s="77">
        <v>179</v>
      </c>
      <c r="S162" s="111" t="s">
        <v>1063</v>
      </c>
      <c r="T162" s="28"/>
      <c r="U162" s="28"/>
    </row>
    <row r="163" spans="1:21" ht="25.5">
      <c r="A163" s="75">
        <v>131</v>
      </c>
      <c r="B163" s="8" t="s">
        <v>101</v>
      </c>
      <c r="C163" s="2">
        <v>1918</v>
      </c>
      <c r="D163" s="44">
        <v>2009</v>
      </c>
      <c r="E163" s="21" t="s">
        <v>1062</v>
      </c>
      <c r="F163" s="47">
        <v>2</v>
      </c>
      <c r="G163" s="47">
        <v>1</v>
      </c>
      <c r="H163" s="38">
        <v>278.10000000000002</v>
      </c>
      <c r="I163" s="38">
        <v>242.3</v>
      </c>
      <c r="J163" s="38">
        <v>245</v>
      </c>
      <c r="K163" s="89">
        <v>22</v>
      </c>
      <c r="L163" s="77">
        <v>2100</v>
      </c>
      <c r="M163" s="85">
        <v>0</v>
      </c>
      <c r="N163" s="85">
        <v>0</v>
      </c>
      <c r="O163" s="85">
        <v>0</v>
      </c>
      <c r="P163" s="77">
        <v>2100</v>
      </c>
      <c r="Q163" s="77">
        <f t="shared" si="16"/>
        <v>8.6669418076764337</v>
      </c>
      <c r="R163" s="77">
        <v>179</v>
      </c>
      <c r="S163" s="111" t="s">
        <v>1063</v>
      </c>
      <c r="T163" s="28"/>
      <c r="U163" s="28"/>
    </row>
    <row r="164" spans="1:21" ht="25.5">
      <c r="A164" s="75">
        <v>132</v>
      </c>
      <c r="B164" s="8" t="s">
        <v>102</v>
      </c>
      <c r="C164" s="2">
        <v>1918</v>
      </c>
      <c r="D164" s="44">
        <v>2010</v>
      </c>
      <c r="E164" s="21" t="s">
        <v>1062</v>
      </c>
      <c r="F164" s="47">
        <v>2</v>
      </c>
      <c r="G164" s="47">
        <v>3</v>
      </c>
      <c r="H164" s="38">
        <v>392</v>
      </c>
      <c r="I164" s="38">
        <v>371.1</v>
      </c>
      <c r="J164" s="38">
        <v>318.60000000000002</v>
      </c>
      <c r="K164" s="89">
        <v>34</v>
      </c>
      <c r="L164" s="77">
        <v>25062</v>
      </c>
      <c r="M164" s="85">
        <v>0</v>
      </c>
      <c r="N164" s="85">
        <v>0</v>
      </c>
      <c r="O164" s="85">
        <v>0</v>
      </c>
      <c r="P164" s="77">
        <v>25062</v>
      </c>
      <c r="Q164" s="77">
        <f t="shared" si="16"/>
        <v>67.534357316087309</v>
      </c>
      <c r="R164" s="77">
        <v>179</v>
      </c>
      <c r="S164" s="111" t="s">
        <v>1063</v>
      </c>
      <c r="T164" s="28"/>
      <c r="U164" s="28"/>
    </row>
    <row r="165" spans="1:21" ht="25.5">
      <c r="A165" s="75">
        <v>133</v>
      </c>
      <c r="B165" s="8" t="s">
        <v>103</v>
      </c>
      <c r="C165" s="2">
        <v>1918</v>
      </c>
      <c r="D165" s="44">
        <v>2009</v>
      </c>
      <c r="E165" s="21" t="s">
        <v>1062</v>
      </c>
      <c r="F165" s="47">
        <v>1</v>
      </c>
      <c r="G165" s="47">
        <v>2</v>
      </c>
      <c r="H165" s="38">
        <v>233.60700000000003</v>
      </c>
      <c r="I165" s="37">
        <v>212.37</v>
      </c>
      <c r="J165" s="38">
        <v>212.37</v>
      </c>
      <c r="K165" s="89">
        <v>5</v>
      </c>
      <c r="L165" s="77">
        <v>3778</v>
      </c>
      <c r="M165" s="85">
        <v>0</v>
      </c>
      <c r="N165" s="85">
        <v>0</v>
      </c>
      <c r="O165" s="85">
        <v>0</v>
      </c>
      <c r="P165" s="77">
        <v>3778</v>
      </c>
      <c r="Q165" s="77">
        <f t="shared" si="16"/>
        <v>17.789706644064605</v>
      </c>
      <c r="R165" s="77">
        <v>179</v>
      </c>
      <c r="S165" s="111" t="s">
        <v>1063</v>
      </c>
      <c r="T165" s="28"/>
      <c r="U165" s="28"/>
    </row>
    <row r="166" spans="1:21" ht="25.5">
      <c r="A166" s="75">
        <v>134</v>
      </c>
      <c r="B166" s="8" t="s">
        <v>104</v>
      </c>
      <c r="C166" s="2">
        <v>1984</v>
      </c>
      <c r="D166" s="44"/>
      <c r="E166" s="21" t="s">
        <v>1062</v>
      </c>
      <c r="F166" s="7" t="s">
        <v>1072</v>
      </c>
      <c r="G166" s="47">
        <v>2</v>
      </c>
      <c r="H166" s="38">
        <v>973.83</v>
      </c>
      <c r="I166" s="38">
        <v>885.3</v>
      </c>
      <c r="J166" s="38">
        <v>885.3</v>
      </c>
      <c r="K166" s="89">
        <v>21</v>
      </c>
      <c r="L166" s="77">
        <v>108479</v>
      </c>
      <c r="M166" s="85">
        <v>0</v>
      </c>
      <c r="N166" s="85">
        <v>0</v>
      </c>
      <c r="O166" s="85">
        <v>0</v>
      </c>
      <c r="P166" s="77">
        <v>108479</v>
      </c>
      <c r="Q166" s="77">
        <f t="shared" si="16"/>
        <v>122.53360442787756</v>
      </c>
      <c r="R166" s="77">
        <v>179</v>
      </c>
      <c r="S166" s="111" t="s">
        <v>1063</v>
      </c>
      <c r="T166" s="28"/>
      <c r="U166" s="28"/>
    </row>
    <row r="167" spans="1:21" ht="25.5">
      <c r="A167" s="75">
        <v>135</v>
      </c>
      <c r="B167" s="8" t="s">
        <v>105</v>
      </c>
      <c r="C167" s="2">
        <v>1918</v>
      </c>
      <c r="D167" s="44"/>
      <c r="E167" s="21" t="s">
        <v>1062</v>
      </c>
      <c r="F167" s="47">
        <v>1</v>
      </c>
      <c r="G167" s="47">
        <v>1</v>
      </c>
      <c r="H167" s="38">
        <v>182</v>
      </c>
      <c r="I167" s="38">
        <v>165.3</v>
      </c>
      <c r="J167" s="38">
        <v>165.3</v>
      </c>
      <c r="K167" s="89">
        <v>14</v>
      </c>
      <c r="L167" s="77">
        <v>12414</v>
      </c>
      <c r="M167" s="85">
        <v>0</v>
      </c>
      <c r="N167" s="85">
        <v>0</v>
      </c>
      <c r="O167" s="85">
        <v>0</v>
      </c>
      <c r="P167" s="77">
        <v>12414</v>
      </c>
      <c r="Q167" s="77">
        <f t="shared" si="16"/>
        <v>75.099818511796727</v>
      </c>
      <c r="R167" s="77">
        <v>179</v>
      </c>
      <c r="S167" s="111" t="s">
        <v>1063</v>
      </c>
      <c r="T167" s="28"/>
      <c r="U167" s="28"/>
    </row>
    <row r="168" spans="1:21" ht="25.5">
      <c r="A168" s="75">
        <v>136</v>
      </c>
      <c r="B168" s="8" t="s">
        <v>106</v>
      </c>
      <c r="C168" s="2">
        <v>1918</v>
      </c>
      <c r="D168" s="44"/>
      <c r="E168" s="21" t="s">
        <v>1062</v>
      </c>
      <c r="F168" s="47">
        <v>1</v>
      </c>
      <c r="G168" s="47">
        <v>2</v>
      </c>
      <c r="H168" s="38">
        <v>230.89000000000001</v>
      </c>
      <c r="I168" s="38">
        <v>209.9</v>
      </c>
      <c r="J168" s="38">
        <v>145</v>
      </c>
      <c r="K168" s="89">
        <v>10</v>
      </c>
      <c r="L168" s="77">
        <v>14325</v>
      </c>
      <c r="M168" s="85">
        <v>0</v>
      </c>
      <c r="N168" s="85">
        <v>0</v>
      </c>
      <c r="O168" s="85">
        <v>0</v>
      </c>
      <c r="P168" s="77">
        <v>14325</v>
      </c>
      <c r="Q168" s="77">
        <f t="shared" si="16"/>
        <v>68.246784182944253</v>
      </c>
      <c r="R168" s="77">
        <v>179</v>
      </c>
      <c r="S168" s="111" t="s">
        <v>1063</v>
      </c>
      <c r="T168" s="28"/>
      <c r="U168" s="28"/>
    </row>
    <row r="169" spans="1:21" ht="25.5">
      <c r="A169" s="75">
        <v>137</v>
      </c>
      <c r="B169" s="8" t="s">
        <v>107</v>
      </c>
      <c r="C169" s="2">
        <v>1918</v>
      </c>
      <c r="D169" s="44"/>
      <c r="E169" s="21" t="s">
        <v>1062</v>
      </c>
      <c r="F169" s="47">
        <v>2</v>
      </c>
      <c r="G169" s="47">
        <v>2</v>
      </c>
      <c r="H169" s="38">
        <v>163.46</v>
      </c>
      <c r="I169" s="38">
        <v>148.6</v>
      </c>
      <c r="J169" s="38">
        <v>158.6</v>
      </c>
      <c r="K169" s="89">
        <v>5</v>
      </c>
      <c r="L169" s="77">
        <v>15506</v>
      </c>
      <c r="M169" s="85">
        <v>0</v>
      </c>
      <c r="N169" s="85">
        <v>0</v>
      </c>
      <c r="O169" s="85">
        <v>0</v>
      </c>
      <c r="P169" s="77">
        <v>15506</v>
      </c>
      <c r="Q169" s="77">
        <f t="shared" si="16"/>
        <v>104.34724091520862</v>
      </c>
      <c r="R169" s="77">
        <v>179</v>
      </c>
      <c r="S169" s="111" t="s">
        <v>1063</v>
      </c>
      <c r="T169" s="28"/>
      <c r="U169" s="28"/>
    </row>
    <row r="170" spans="1:21" ht="25.5">
      <c r="A170" s="75">
        <v>138</v>
      </c>
      <c r="B170" s="8" t="s">
        <v>108</v>
      </c>
      <c r="C170" s="2">
        <v>1918</v>
      </c>
      <c r="D170" s="44">
        <v>2009</v>
      </c>
      <c r="E170" s="21" t="s">
        <v>1062</v>
      </c>
      <c r="F170" s="47">
        <v>2</v>
      </c>
      <c r="G170" s="47">
        <v>1</v>
      </c>
      <c r="H170" s="38">
        <v>382.69</v>
      </c>
      <c r="I170" s="38">
        <v>347.9</v>
      </c>
      <c r="J170" s="38">
        <v>347.9</v>
      </c>
      <c r="K170" s="89">
        <v>10</v>
      </c>
      <c r="L170" s="77">
        <v>6189</v>
      </c>
      <c r="M170" s="85">
        <v>0</v>
      </c>
      <c r="N170" s="85">
        <v>0</v>
      </c>
      <c r="O170" s="85">
        <v>0</v>
      </c>
      <c r="P170" s="77">
        <v>6189</v>
      </c>
      <c r="Q170" s="77">
        <f t="shared" si="16"/>
        <v>17.789594711123886</v>
      </c>
      <c r="R170" s="77">
        <v>179</v>
      </c>
      <c r="S170" s="111" t="s">
        <v>1063</v>
      </c>
      <c r="T170" s="28"/>
      <c r="U170" s="28"/>
    </row>
    <row r="171" spans="1:21" ht="25.5">
      <c r="A171" s="75">
        <v>139</v>
      </c>
      <c r="B171" s="8" t="s">
        <v>109</v>
      </c>
      <c r="C171" s="2">
        <v>1918</v>
      </c>
      <c r="D171" s="44">
        <v>2009</v>
      </c>
      <c r="E171" s="21" t="s">
        <v>1062</v>
      </c>
      <c r="F171" s="47">
        <v>2</v>
      </c>
      <c r="G171" s="47">
        <v>2</v>
      </c>
      <c r="H171" s="38">
        <v>426</v>
      </c>
      <c r="I171" s="38">
        <v>300.39999999999998</v>
      </c>
      <c r="J171" s="38">
        <v>241.4</v>
      </c>
      <c r="K171" s="89">
        <v>14</v>
      </c>
      <c r="L171" s="77">
        <v>4295</v>
      </c>
      <c r="M171" s="85">
        <v>0</v>
      </c>
      <c r="N171" s="85">
        <v>0</v>
      </c>
      <c r="O171" s="85">
        <v>0</v>
      </c>
      <c r="P171" s="77">
        <v>4295</v>
      </c>
      <c r="Q171" s="77">
        <f t="shared" si="16"/>
        <v>14.297603195739017</v>
      </c>
      <c r="R171" s="77">
        <v>179</v>
      </c>
      <c r="S171" s="111" t="s">
        <v>1063</v>
      </c>
      <c r="T171" s="28"/>
      <c r="U171" s="28"/>
    </row>
    <row r="172" spans="1:21" ht="25.5">
      <c r="A172" s="75">
        <v>140</v>
      </c>
      <c r="B172" s="8" t="s">
        <v>110</v>
      </c>
      <c r="C172" s="2">
        <v>1918</v>
      </c>
      <c r="D172" s="44">
        <v>2009</v>
      </c>
      <c r="E172" s="21" t="s">
        <v>1062</v>
      </c>
      <c r="F172" s="47">
        <v>2</v>
      </c>
      <c r="G172" s="47">
        <v>3</v>
      </c>
      <c r="H172" s="38">
        <v>709.7</v>
      </c>
      <c r="I172" s="37">
        <v>604.72</v>
      </c>
      <c r="J172" s="38">
        <v>604.72</v>
      </c>
      <c r="K172" s="89">
        <v>17</v>
      </c>
      <c r="L172" s="77">
        <v>13080</v>
      </c>
      <c r="M172" s="85">
        <v>0</v>
      </c>
      <c r="N172" s="85">
        <v>0</v>
      </c>
      <c r="O172" s="85">
        <v>0</v>
      </c>
      <c r="P172" s="77">
        <v>13080</v>
      </c>
      <c r="Q172" s="77">
        <f t="shared" si="16"/>
        <v>21.629845217621376</v>
      </c>
      <c r="R172" s="77">
        <v>179</v>
      </c>
      <c r="S172" s="111" t="s">
        <v>1063</v>
      </c>
      <c r="T172" s="28"/>
      <c r="U172" s="28"/>
    </row>
    <row r="173" spans="1:21" ht="25.5">
      <c r="A173" s="75">
        <v>141</v>
      </c>
      <c r="B173" s="8" t="s">
        <v>111</v>
      </c>
      <c r="C173" s="2">
        <v>1918</v>
      </c>
      <c r="D173" s="44"/>
      <c r="E173" s="21" t="s">
        <v>1062</v>
      </c>
      <c r="F173" s="47">
        <v>2</v>
      </c>
      <c r="G173" s="47">
        <v>3</v>
      </c>
      <c r="H173" s="38">
        <v>466.29</v>
      </c>
      <c r="I173" s="38">
        <v>423.9</v>
      </c>
      <c r="J173" s="38">
        <v>423.9</v>
      </c>
      <c r="K173" s="89">
        <v>62</v>
      </c>
      <c r="L173" s="77">
        <v>39376</v>
      </c>
      <c r="M173" s="85">
        <v>0</v>
      </c>
      <c r="N173" s="85">
        <v>0</v>
      </c>
      <c r="O173" s="85">
        <v>0</v>
      </c>
      <c r="P173" s="77">
        <v>39376</v>
      </c>
      <c r="Q173" s="77">
        <f t="shared" si="16"/>
        <v>92.88983250766691</v>
      </c>
      <c r="R173" s="77">
        <v>179</v>
      </c>
      <c r="S173" s="111" t="s">
        <v>1063</v>
      </c>
      <c r="T173" s="28"/>
      <c r="U173" s="28"/>
    </row>
    <row r="174" spans="1:21" ht="25.5">
      <c r="A174" s="75">
        <v>142</v>
      </c>
      <c r="B174" s="8" t="s">
        <v>112</v>
      </c>
      <c r="C174" s="2">
        <v>1918</v>
      </c>
      <c r="D174" s="44">
        <v>2008</v>
      </c>
      <c r="E174" s="21" t="s">
        <v>1062</v>
      </c>
      <c r="F174" s="7" t="s">
        <v>1073</v>
      </c>
      <c r="G174" s="47">
        <v>2</v>
      </c>
      <c r="H174" s="38">
        <v>491.70000000000005</v>
      </c>
      <c r="I174" s="37">
        <v>447</v>
      </c>
      <c r="J174" s="38">
        <v>447</v>
      </c>
      <c r="K174" s="89">
        <v>24</v>
      </c>
      <c r="L174" s="77">
        <v>7952</v>
      </c>
      <c r="M174" s="85">
        <v>0</v>
      </c>
      <c r="N174" s="85">
        <v>0</v>
      </c>
      <c r="O174" s="85">
        <v>0</v>
      </c>
      <c r="P174" s="77">
        <v>7952</v>
      </c>
      <c r="Q174" s="77">
        <f t="shared" si="16"/>
        <v>17.789709172259506</v>
      </c>
      <c r="R174" s="77">
        <v>179</v>
      </c>
      <c r="S174" s="111" t="s">
        <v>1063</v>
      </c>
      <c r="T174" s="28"/>
      <c r="U174" s="28"/>
    </row>
    <row r="175" spans="1:21" ht="25.5">
      <c r="A175" s="75">
        <v>143</v>
      </c>
      <c r="B175" s="8" t="s">
        <v>113</v>
      </c>
      <c r="C175" s="2">
        <v>1918</v>
      </c>
      <c r="D175" s="44">
        <v>2008</v>
      </c>
      <c r="E175" s="21" t="s">
        <v>1062</v>
      </c>
      <c r="F175" s="47">
        <v>2</v>
      </c>
      <c r="G175" s="47">
        <v>1</v>
      </c>
      <c r="H175" s="38">
        <v>313</v>
      </c>
      <c r="I175" s="38">
        <v>120.1</v>
      </c>
      <c r="J175" s="38">
        <v>202</v>
      </c>
      <c r="K175" s="89">
        <v>14</v>
      </c>
      <c r="L175" s="77">
        <v>19100</v>
      </c>
      <c r="M175" s="85">
        <v>0</v>
      </c>
      <c r="N175" s="85">
        <v>0</v>
      </c>
      <c r="O175" s="85">
        <v>0</v>
      </c>
      <c r="P175" s="77">
        <v>19100</v>
      </c>
      <c r="Q175" s="77">
        <f t="shared" si="16"/>
        <v>159.03413821815155</v>
      </c>
      <c r="R175" s="77">
        <v>179</v>
      </c>
      <c r="S175" s="111" t="s">
        <v>1063</v>
      </c>
      <c r="T175" s="28"/>
      <c r="U175" s="28"/>
    </row>
    <row r="176" spans="1:21" ht="25.5">
      <c r="A176" s="75">
        <v>144</v>
      </c>
      <c r="B176" s="8" t="s">
        <v>114</v>
      </c>
      <c r="C176" s="2">
        <v>1918</v>
      </c>
      <c r="D176" s="44">
        <v>2009</v>
      </c>
      <c r="E176" s="21" t="s">
        <v>1062</v>
      </c>
      <c r="F176" s="47">
        <v>2</v>
      </c>
      <c r="G176" s="47">
        <v>1</v>
      </c>
      <c r="H176" s="38">
        <v>253</v>
      </c>
      <c r="I176" s="38">
        <v>168.1</v>
      </c>
      <c r="J176" s="38">
        <v>179</v>
      </c>
      <c r="K176" s="89">
        <v>10</v>
      </c>
      <c r="L176" s="77">
        <v>8160</v>
      </c>
      <c r="M176" s="85">
        <v>0</v>
      </c>
      <c r="N176" s="85">
        <v>0</v>
      </c>
      <c r="O176" s="85">
        <v>0</v>
      </c>
      <c r="P176" s="77">
        <v>8160</v>
      </c>
      <c r="Q176" s="77">
        <f t="shared" si="16"/>
        <v>48.542534205829867</v>
      </c>
      <c r="R176" s="77">
        <v>179</v>
      </c>
      <c r="S176" s="111" t="s">
        <v>1063</v>
      </c>
      <c r="T176" s="28"/>
      <c r="U176" s="28"/>
    </row>
    <row r="177" spans="1:21" ht="25.5">
      <c r="A177" s="75">
        <v>145</v>
      </c>
      <c r="B177" s="8" t="s">
        <v>115</v>
      </c>
      <c r="C177" s="2">
        <v>1918</v>
      </c>
      <c r="D177" s="44">
        <v>2009</v>
      </c>
      <c r="E177" s="21" t="s">
        <v>1062</v>
      </c>
      <c r="F177" s="47">
        <v>2</v>
      </c>
      <c r="G177" s="47">
        <v>3</v>
      </c>
      <c r="H177" s="38">
        <v>360.822</v>
      </c>
      <c r="I177" s="38">
        <v>328.02</v>
      </c>
      <c r="J177" s="38">
        <v>328.02</v>
      </c>
      <c r="K177" s="89">
        <v>20</v>
      </c>
      <c r="L177" s="77">
        <v>30470</v>
      </c>
      <c r="M177" s="85">
        <v>0</v>
      </c>
      <c r="N177" s="85">
        <v>0</v>
      </c>
      <c r="O177" s="85">
        <v>0</v>
      </c>
      <c r="P177" s="77">
        <v>30470</v>
      </c>
      <c r="Q177" s="77">
        <f t="shared" si="16"/>
        <v>92.890677397719656</v>
      </c>
      <c r="R177" s="77">
        <v>179</v>
      </c>
      <c r="S177" s="111" t="s">
        <v>1063</v>
      </c>
      <c r="T177" s="28"/>
      <c r="U177" s="28"/>
    </row>
    <row r="178" spans="1:21" ht="25.5">
      <c r="A178" s="75">
        <v>146</v>
      </c>
      <c r="B178" s="8" t="s">
        <v>116</v>
      </c>
      <c r="C178" s="2">
        <v>1918</v>
      </c>
      <c r="D178" s="44">
        <v>2009</v>
      </c>
      <c r="E178" s="21" t="s">
        <v>1062</v>
      </c>
      <c r="F178" s="47">
        <v>2</v>
      </c>
      <c r="G178" s="47">
        <v>3</v>
      </c>
      <c r="H178" s="38">
        <v>271.48</v>
      </c>
      <c r="I178" s="38">
        <v>205.5</v>
      </c>
      <c r="J178" s="38">
        <v>246.8</v>
      </c>
      <c r="K178" s="89">
        <v>13</v>
      </c>
      <c r="L178" s="77">
        <v>11800</v>
      </c>
      <c r="M178" s="85">
        <v>0</v>
      </c>
      <c r="N178" s="85">
        <v>0</v>
      </c>
      <c r="O178" s="85">
        <v>0</v>
      </c>
      <c r="P178" s="77">
        <v>11800</v>
      </c>
      <c r="Q178" s="77">
        <f t="shared" si="16"/>
        <v>57.420924574209245</v>
      </c>
      <c r="R178" s="77">
        <v>179</v>
      </c>
      <c r="S178" s="111" t="s">
        <v>1063</v>
      </c>
      <c r="T178" s="28"/>
      <c r="U178" s="28"/>
    </row>
    <row r="179" spans="1:21">
      <c r="A179" s="75">
        <v>147</v>
      </c>
      <c r="B179" s="67" t="s">
        <v>1079</v>
      </c>
      <c r="C179" s="2">
        <v>1974</v>
      </c>
      <c r="D179" s="2">
        <v>2009</v>
      </c>
      <c r="E179" s="2" t="s">
        <v>1064</v>
      </c>
      <c r="F179" s="2">
        <v>5</v>
      </c>
      <c r="G179" s="2">
        <v>4</v>
      </c>
      <c r="H179" s="38">
        <v>3471.2</v>
      </c>
      <c r="I179" s="38">
        <v>2653.81</v>
      </c>
      <c r="J179" s="149"/>
      <c r="K179" s="89">
        <v>135</v>
      </c>
      <c r="L179" s="77">
        <v>170000</v>
      </c>
      <c r="M179" s="85">
        <v>0</v>
      </c>
      <c r="N179" s="85">
        <v>0</v>
      </c>
      <c r="O179" s="85">
        <v>0</v>
      </c>
      <c r="P179" s="77">
        <v>170000</v>
      </c>
      <c r="Q179" s="77">
        <f t="shared" si="16"/>
        <v>64.058843700189541</v>
      </c>
      <c r="R179" s="77">
        <v>1838</v>
      </c>
      <c r="S179" s="111" t="s">
        <v>1063</v>
      </c>
      <c r="T179" s="28"/>
      <c r="U179" s="28"/>
    </row>
    <row r="180" spans="1:21" ht="25.5">
      <c r="A180" s="75">
        <v>148</v>
      </c>
      <c r="B180" s="61" t="s">
        <v>1093</v>
      </c>
      <c r="C180" s="2">
        <v>1966</v>
      </c>
      <c r="D180" s="2">
        <v>2012</v>
      </c>
      <c r="E180" s="21" t="s">
        <v>1062</v>
      </c>
      <c r="F180" s="2">
        <v>5</v>
      </c>
      <c r="G180" s="2">
        <v>2</v>
      </c>
      <c r="H180" s="38">
        <v>2048.83</v>
      </c>
      <c r="I180" s="38">
        <v>1513.6</v>
      </c>
      <c r="J180" s="149"/>
      <c r="K180" s="89">
        <v>72</v>
      </c>
      <c r="L180" s="77">
        <v>85000</v>
      </c>
      <c r="M180" s="85">
        <v>0</v>
      </c>
      <c r="N180" s="85">
        <v>0</v>
      </c>
      <c r="O180" s="85">
        <v>0</v>
      </c>
      <c r="P180" s="77">
        <v>85000</v>
      </c>
      <c r="Q180" s="77">
        <f t="shared" si="16"/>
        <v>56.157505285412263</v>
      </c>
      <c r="R180" s="77">
        <v>1838</v>
      </c>
      <c r="S180" s="111" t="s">
        <v>1063</v>
      </c>
      <c r="T180" s="28"/>
      <c r="U180" s="28"/>
    </row>
    <row r="181" spans="1:21">
      <c r="A181" s="75">
        <v>149</v>
      </c>
      <c r="B181" s="143" t="s">
        <v>1094</v>
      </c>
      <c r="C181" s="2">
        <v>1990</v>
      </c>
      <c r="D181" s="2">
        <v>2008</v>
      </c>
      <c r="E181" s="2" t="s">
        <v>1064</v>
      </c>
      <c r="F181" s="2">
        <v>10</v>
      </c>
      <c r="G181" s="2">
        <v>6</v>
      </c>
      <c r="H181" s="38">
        <v>15680</v>
      </c>
      <c r="I181" s="38">
        <v>14254.4</v>
      </c>
      <c r="J181" s="149"/>
      <c r="K181" s="89">
        <v>597</v>
      </c>
      <c r="L181" s="77">
        <v>1650500.25</v>
      </c>
      <c r="M181" s="85">
        <v>0</v>
      </c>
      <c r="N181" s="85">
        <v>0</v>
      </c>
      <c r="O181" s="85">
        <v>0</v>
      </c>
      <c r="P181" s="77">
        <v>1650500.25</v>
      </c>
      <c r="Q181" s="77">
        <f t="shared" si="16"/>
        <v>115.78882660792458</v>
      </c>
      <c r="R181" s="77">
        <v>2896</v>
      </c>
      <c r="S181" s="111" t="s">
        <v>1063</v>
      </c>
      <c r="T181" s="28"/>
      <c r="U181" s="28"/>
    </row>
    <row r="182" spans="1:21" ht="25.5">
      <c r="A182" s="75">
        <v>150</v>
      </c>
      <c r="B182" s="143" t="s">
        <v>1075</v>
      </c>
      <c r="C182" s="2">
        <v>1978</v>
      </c>
      <c r="D182" s="2">
        <v>2012</v>
      </c>
      <c r="E182" s="21" t="s">
        <v>1062</v>
      </c>
      <c r="F182" s="2">
        <v>6</v>
      </c>
      <c r="G182" s="2">
        <v>8</v>
      </c>
      <c r="H182" s="38">
        <v>7064</v>
      </c>
      <c r="I182" s="38">
        <v>6333.72</v>
      </c>
      <c r="J182" s="149"/>
      <c r="K182" s="89">
        <v>333</v>
      </c>
      <c r="L182" s="77">
        <v>803011.26</v>
      </c>
      <c r="M182" s="85">
        <v>0</v>
      </c>
      <c r="N182" s="85">
        <v>0</v>
      </c>
      <c r="O182" s="85">
        <v>0</v>
      </c>
      <c r="P182" s="77">
        <v>803011.26</v>
      </c>
      <c r="Q182" s="77">
        <f t="shared" si="16"/>
        <v>126.78351111195316</v>
      </c>
      <c r="R182" s="77">
        <v>3338</v>
      </c>
      <c r="S182" s="111" t="s">
        <v>1063</v>
      </c>
      <c r="T182" s="28"/>
      <c r="U182" s="28"/>
    </row>
    <row r="183" spans="1:21">
      <c r="A183" s="75">
        <v>151</v>
      </c>
      <c r="B183" s="143" t="s">
        <v>1076</v>
      </c>
      <c r="C183" s="2">
        <v>1973</v>
      </c>
      <c r="D183" s="2">
        <v>2009</v>
      </c>
      <c r="E183" s="2" t="s">
        <v>1064</v>
      </c>
      <c r="F183" s="2">
        <v>5</v>
      </c>
      <c r="G183" s="2">
        <v>4</v>
      </c>
      <c r="H183" s="38">
        <v>2968.9550000000004</v>
      </c>
      <c r="I183" s="38">
        <v>2699.06</v>
      </c>
      <c r="J183" s="149"/>
      <c r="K183" s="89">
        <v>137</v>
      </c>
      <c r="L183" s="77">
        <v>252580.1</v>
      </c>
      <c r="M183" s="85">
        <v>0</v>
      </c>
      <c r="N183" s="85">
        <v>0</v>
      </c>
      <c r="O183" s="85">
        <v>0</v>
      </c>
      <c r="P183" s="77">
        <v>252580.1</v>
      </c>
      <c r="Q183" s="77">
        <f t="shared" si="16"/>
        <v>93.580765155276282</v>
      </c>
      <c r="R183" s="77">
        <v>2734</v>
      </c>
      <c r="S183" s="111" t="s">
        <v>1063</v>
      </c>
      <c r="T183" s="28"/>
      <c r="U183" s="28"/>
    </row>
    <row r="184" spans="1:21" ht="25.5">
      <c r="A184" s="75">
        <v>152</v>
      </c>
      <c r="B184" s="67" t="s">
        <v>1077</v>
      </c>
      <c r="C184" s="2">
        <v>1969</v>
      </c>
      <c r="D184" s="2"/>
      <c r="E184" s="21" t="s">
        <v>1062</v>
      </c>
      <c r="F184" s="2">
        <v>5</v>
      </c>
      <c r="G184" s="2">
        <v>4</v>
      </c>
      <c r="H184" s="38">
        <v>2955.1717910000016</v>
      </c>
      <c r="I184" s="38">
        <v>2686.52</v>
      </c>
      <c r="J184" s="149"/>
      <c r="K184" s="89">
        <v>133</v>
      </c>
      <c r="L184" s="77">
        <v>43700</v>
      </c>
      <c r="M184" s="85">
        <v>0</v>
      </c>
      <c r="N184" s="85">
        <v>0</v>
      </c>
      <c r="O184" s="85">
        <v>0</v>
      </c>
      <c r="P184" s="77">
        <v>43700</v>
      </c>
      <c r="Q184" s="77">
        <f t="shared" si="16"/>
        <v>16.266396676741657</v>
      </c>
      <c r="R184" s="77">
        <v>1838</v>
      </c>
      <c r="S184" s="111" t="s">
        <v>1063</v>
      </c>
      <c r="T184" s="28"/>
      <c r="U184" s="28"/>
    </row>
    <row r="185" spans="1:21" ht="25.5">
      <c r="A185" s="75">
        <v>153</v>
      </c>
      <c r="B185" s="143" t="s">
        <v>1078</v>
      </c>
      <c r="C185" s="2">
        <v>1985</v>
      </c>
      <c r="D185" s="2"/>
      <c r="E185" s="21" t="s">
        <v>1062</v>
      </c>
      <c r="F185" s="2">
        <v>5</v>
      </c>
      <c r="G185" s="2">
        <v>4</v>
      </c>
      <c r="H185" s="38">
        <v>4269</v>
      </c>
      <c r="I185" s="38">
        <v>4240.62</v>
      </c>
      <c r="J185" s="149"/>
      <c r="K185" s="89">
        <v>206</v>
      </c>
      <c r="L185" s="77">
        <v>529960.24</v>
      </c>
      <c r="M185" s="85">
        <v>0</v>
      </c>
      <c r="N185" s="85">
        <v>0</v>
      </c>
      <c r="O185" s="85">
        <v>0</v>
      </c>
      <c r="P185" s="77">
        <v>529960.24</v>
      </c>
      <c r="Q185" s="77">
        <f t="shared" si="16"/>
        <v>124.97234838301947</v>
      </c>
      <c r="R185" s="77">
        <v>3338</v>
      </c>
      <c r="S185" s="111" t="s">
        <v>1063</v>
      </c>
      <c r="T185" s="28"/>
      <c r="U185" s="28"/>
    </row>
    <row r="186" spans="1:21">
      <c r="A186" s="75">
        <v>154</v>
      </c>
      <c r="B186" s="67" t="s">
        <v>1091</v>
      </c>
      <c r="C186" s="2">
        <v>1990</v>
      </c>
      <c r="D186" s="2"/>
      <c r="E186" s="2" t="s">
        <v>1064</v>
      </c>
      <c r="F186" s="2">
        <v>5</v>
      </c>
      <c r="G186" s="2">
        <v>6</v>
      </c>
      <c r="H186" s="38">
        <v>6273.5</v>
      </c>
      <c r="I186" s="38">
        <v>6190.6</v>
      </c>
      <c r="J186" s="37"/>
      <c r="K186" s="89">
        <v>288</v>
      </c>
      <c r="L186" s="77">
        <v>988656.01</v>
      </c>
      <c r="M186" s="85">
        <v>0</v>
      </c>
      <c r="N186" s="85">
        <v>0</v>
      </c>
      <c r="O186" s="85">
        <v>0</v>
      </c>
      <c r="P186" s="77">
        <v>988656.01</v>
      </c>
      <c r="Q186" s="77">
        <f t="shared" si="16"/>
        <v>159.70277679061803</v>
      </c>
      <c r="R186" s="77">
        <v>1838</v>
      </c>
      <c r="S186" s="111" t="s">
        <v>1063</v>
      </c>
      <c r="T186" s="28"/>
      <c r="U186" s="28"/>
    </row>
    <row r="187" spans="1:21">
      <c r="A187" s="75">
        <v>155</v>
      </c>
      <c r="B187" s="67" t="s">
        <v>1092</v>
      </c>
      <c r="C187" s="2">
        <v>1977</v>
      </c>
      <c r="D187" s="2"/>
      <c r="E187" s="2" t="s">
        <v>1064</v>
      </c>
      <c r="F187" s="2">
        <v>5</v>
      </c>
      <c r="G187" s="2">
        <v>14</v>
      </c>
      <c r="H187" s="38">
        <v>10544.8</v>
      </c>
      <c r="I187" s="38">
        <v>9911.33</v>
      </c>
      <c r="J187" s="37"/>
      <c r="K187" s="89">
        <v>453</v>
      </c>
      <c r="L187" s="77">
        <v>1396761.28</v>
      </c>
      <c r="M187" s="85">
        <v>0</v>
      </c>
      <c r="N187" s="85">
        <v>0</v>
      </c>
      <c r="O187" s="85">
        <v>0</v>
      </c>
      <c r="P187" s="77">
        <v>1396761.28</v>
      </c>
      <c r="Q187" s="77">
        <f t="shared" si="16"/>
        <v>140.92571632666858</v>
      </c>
      <c r="R187" s="77">
        <v>1045</v>
      </c>
      <c r="S187" s="111" t="s">
        <v>1063</v>
      </c>
      <c r="T187" s="28"/>
      <c r="U187" s="28"/>
    </row>
    <row r="188" spans="1:21">
      <c r="A188" s="215" t="s">
        <v>117</v>
      </c>
      <c r="B188" s="31"/>
      <c r="C188" s="152" t="s">
        <v>1061</v>
      </c>
      <c r="D188" s="26" t="s">
        <v>1061</v>
      </c>
      <c r="E188" s="152" t="s">
        <v>1061</v>
      </c>
      <c r="F188" s="26" t="s">
        <v>1061</v>
      </c>
      <c r="G188" s="26" t="s">
        <v>1061</v>
      </c>
      <c r="H188" s="25">
        <f>SUM(H189:H196)</f>
        <v>3742.420000000001</v>
      </c>
      <c r="I188" s="25">
        <f t="shared" ref="I188" si="17">SUM(I189:I196)</f>
        <v>3402.8100000000004</v>
      </c>
      <c r="J188" s="25">
        <f t="shared" ref="J188:P188" si="18">SUM(J189:J196)</f>
        <v>2658.7999999999997</v>
      </c>
      <c r="K188" s="82">
        <f t="shared" si="18"/>
        <v>177</v>
      </c>
      <c r="L188" s="25">
        <f t="shared" si="18"/>
        <v>5004984.9200000009</v>
      </c>
      <c r="M188" s="25">
        <f t="shared" si="18"/>
        <v>0</v>
      </c>
      <c r="N188" s="25">
        <f t="shared" si="18"/>
        <v>0</v>
      </c>
      <c r="O188" s="25">
        <f t="shared" si="18"/>
        <v>0</v>
      </c>
      <c r="P188" s="25">
        <f t="shared" si="18"/>
        <v>5004984.9200000009</v>
      </c>
      <c r="Q188" s="25">
        <f t="shared" si="16"/>
        <v>1470.8387832409098</v>
      </c>
      <c r="R188" s="25">
        <f>MAX(R189:R196)</f>
        <v>5701</v>
      </c>
      <c r="S188" s="110" t="s">
        <v>1061</v>
      </c>
      <c r="T188" s="28"/>
      <c r="U188" s="28"/>
    </row>
    <row r="189" spans="1:21" ht="25.5">
      <c r="A189" s="75">
        <v>156</v>
      </c>
      <c r="B189" s="60" t="s">
        <v>857</v>
      </c>
      <c r="C189" s="21">
        <v>1957</v>
      </c>
      <c r="D189" s="44"/>
      <c r="E189" s="21" t="s">
        <v>1062</v>
      </c>
      <c r="F189" s="47">
        <v>2</v>
      </c>
      <c r="G189" s="47">
        <v>2</v>
      </c>
      <c r="H189" s="38">
        <v>405.90000000000003</v>
      </c>
      <c r="I189" s="77">
        <v>369</v>
      </c>
      <c r="J189" s="77">
        <v>369</v>
      </c>
      <c r="K189" s="89">
        <v>13</v>
      </c>
      <c r="L189" s="77">
        <v>1717758.3099999998</v>
      </c>
      <c r="M189" s="85">
        <v>0</v>
      </c>
      <c r="N189" s="85">
        <v>0</v>
      </c>
      <c r="O189" s="85">
        <v>0</v>
      </c>
      <c r="P189" s="77">
        <v>1717758.3099999998</v>
      </c>
      <c r="Q189" s="77">
        <f t="shared" si="16"/>
        <v>4655.1715718157175</v>
      </c>
      <c r="R189" s="77">
        <v>5701</v>
      </c>
      <c r="S189" s="111" t="s">
        <v>1063</v>
      </c>
      <c r="T189" s="28"/>
      <c r="U189" s="28"/>
    </row>
    <row r="190" spans="1:21" ht="25.5">
      <c r="A190" s="75">
        <v>157</v>
      </c>
      <c r="B190" s="60" t="s">
        <v>858</v>
      </c>
      <c r="C190" s="21">
        <v>1962</v>
      </c>
      <c r="D190" s="44"/>
      <c r="E190" s="21" t="s">
        <v>1062</v>
      </c>
      <c r="F190" s="44">
        <v>2</v>
      </c>
      <c r="G190" s="44">
        <v>1</v>
      </c>
      <c r="H190" s="77">
        <v>370.48</v>
      </c>
      <c r="I190" s="77">
        <v>336.8</v>
      </c>
      <c r="J190" s="77">
        <v>336.8</v>
      </c>
      <c r="K190" s="65">
        <v>11</v>
      </c>
      <c r="L190" s="77">
        <v>1249271.81</v>
      </c>
      <c r="M190" s="85">
        <v>0</v>
      </c>
      <c r="N190" s="85">
        <v>0</v>
      </c>
      <c r="O190" s="85">
        <v>0</v>
      </c>
      <c r="P190" s="77">
        <v>1249271.81</v>
      </c>
      <c r="Q190" s="77">
        <f t="shared" si="16"/>
        <v>3709.239340855107</v>
      </c>
      <c r="R190" s="77">
        <v>4904</v>
      </c>
      <c r="S190" s="111" t="s">
        <v>1063</v>
      </c>
      <c r="T190" s="28"/>
      <c r="U190" s="28"/>
    </row>
    <row r="191" spans="1:21" ht="25.5">
      <c r="A191" s="75">
        <v>158</v>
      </c>
      <c r="B191" s="60" t="s">
        <v>859</v>
      </c>
      <c r="C191" s="21">
        <v>1962</v>
      </c>
      <c r="D191" s="44"/>
      <c r="E191" s="21" t="s">
        <v>1062</v>
      </c>
      <c r="F191" s="44">
        <v>2</v>
      </c>
      <c r="G191" s="44">
        <v>1</v>
      </c>
      <c r="H191" s="77">
        <v>405.79</v>
      </c>
      <c r="I191" s="77">
        <v>368.91</v>
      </c>
      <c r="J191" s="77">
        <v>368.9</v>
      </c>
      <c r="K191" s="65">
        <v>16</v>
      </c>
      <c r="L191" s="77">
        <v>1185746.1099999999</v>
      </c>
      <c r="M191" s="85">
        <v>0</v>
      </c>
      <c r="N191" s="85">
        <v>0</v>
      </c>
      <c r="O191" s="85">
        <v>0</v>
      </c>
      <c r="P191" s="77">
        <v>1185746.1099999999</v>
      </c>
      <c r="Q191" s="77">
        <f t="shared" si="16"/>
        <v>3214.1880404434678</v>
      </c>
      <c r="R191" s="77">
        <v>4904</v>
      </c>
      <c r="S191" s="111" t="s">
        <v>1063</v>
      </c>
      <c r="T191" s="28"/>
      <c r="U191" s="28"/>
    </row>
    <row r="192" spans="1:21" ht="25.5">
      <c r="A192" s="75">
        <v>159</v>
      </c>
      <c r="B192" s="60" t="s">
        <v>671</v>
      </c>
      <c r="C192" s="21">
        <v>1954</v>
      </c>
      <c r="D192" s="44"/>
      <c r="E192" s="21" t="s">
        <v>1062</v>
      </c>
      <c r="F192" s="2">
        <v>2</v>
      </c>
      <c r="G192" s="2">
        <v>2</v>
      </c>
      <c r="H192" s="38">
        <v>397.65000000000003</v>
      </c>
      <c r="I192" s="77">
        <v>362.1</v>
      </c>
      <c r="J192" s="77">
        <v>361.5</v>
      </c>
      <c r="K192" s="89">
        <v>22</v>
      </c>
      <c r="L192" s="77">
        <v>756105</v>
      </c>
      <c r="M192" s="85">
        <v>0</v>
      </c>
      <c r="N192" s="85">
        <v>0</v>
      </c>
      <c r="O192" s="85">
        <v>0</v>
      </c>
      <c r="P192" s="77">
        <v>756105</v>
      </c>
      <c r="Q192" s="77">
        <f t="shared" si="16"/>
        <v>2088.1110190555096</v>
      </c>
      <c r="R192" s="77">
        <v>4635</v>
      </c>
      <c r="S192" s="111" t="s">
        <v>1063</v>
      </c>
      <c r="T192" s="28"/>
      <c r="U192" s="28"/>
    </row>
    <row r="193" spans="1:21" ht="25.5">
      <c r="A193" s="75">
        <v>160</v>
      </c>
      <c r="B193" s="1" t="s">
        <v>119</v>
      </c>
      <c r="C193" s="2">
        <v>1960</v>
      </c>
      <c r="D193" s="44"/>
      <c r="E193" s="21" t="s">
        <v>1062</v>
      </c>
      <c r="F193" s="47">
        <v>2</v>
      </c>
      <c r="G193" s="47">
        <v>4</v>
      </c>
      <c r="H193" s="38">
        <v>689.37000000000012</v>
      </c>
      <c r="I193" s="38">
        <v>626.70000000000005</v>
      </c>
      <c r="J193" s="38">
        <v>626.70000000000005</v>
      </c>
      <c r="K193" s="89">
        <v>39</v>
      </c>
      <c r="L193" s="77">
        <v>9786</v>
      </c>
      <c r="M193" s="85">
        <v>0</v>
      </c>
      <c r="N193" s="85">
        <v>0</v>
      </c>
      <c r="O193" s="85">
        <v>0</v>
      </c>
      <c r="P193" s="77">
        <v>9786</v>
      </c>
      <c r="Q193" s="77">
        <f t="shared" si="16"/>
        <v>15.615126854954523</v>
      </c>
      <c r="R193" s="77">
        <v>179</v>
      </c>
      <c r="S193" s="111" t="s">
        <v>1063</v>
      </c>
      <c r="T193" s="28"/>
      <c r="U193" s="28"/>
    </row>
    <row r="194" spans="1:21" ht="25.5">
      <c r="A194" s="75">
        <v>161</v>
      </c>
      <c r="B194" s="1" t="s">
        <v>120</v>
      </c>
      <c r="C194" s="2">
        <v>1955</v>
      </c>
      <c r="D194" s="44"/>
      <c r="E194" s="21" t="s">
        <v>1062</v>
      </c>
      <c r="F194" s="47">
        <v>2</v>
      </c>
      <c r="G194" s="47">
        <v>1</v>
      </c>
      <c r="H194" s="38">
        <v>265.76</v>
      </c>
      <c r="I194" s="38">
        <v>241.6</v>
      </c>
      <c r="J194" s="38">
        <v>241.6</v>
      </c>
      <c r="K194" s="89">
        <v>19</v>
      </c>
      <c r="L194" s="77">
        <v>3773</v>
      </c>
      <c r="M194" s="85">
        <v>0</v>
      </c>
      <c r="N194" s="85">
        <v>0</v>
      </c>
      <c r="O194" s="85">
        <v>0</v>
      </c>
      <c r="P194" s="77">
        <v>3773</v>
      </c>
      <c r="Q194" s="77">
        <f t="shared" si="16"/>
        <v>15.616721854304636</v>
      </c>
      <c r="R194" s="77">
        <v>179</v>
      </c>
      <c r="S194" s="111" t="s">
        <v>1063</v>
      </c>
      <c r="T194" s="28"/>
      <c r="U194" s="28"/>
    </row>
    <row r="195" spans="1:21" ht="25.5">
      <c r="A195" s="75">
        <v>162</v>
      </c>
      <c r="B195" s="1" t="s">
        <v>121</v>
      </c>
      <c r="C195" s="2">
        <v>1956</v>
      </c>
      <c r="D195" s="44"/>
      <c r="E195" s="21" t="s">
        <v>1062</v>
      </c>
      <c r="F195" s="47">
        <v>2</v>
      </c>
      <c r="G195" s="47">
        <v>2</v>
      </c>
      <c r="H195" s="38">
        <v>389.73</v>
      </c>
      <c r="I195" s="38">
        <v>354.3</v>
      </c>
      <c r="J195" s="38">
        <v>354.3</v>
      </c>
      <c r="K195" s="89">
        <v>28</v>
      </c>
      <c r="L195" s="77">
        <v>5533</v>
      </c>
      <c r="M195" s="85">
        <v>0</v>
      </c>
      <c r="N195" s="85">
        <v>0</v>
      </c>
      <c r="O195" s="85">
        <v>0</v>
      </c>
      <c r="P195" s="77">
        <v>5533</v>
      </c>
      <c r="Q195" s="77">
        <f t="shared" si="16"/>
        <v>15.616709003669206</v>
      </c>
      <c r="R195" s="77">
        <v>179</v>
      </c>
      <c r="S195" s="111" t="s">
        <v>1063</v>
      </c>
      <c r="T195" s="28"/>
      <c r="U195" s="28"/>
    </row>
    <row r="196" spans="1:21" ht="25.5">
      <c r="A196" s="75">
        <v>163</v>
      </c>
      <c r="B196" s="61" t="s">
        <v>1090</v>
      </c>
      <c r="C196" s="2">
        <v>1976</v>
      </c>
      <c r="D196" s="2"/>
      <c r="E196" s="21" t="s">
        <v>1062</v>
      </c>
      <c r="F196" s="2">
        <v>2</v>
      </c>
      <c r="G196" s="2">
        <v>2</v>
      </c>
      <c r="H196" s="38">
        <v>817.74</v>
      </c>
      <c r="I196" s="38">
        <v>743.4</v>
      </c>
      <c r="J196" s="37"/>
      <c r="K196" s="89">
        <v>29</v>
      </c>
      <c r="L196" s="77">
        <v>77011.69</v>
      </c>
      <c r="M196" s="85">
        <v>0</v>
      </c>
      <c r="N196" s="85">
        <v>0</v>
      </c>
      <c r="O196" s="85">
        <v>0</v>
      </c>
      <c r="P196" s="77">
        <v>77011.69</v>
      </c>
      <c r="Q196" s="77">
        <f t="shared" si="16"/>
        <v>103.59387947269303</v>
      </c>
      <c r="R196" s="77">
        <v>2580</v>
      </c>
      <c r="S196" s="111" t="s">
        <v>1063</v>
      </c>
      <c r="T196" s="28"/>
      <c r="U196" s="28"/>
    </row>
    <row r="197" spans="1:21">
      <c r="A197" s="215" t="s">
        <v>122</v>
      </c>
      <c r="B197" s="31"/>
      <c r="C197" s="152" t="s">
        <v>1061</v>
      </c>
      <c r="D197" s="26" t="s">
        <v>1061</v>
      </c>
      <c r="E197" s="152" t="s">
        <v>1061</v>
      </c>
      <c r="F197" s="26" t="s">
        <v>1061</v>
      </c>
      <c r="G197" s="26" t="s">
        <v>1061</v>
      </c>
      <c r="H197" s="25">
        <f>SUM(H198:H206)</f>
        <v>7245.9500000000007</v>
      </c>
      <c r="I197" s="25">
        <v>5293.91</v>
      </c>
      <c r="J197" s="25">
        <f t="shared" ref="J197:P197" si="19">SUM(J198:J206)</f>
        <v>5738.4000000000005</v>
      </c>
      <c r="K197" s="82">
        <f t="shared" si="19"/>
        <v>216</v>
      </c>
      <c r="L197" s="25">
        <f t="shared" si="19"/>
        <v>8399976.1400000006</v>
      </c>
      <c r="M197" s="25">
        <f t="shared" si="19"/>
        <v>0</v>
      </c>
      <c r="N197" s="25">
        <f t="shared" si="19"/>
        <v>0</v>
      </c>
      <c r="O197" s="25">
        <f t="shared" si="19"/>
        <v>0</v>
      </c>
      <c r="P197" s="25">
        <f t="shared" si="19"/>
        <v>8399976.1400000006</v>
      </c>
      <c r="Q197" s="25">
        <f t="shared" si="16"/>
        <v>1586.7243946345898</v>
      </c>
      <c r="R197" s="25">
        <f>MAX(R198:R206)</f>
        <v>9486</v>
      </c>
      <c r="S197" s="110" t="s">
        <v>1061</v>
      </c>
      <c r="T197" s="28"/>
      <c r="U197" s="28"/>
    </row>
    <row r="198" spans="1:21" ht="25.5">
      <c r="A198" s="75">
        <v>164</v>
      </c>
      <c r="B198" s="9" t="s">
        <v>824</v>
      </c>
      <c r="C198" s="21">
        <v>1960</v>
      </c>
      <c r="D198" s="44"/>
      <c r="E198" s="21" t="s">
        <v>1062</v>
      </c>
      <c r="F198" s="44">
        <v>2</v>
      </c>
      <c r="G198" s="44">
        <v>2</v>
      </c>
      <c r="H198" s="77">
        <v>701.5</v>
      </c>
      <c r="I198" s="77">
        <v>629.5</v>
      </c>
      <c r="J198" s="77">
        <v>629.5</v>
      </c>
      <c r="K198" s="65">
        <v>34</v>
      </c>
      <c r="L198" s="77">
        <v>4388622.5599999996</v>
      </c>
      <c r="M198" s="85">
        <v>0</v>
      </c>
      <c r="N198" s="85">
        <v>0</v>
      </c>
      <c r="O198" s="85">
        <v>0</v>
      </c>
      <c r="P198" s="77">
        <v>4388622.5599999996</v>
      </c>
      <c r="Q198" s="77">
        <f t="shared" si="16"/>
        <v>6971.6005718824454</v>
      </c>
      <c r="R198" s="77">
        <v>9486</v>
      </c>
      <c r="S198" s="111" t="s">
        <v>1063</v>
      </c>
      <c r="T198" s="28"/>
      <c r="U198" s="28"/>
    </row>
    <row r="199" spans="1:21" ht="25.5">
      <c r="A199" s="75">
        <v>165</v>
      </c>
      <c r="B199" s="60" t="s">
        <v>825</v>
      </c>
      <c r="C199" s="21">
        <v>1967</v>
      </c>
      <c r="D199" s="44"/>
      <c r="E199" s="21" t="s">
        <v>1062</v>
      </c>
      <c r="F199" s="44">
        <v>2</v>
      </c>
      <c r="G199" s="44">
        <v>2</v>
      </c>
      <c r="H199" s="77">
        <v>450</v>
      </c>
      <c r="I199" s="77">
        <v>391</v>
      </c>
      <c r="J199" s="77">
        <v>391</v>
      </c>
      <c r="K199" s="65">
        <v>18</v>
      </c>
      <c r="L199" s="77">
        <v>1693742.42</v>
      </c>
      <c r="M199" s="85">
        <v>0</v>
      </c>
      <c r="N199" s="85">
        <v>0</v>
      </c>
      <c r="O199" s="85">
        <v>0</v>
      </c>
      <c r="P199" s="77">
        <v>1693742.42</v>
      </c>
      <c r="Q199" s="77">
        <f t="shared" si="16"/>
        <v>4331.8220460358052</v>
      </c>
      <c r="R199" s="77">
        <v>4999</v>
      </c>
      <c r="S199" s="111" t="s">
        <v>1063</v>
      </c>
      <c r="T199" s="28"/>
      <c r="U199" s="28"/>
    </row>
    <row r="200" spans="1:21" ht="25.5">
      <c r="A200" s="75">
        <v>166</v>
      </c>
      <c r="B200" s="60" t="s">
        <v>826</v>
      </c>
      <c r="C200" s="21">
        <v>1967</v>
      </c>
      <c r="D200" s="44"/>
      <c r="E200" s="21" t="s">
        <v>1062</v>
      </c>
      <c r="F200" s="44">
        <v>2</v>
      </c>
      <c r="G200" s="44">
        <v>2</v>
      </c>
      <c r="H200" s="77">
        <v>450</v>
      </c>
      <c r="I200" s="77">
        <v>391</v>
      </c>
      <c r="J200" s="77">
        <v>391</v>
      </c>
      <c r="K200" s="65">
        <v>14</v>
      </c>
      <c r="L200" s="77">
        <v>1743990.33</v>
      </c>
      <c r="M200" s="85">
        <v>0</v>
      </c>
      <c r="N200" s="85">
        <v>0</v>
      </c>
      <c r="O200" s="85">
        <v>0</v>
      </c>
      <c r="P200" s="77">
        <v>1743990.33</v>
      </c>
      <c r="Q200" s="77">
        <f t="shared" si="16"/>
        <v>4460.3333248081844</v>
      </c>
      <c r="R200" s="77">
        <v>4999</v>
      </c>
      <c r="S200" s="111" t="s">
        <v>1063</v>
      </c>
      <c r="T200" s="28"/>
      <c r="U200" s="28"/>
    </row>
    <row r="201" spans="1:21" ht="25.5">
      <c r="A201" s="75">
        <v>167</v>
      </c>
      <c r="B201" s="9" t="s">
        <v>735</v>
      </c>
      <c r="C201" s="2">
        <v>1917</v>
      </c>
      <c r="D201" s="44"/>
      <c r="E201" s="21" t="s">
        <v>1062</v>
      </c>
      <c r="F201" s="2">
        <v>1</v>
      </c>
      <c r="G201" s="2">
        <v>3</v>
      </c>
      <c r="H201" s="38">
        <v>595.9</v>
      </c>
      <c r="I201" s="77">
        <v>415.91</v>
      </c>
      <c r="J201" s="77">
        <v>415.9</v>
      </c>
      <c r="K201" s="89">
        <v>18</v>
      </c>
      <c r="L201" s="77">
        <v>358854.9</v>
      </c>
      <c r="M201" s="85">
        <v>0</v>
      </c>
      <c r="N201" s="85">
        <v>0</v>
      </c>
      <c r="O201" s="85">
        <v>0</v>
      </c>
      <c r="P201" s="77">
        <v>358854.9</v>
      </c>
      <c r="Q201" s="77">
        <f t="shared" si="16"/>
        <v>862.81863864778438</v>
      </c>
      <c r="R201" s="77">
        <v>3087</v>
      </c>
      <c r="S201" s="111" t="s">
        <v>1063</v>
      </c>
      <c r="T201" s="28"/>
      <c r="U201" s="28"/>
    </row>
    <row r="202" spans="1:21" ht="25.5">
      <c r="A202" s="75">
        <v>168</v>
      </c>
      <c r="B202" s="9" t="s">
        <v>672</v>
      </c>
      <c r="C202" s="2">
        <v>2009</v>
      </c>
      <c r="D202" s="44"/>
      <c r="E202" s="21" t="s">
        <v>1062</v>
      </c>
      <c r="F202" s="2">
        <v>5</v>
      </c>
      <c r="G202" s="2">
        <v>3</v>
      </c>
      <c r="H202" s="38">
        <v>2930.5</v>
      </c>
      <c r="I202" s="77">
        <v>2022.8</v>
      </c>
      <c r="J202" s="77">
        <v>1985.5</v>
      </c>
      <c r="K202" s="89">
        <v>48</v>
      </c>
      <c r="L202" s="77">
        <v>50000</v>
      </c>
      <c r="M202" s="85">
        <v>0</v>
      </c>
      <c r="N202" s="85">
        <v>0</v>
      </c>
      <c r="O202" s="85">
        <v>0</v>
      </c>
      <c r="P202" s="77">
        <v>50000</v>
      </c>
      <c r="Q202" s="77">
        <f t="shared" si="16"/>
        <v>24.718212378880761</v>
      </c>
      <c r="R202" s="77">
        <v>127</v>
      </c>
      <c r="S202" s="111" t="s">
        <v>1063</v>
      </c>
      <c r="T202" s="28"/>
      <c r="U202" s="28"/>
    </row>
    <row r="203" spans="1:21" ht="25.5">
      <c r="A203" s="75">
        <v>169</v>
      </c>
      <c r="B203" s="1" t="s">
        <v>125</v>
      </c>
      <c r="C203" s="2">
        <v>1962</v>
      </c>
      <c r="D203" s="44"/>
      <c r="E203" s="21" t="s">
        <v>1062</v>
      </c>
      <c r="F203" s="47">
        <v>2</v>
      </c>
      <c r="G203" s="47">
        <v>2</v>
      </c>
      <c r="H203" s="38">
        <v>417.12</v>
      </c>
      <c r="I203" s="38">
        <v>391.3</v>
      </c>
      <c r="J203" s="38">
        <v>379.2</v>
      </c>
      <c r="K203" s="89">
        <v>21</v>
      </c>
      <c r="L203" s="77">
        <v>37074</v>
      </c>
      <c r="M203" s="85">
        <v>0</v>
      </c>
      <c r="N203" s="85">
        <v>0</v>
      </c>
      <c r="O203" s="85">
        <v>0</v>
      </c>
      <c r="P203" s="77">
        <v>37074</v>
      </c>
      <c r="Q203" s="77">
        <f t="shared" si="16"/>
        <v>94.74571939688218</v>
      </c>
      <c r="R203" s="77">
        <v>179</v>
      </c>
      <c r="S203" s="111" t="s">
        <v>1063</v>
      </c>
      <c r="T203" s="28"/>
      <c r="U203" s="28"/>
    </row>
    <row r="204" spans="1:21" ht="25.5">
      <c r="A204" s="75">
        <v>170</v>
      </c>
      <c r="B204" s="1" t="s">
        <v>126</v>
      </c>
      <c r="C204" s="2">
        <v>1959</v>
      </c>
      <c r="D204" s="44"/>
      <c r="E204" s="21" t="s">
        <v>1062</v>
      </c>
      <c r="F204" s="47">
        <v>2</v>
      </c>
      <c r="G204" s="47">
        <v>2</v>
      </c>
      <c r="H204" s="38">
        <v>763.73</v>
      </c>
      <c r="I204" s="38">
        <v>694.3</v>
      </c>
      <c r="J204" s="38">
        <v>694.3</v>
      </c>
      <c r="K204" s="89">
        <v>24</v>
      </c>
      <c r="L204" s="77">
        <v>68296.25</v>
      </c>
      <c r="M204" s="85">
        <v>0</v>
      </c>
      <c r="N204" s="85">
        <v>0</v>
      </c>
      <c r="O204" s="85">
        <v>0</v>
      </c>
      <c r="P204" s="77">
        <v>68296.25</v>
      </c>
      <c r="Q204" s="77">
        <f t="shared" si="16"/>
        <v>98.367060348552499</v>
      </c>
      <c r="R204" s="77">
        <v>179</v>
      </c>
      <c r="S204" s="111" t="s">
        <v>1063</v>
      </c>
      <c r="T204" s="28"/>
      <c r="U204" s="28"/>
    </row>
    <row r="205" spans="1:21" ht="25.5">
      <c r="A205" s="75">
        <v>171</v>
      </c>
      <c r="B205" s="9" t="s">
        <v>127</v>
      </c>
      <c r="C205" s="2">
        <v>1960</v>
      </c>
      <c r="D205" s="44"/>
      <c r="E205" s="21" t="s">
        <v>1062</v>
      </c>
      <c r="F205" s="47">
        <v>2</v>
      </c>
      <c r="G205" s="47">
        <v>2</v>
      </c>
      <c r="H205" s="38">
        <v>468.6</v>
      </c>
      <c r="I205" s="38">
        <v>426</v>
      </c>
      <c r="J205" s="38">
        <v>426</v>
      </c>
      <c r="K205" s="89">
        <v>21</v>
      </c>
      <c r="L205" s="77">
        <v>29697.84</v>
      </c>
      <c r="M205" s="85">
        <v>0</v>
      </c>
      <c r="N205" s="85">
        <v>0</v>
      </c>
      <c r="O205" s="85">
        <v>0</v>
      </c>
      <c r="P205" s="77">
        <v>29697.84</v>
      </c>
      <c r="Q205" s="77">
        <f t="shared" si="16"/>
        <v>69.713239436619716</v>
      </c>
      <c r="R205" s="77">
        <v>179</v>
      </c>
      <c r="S205" s="111" t="s">
        <v>1063</v>
      </c>
      <c r="T205" s="28"/>
      <c r="U205" s="28"/>
    </row>
    <row r="206" spans="1:21" ht="25.5">
      <c r="A206" s="75">
        <v>172</v>
      </c>
      <c r="B206" s="9" t="s">
        <v>128</v>
      </c>
      <c r="C206" s="2">
        <v>1960</v>
      </c>
      <c r="D206" s="44"/>
      <c r="E206" s="21" t="s">
        <v>1062</v>
      </c>
      <c r="F206" s="47">
        <v>2</v>
      </c>
      <c r="G206" s="47">
        <v>2</v>
      </c>
      <c r="H206" s="38">
        <v>468.6</v>
      </c>
      <c r="I206" s="38">
        <v>426</v>
      </c>
      <c r="J206" s="38">
        <v>426</v>
      </c>
      <c r="K206" s="89">
        <v>18</v>
      </c>
      <c r="L206" s="77">
        <v>29697.84</v>
      </c>
      <c r="M206" s="85">
        <v>0</v>
      </c>
      <c r="N206" s="85">
        <v>0</v>
      </c>
      <c r="O206" s="85">
        <v>0</v>
      </c>
      <c r="P206" s="77">
        <v>29697.84</v>
      </c>
      <c r="Q206" s="77">
        <f t="shared" si="16"/>
        <v>69.713239436619716</v>
      </c>
      <c r="R206" s="77">
        <v>179</v>
      </c>
      <c r="S206" s="111" t="s">
        <v>1063</v>
      </c>
      <c r="T206" s="28"/>
      <c r="U206" s="28"/>
    </row>
    <row r="207" spans="1:21">
      <c r="A207" s="71" t="s">
        <v>129</v>
      </c>
      <c r="B207" s="72"/>
      <c r="C207" s="152" t="s">
        <v>1061</v>
      </c>
      <c r="D207" s="26" t="s">
        <v>1061</v>
      </c>
      <c r="E207" s="152" t="s">
        <v>1061</v>
      </c>
      <c r="F207" s="26" t="s">
        <v>1061</v>
      </c>
      <c r="G207" s="26" t="s">
        <v>1061</v>
      </c>
      <c r="H207" s="25">
        <f>SUM(H208:H210)</f>
        <v>1283.3900000000001</v>
      </c>
      <c r="I207" s="25">
        <f t="shared" ref="I207" si="20">SUM(I208:I210)</f>
        <v>1148.8999999999999</v>
      </c>
      <c r="J207" s="25">
        <f t="shared" ref="J207:P207" si="21">SUM(J208:J210)</f>
        <v>1148.8999999999999</v>
      </c>
      <c r="K207" s="82">
        <f t="shared" si="21"/>
        <v>41</v>
      </c>
      <c r="L207" s="25">
        <f t="shared" si="21"/>
        <v>1914213.87</v>
      </c>
      <c r="M207" s="25">
        <f t="shared" si="21"/>
        <v>0</v>
      </c>
      <c r="N207" s="25">
        <f t="shared" si="21"/>
        <v>0</v>
      </c>
      <c r="O207" s="25">
        <f t="shared" si="21"/>
        <v>0</v>
      </c>
      <c r="P207" s="25">
        <f t="shared" si="21"/>
        <v>1914213.87</v>
      </c>
      <c r="Q207" s="25">
        <f t="shared" si="16"/>
        <v>1666.1274871616331</v>
      </c>
      <c r="R207" s="25">
        <f>MAX(R208:R210)</f>
        <v>5950</v>
      </c>
      <c r="S207" s="110" t="s">
        <v>1061</v>
      </c>
      <c r="T207" s="28"/>
      <c r="U207" s="28"/>
    </row>
    <row r="208" spans="1:21" ht="25.5">
      <c r="A208" s="69" t="s">
        <v>894</v>
      </c>
      <c r="B208" s="74" t="s">
        <v>864</v>
      </c>
      <c r="C208" s="21">
        <v>1969</v>
      </c>
      <c r="D208" s="44"/>
      <c r="E208" s="21" t="s">
        <v>1062</v>
      </c>
      <c r="F208" s="128">
        <v>2</v>
      </c>
      <c r="G208" s="128">
        <v>2</v>
      </c>
      <c r="H208" s="51">
        <v>427.79</v>
      </c>
      <c r="I208" s="51">
        <v>388.9</v>
      </c>
      <c r="J208" s="77">
        <v>388.9</v>
      </c>
      <c r="K208" s="88">
        <v>13</v>
      </c>
      <c r="L208" s="77">
        <v>1857137.87</v>
      </c>
      <c r="M208" s="85">
        <v>0</v>
      </c>
      <c r="N208" s="85">
        <v>0</v>
      </c>
      <c r="O208" s="85">
        <v>0</v>
      </c>
      <c r="P208" s="77">
        <v>1857137.87</v>
      </c>
      <c r="Q208" s="77">
        <f t="shared" si="16"/>
        <v>4775.3609411159687</v>
      </c>
      <c r="R208" s="77">
        <v>5950</v>
      </c>
      <c r="S208" s="111" t="s">
        <v>1063</v>
      </c>
      <c r="T208" s="28"/>
      <c r="U208" s="28"/>
    </row>
    <row r="209" spans="1:21" ht="25.5">
      <c r="A209" s="69" t="s">
        <v>895</v>
      </c>
      <c r="B209" s="46" t="s">
        <v>130</v>
      </c>
      <c r="C209" s="2">
        <v>1966</v>
      </c>
      <c r="D209" s="44"/>
      <c r="E209" s="21" t="s">
        <v>1062</v>
      </c>
      <c r="F209" s="47">
        <v>2</v>
      </c>
      <c r="G209" s="47">
        <v>2</v>
      </c>
      <c r="H209" s="38">
        <v>433.8</v>
      </c>
      <c r="I209" s="38">
        <v>392.2</v>
      </c>
      <c r="J209" s="38">
        <v>392.2</v>
      </c>
      <c r="K209" s="89">
        <v>19</v>
      </c>
      <c r="L209" s="77">
        <v>29454</v>
      </c>
      <c r="M209" s="85">
        <v>0</v>
      </c>
      <c r="N209" s="85">
        <v>0</v>
      </c>
      <c r="O209" s="85">
        <v>0</v>
      </c>
      <c r="P209" s="77">
        <v>29454</v>
      </c>
      <c r="Q209" s="77">
        <f t="shared" si="16"/>
        <v>75.099439061703208</v>
      </c>
      <c r="R209" s="77">
        <v>179</v>
      </c>
      <c r="S209" s="111" t="s">
        <v>1063</v>
      </c>
      <c r="T209" s="28"/>
      <c r="U209" s="28"/>
    </row>
    <row r="210" spans="1:21" ht="25.5">
      <c r="A210" s="69" t="s">
        <v>896</v>
      </c>
      <c r="B210" s="46" t="s">
        <v>131</v>
      </c>
      <c r="C210" s="2">
        <v>1975</v>
      </c>
      <c r="D210" s="44"/>
      <c r="E210" s="21" t="s">
        <v>1062</v>
      </c>
      <c r="F210" s="47">
        <v>2</v>
      </c>
      <c r="G210" s="47">
        <v>2</v>
      </c>
      <c r="H210" s="38">
        <v>421.8</v>
      </c>
      <c r="I210" s="37">
        <v>367.8</v>
      </c>
      <c r="J210" s="38">
        <v>367.8</v>
      </c>
      <c r="K210" s="89">
        <v>9</v>
      </c>
      <c r="L210" s="77">
        <v>27622</v>
      </c>
      <c r="M210" s="85">
        <v>0</v>
      </c>
      <c r="N210" s="85">
        <v>0</v>
      </c>
      <c r="O210" s="85">
        <v>0</v>
      </c>
      <c r="P210" s="77">
        <v>27622</v>
      </c>
      <c r="Q210" s="77">
        <f t="shared" si="16"/>
        <v>75.100598151169109</v>
      </c>
      <c r="R210" s="77">
        <v>179</v>
      </c>
      <c r="S210" s="111" t="s">
        <v>1063</v>
      </c>
      <c r="T210" s="28"/>
      <c r="U210" s="28"/>
    </row>
    <row r="211" spans="1:21">
      <c r="A211" s="215" t="s">
        <v>132</v>
      </c>
      <c r="B211" s="31"/>
      <c r="C211" s="152" t="s">
        <v>1061</v>
      </c>
      <c r="D211" s="26" t="s">
        <v>1061</v>
      </c>
      <c r="E211" s="152" t="s">
        <v>1061</v>
      </c>
      <c r="F211" s="26" t="s">
        <v>1061</v>
      </c>
      <c r="G211" s="26" t="s">
        <v>1061</v>
      </c>
      <c r="H211" s="25">
        <f>SUM(H212:H216)</f>
        <v>3759.21</v>
      </c>
      <c r="I211" s="25">
        <f t="shared" ref="I211" si="22">SUM(I212:I216)</f>
        <v>3323.5000000000005</v>
      </c>
      <c r="J211" s="25">
        <f t="shared" ref="J211:P211" si="23">SUM(J212:J216)</f>
        <v>3409.4000000000005</v>
      </c>
      <c r="K211" s="82">
        <f t="shared" si="23"/>
        <v>173</v>
      </c>
      <c r="L211" s="25">
        <f t="shared" si="23"/>
        <v>2971013.57</v>
      </c>
      <c r="M211" s="25">
        <f t="shared" si="23"/>
        <v>0</v>
      </c>
      <c r="N211" s="25">
        <f t="shared" si="23"/>
        <v>0</v>
      </c>
      <c r="O211" s="25">
        <f t="shared" si="23"/>
        <v>0</v>
      </c>
      <c r="P211" s="25">
        <f t="shared" si="23"/>
        <v>2971013.57</v>
      </c>
      <c r="Q211" s="25">
        <f t="shared" si="16"/>
        <v>893.94119753272139</v>
      </c>
      <c r="R211" s="25">
        <f>MAX(R212:R216)</f>
        <v>5165</v>
      </c>
      <c r="S211" s="110" t="s">
        <v>1061</v>
      </c>
      <c r="T211" s="28"/>
      <c r="U211" s="28"/>
    </row>
    <row r="212" spans="1:21" ht="25.5">
      <c r="A212" s="69" t="s">
        <v>897</v>
      </c>
      <c r="B212" s="60" t="s">
        <v>893</v>
      </c>
      <c r="C212" s="21">
        <v>1976</v>
      </c>
      <c r="D212" s="44">
        <v>2012</v>
      </c>
      <c r="E212" s="21" t="s">
        <v>1062</v>
      </c>
      <c r="F212" s="47">
        <v>2</v>
      </c>
      <c r="G212" s="47">
        <v>2</v>
      </c>
      <c r="H212" s="38">
        <v>881.5</v>
      </c>
      <c r="I212" s="77">
        <v>770.7</v>
      </c>
      <c r="J212" s="77">
        <v>770.7</v>
      </c>
      <c r="K212" s="89">
        <v>35</v>
      </c>
      <c r="L212" s="77">
        <v>1042416.64</v>
      </c>
      <c r="M212" s="85">
        <v>0</v>
      </c>
      <c r="N212" s="85">
        <v>0</v>
      </c>
      <c r="O212" s="85">
        <v>0</v>
      </c>
      <c r="P212" s="77">
        <v>1042416.64</v>
      </c>
      <c r="Q212" s="77">
        <f t="shared" si="16"/>
        <v>1352.5582457506162</v>
      </c>
      <c r="R212" s="77">
        <v>2576</v>
      </c>
      <c r="S212" s="111" t="s">
        <v>1063</v>
      </c>
      <c r="T212" s="28"/>
      <c r="U212" s="28"/>
    </row>
    <row r="213" spans="1:21" ht="25.5">
      <c r="A213" s="69" t="s">
        <v>898</v>
      </c>
      <c r="B213" s="60" t="s">
        <v>865</v>
      </c>
      <c r="C213" s="21">
        <v>1974</v>
      </c>
      <c r="D213" s="44"/>
      <c r="E213" s="21" t="s">
        <v>1062</v>
      </c>
      <c r="F213" s="47">
        <v>2</v>
      </c>
      <c r="G213" s="47">
        <v>2</v>
      </c>
      <c r="H213" s="38">
        <v>837.32000000000016</v>
      </c>
      <c r="I213" s="77">
        <v>761.2</v>
      </c>
      <c r="J213" s="77">
        <v>761.2</v>
      </c>
      <c r="K213" s="89">
        <v>44</v>
      </c>
      <c r="L213" s="77">
        <v>995259.07000000007</v>
      </c>
      <c r="M213" s="85">
        <v>0</v>
      </c>
      <c r="N213" s="85">
        <v>0</v>
      </c>
      <c r="O213" s="85">
        <v>0</v>
      </c>
      <c r="P213" s="77">
        <v>995259.07000000007</v>
      </c>
      <c r="Q213" s="77">
        <f t="shared" si="16"/>
        <v>1307.4869548081977</v>
      </c>
      <c r="R213" s="77">
        <v>2585</v>
      </c>
      <c r="S213" s="111" t="s">
        <v>1063</v>
      </c>
      <c r="T213" s="28"/>
      <c r="U213" s="28"/>
    </row>
    <row r="214" spans="1:21" ht="25.5">
      <c r="A214" s="69" t="s">
        <v>899</v>
      </c>
      <c r="B214" s="60" t="s">
        <v>470</v>
      </c>
      <c r="C214" s="21">
        <v>1968</v>
      </c>
      <c r="D214" s="44">
        <v>2014</v>
      </c>
      <c r="E214" s="21" t="s">
        <v>1062</v>
      </c>
      <c r="F214" s="47">
        <v>2</v>
      </c>
      <c r="G214" s="47">
        <v>2</v>
      </c>
      <c r="H214" s="38">
        <v>431.09000000000003</v>
      </c>
      <c r="I214" s="77">
        <v>391.9</v>
      </c>
      <c r="J214" s="77">
        <v>391.9</v>
      </c>
      <c r="K214" s="89">
        <v>16</v>
      </c>
      <c r="L214" s="77">
        <v>840980.86</v>
      </c>
      <c r="M214" s="85">
        <v>0</v>
      </c>
      <c r="N214" s="85">
        <v>0</v>
      </c>
      <c r="O214" s="85">
        <v>0</v>
      </c>
      <c r="P214" s="77">
        <v>840980.86</v>
      </c>
      <c r="Q214" s="77">
        <f t="shared" si="16"/>
        <v>2145.9067619290636</v>
      </c>
      <c r="R214" s="77">
        <v>5165</v>
      </c>
      <c r="S214" s="111" t="s">
        <v>1063</v>
      </c>
      <c r="T214" s="28"/>
      <c r="U214" s="28"/>
    </row>
    <row r="215" spans="1:21" ht="25.5">
      <c r="A215" s="69" t="s">
        <v>900</v>
      </c>
      <c r="B215" s="1" t="s">
        <v>134</v>
      </c>
      <c r="C215" s="2">
        <v>1973</v>
      </c>
      <c r="D215" s="44"/>
      <c r="E215" s="21" t="s">
        <v>1062</v>
      </c>
      <c r="F215" s="47">
        <v>2</v>
      </c>
      <c r="G215" s="47">
        <v>2</v>
      </c>
      <c r="H215" s="38">
        <v>783.3</v>
      </c>
      <c r="I215" s="38">
        <v>720.8</v>
      </c>
      <c r="J215" s="38">
        <v>720.8</v>
      </c>
      <c r="K215" s="89">
        <v>45</v>
      </c>
      <c r="L215" s="77">
        <v>44811</v>
      </c>
      <c r="M215" s="85">
        <v>0</v>
      </c>
      <c r="N215" s="85">
        <v>0</v>
      </c>
      <c r="O215" s="85">
        <v>0</v>
      </c>
      <c r="P215" s="77">
        <v>44811</v>
      </c>
      <c r="Q215" s="77">
        <f t="shared" si="16"/>
        <v>62.168423973362934</v>
      </c>
      <c r="R215" s="77">
        <v>179</v>
      </c>
      <c r="S215" s="111" t="s">
        <v>1063</v>
      </c>
      <c r="T215" s="28"/>
      <c r="U215" s="28"/>
    </row>
    <row r="216" spans="1:21" ht="25.5">
      <c r="A216" s="69" t="s">
        <v>901</v>
      </c>
      <c r="B216" s="1" t="s">
        <v>136</v>
      </c>
      <c r="C216" s="2">
        <v>1975</v>
      </c>
      <c r="D216" s="44"/>
      <c r="E216" s="21" t="s">
        <v>1062</v>
      </c>
      <c r="F216" s="47">
        <v>2</v>
      </c>
      <c r="G216" s="47">
        <v>2</v>
      </c>
      <c r="H216" s="38">
        <v>826</v>
      </c>
      <c r="I216" s="38">
        <v>678.9</v>
      </c>
      <c r="J216" s="38">
        <v>764.8</v>
      </c>
      <c r="K216" s="89">
        <v>33</v>
      </c>
      <c r="L216" s="77">
        <v>47546</v>
      </c>
      <c r="M216" s="85">
        <v>0</v>
      </c>
      <c r="N216" s="85">
        <v>0</v>
      </c>
      <c r="O216" s="85">
        <v>0</v>
      </c>
      <c r="P216" s="77">
        <v>47546</v>
      </c>
      <c r="Q216" s="77">
        <f t="shared" ref="Q216:Q279" si="24">L216/I216</f>
        <v>70.033878332596856</v>
      </c>
      <c r="R216" s="77">
        <v>179</v>
      </c>
      <c r="S216" s="111" t="s">
        <v>1063</v>
      </c>
      <c r="T216" s="28"/>
      <c r="U216" s="28"/>
    </row>
    <row r="217" spans="1:21">
      <c r="A217" s="68" t="s">
        <v>137</v>
      </c>
      <c r="B217" s="31"/>
      <c r="C217" s="152" t="s">
        <v>1061</v>
      </c>
      <c r="D217" s="26" t="s">
        <v>1061</v>
      </c>
      <c r="E217" s="152" t="s">
        <v>1061</v>
      </c>
      <c r="F217" s="26" t="s">
        <v>1061</v>
      </c>
      <c r="G217" s="26" t="s">
        <v>1061</v>
      </c>
      <c r="H217" s="25">
        <f>SUM(H218:H253)</f>
        <v>41720.608477000002</v>
      </c>
      <c r="I217" s="25">
        <f t="shared" ref="I217" si="25">SUM(I218:I253)</f>
        <v>36867.9</v>
      </c>
      <c r="J217" s="25">
        <f t="shared" ref="J217:P217" si="26">SUM(J218:J253)</f>
        <v>33581.934510000006</v>
      </c>
      <c r="K217" s="82">
        <f t="shared" si="26"/>
        <v>1184</v>
      </c>
      <c r="L217" s="25">
        <f t="shared" si="26"/>
        <v>21807428.84</v>
      </c>
      <c r="M217" s="25">
        <f t="shared" si="26"/>
        <v>0</v>
      </c>
      <c r="N217" s="25">
        <f t="shared" si="26"/>
        <v>0</v>
      </c>
      <c r="O217" s="25">
        <f t="shared" si="26"/>
        <v>156000</v>
      </c>
      <c r="P217" s="25">
        <f t="shared" si="26"/>
        <v>21651428.84</v>
      </c>
      <c r="Q217" s="25">
        <f t="shared" si="24"/>
        <v>591.50178990395432</v>
      </c>
      <c r="R217" s="25">
        <f>MAX(R218:R253)</f>
        <v>5043</v>
      </c>
      <c r="S217" s="110" t="s">
        <v>1061</v>
      </c>
      <c r="T217" s="28"/>
      <c r="U217" s="28"/>
    </row>
    <row r="218" spans="1:21" ht="25.5">
      <c r="A218" s="69" t="s">
        <v>902</v>
      </c>
      <c r="B218" s="3" t="s">
        <v>475</v>
      </c>
      <c r="C218" s="4">
        <v>1928</v>
      </c>
      <c r="D218" s="44"/>
      <c r="E218" s="21" t="s">
        <v>1062</v>
      </c>
      <c r="F218" s="47">
        <v>2</v>
      </c>
      <c r="G218" s="47">
        <v>1</v>
      </c>
      <c r="H218" s="38">
        <v>420</v>
      </c>
      <c r="I218" s="51">
        <v>378</v>
      </c>
      <c r="J218" s="51">
        <v>378</v>
      </c>
      <c r="K218" s="89">
        <v>24</v>
      </c>
      <c r="L218" s="77">
        <v>818115.17</v>
      </c>
      <c r="M218" s="85">
        <v>0</v>
      </c>
      <c r="N218" s="85">
        <v>0</v>
      </c>
      <c r="O218" s="85">
        <v>0</v>
      </c>
      <c r="P218" s="77">
        <v>818115.17</v>
      </c>
      <c r="Q218" s="77">
        <f t="shared" si="24"/>
        <v>2164.3258465608465</v>
      </c>
      <c r="R218" s="77">
        <v>2274</v>
      </c>
      <c r="S218" s="111" t="s">
        <v>1063</v>
      </c>
      <c r="T218" s="28"/>
      <c r="U218" s="28"/>
    </row>
    <row r="219" spans="1:21" ht="25.5">
      <c r="A219" s="69" t="s">
        <v>903</v>
      </c>
      <c r="B219" s="3" t="s">
        <v>827</v>
      </c>
      <c r="C219" s="4">
        <v>1958</v>
      </c>
      <c r="D219" s="44"/>
      <c r="E219" s="21" t="s">
        <v>1062</v>
      </c>
      <c r="F219" s="47">
        <v>2</v>
      </c>
      <c r="G219" s="47">
        <v>1</v>
      </c>
      <c r="H219" s="38">
        <v>226.38000000000002</v>
      </c>
      <c r="I219" s="51">
        <v>211.8</v>
      </c>
      <c r="J219" s="51">
        <v>205.8</v>
      </c>
      <c r="K219" s="89">
        <v>15</v>
      </c>
      <c r="L219" s="77">
        <v>609548.42000000004</v>
      </c>
      <c r="M219" s="85">
        <v>0</v>
      </c>
      <c r="N219" s="85">
        <v>0</v>
      </c>
      <c r="O219" s="85">
        <v>0</v>
      </c>
      <c r="P219" s="77">
        <v>609548.42000000004</v>
      </c>
      <c r="Q219" s="77">
        <f t="shared" si="24"/>
        <v>2877.9434372049104</v>
      </c>
      <c r="R219" s="77">
        <v>3071</v>
      </c>
      <c r="S219" s="111" t="s">
        <v>1063</v>
      </c>
      <c r="T219" s="28"/>
      <c r="U219" s="28"/>
    </row>
    <row r="220" spans="1:21" ht="25.5">
      <c r="A220" s="69" t="s">
        <v>904</v>
      </c>
      <c r="B220" s="3" t="s">
        <v>144</v>
      </c>
      <c r="C220" s="4">
        <v>1961</v>
      </c>
      <c r="D220" s="44">
        <v>2010</v>
      </c>
      <c r="E220" s="21" t="s">
        <v>1062</v>
      </c>
      <c r="F220" s="47">
        <v>2</v>
      </c>
      <c r="G220" s="47">
        <v>2</v>
      </c>
      <c r="H220" s="38">
        <v>759.33</v>
      </c>
      <c r="I220" s="51">
        <v>690.3</v>
      </c>
      <c r="J220" s="51">
        <v>690.3</v>
      </c>
      <c r="K220" s="89">
        <v>17</v>
      </c>
      <c r="L220" s="77">
        <v>425212</v>
      </c>
      <c r="M220" s="85">
        <v>0</v>
      </c>
      <c r="N220" s="85">
        <v>0</v>
      </c>
      <c r="O220" s="85">
        <v>0</v>
      </c>
      <c r="P220" s="77">
        <v>425212</v>
      </c>
      <c r="Q220" s="77">
        <f t="shared" si="24"/>
        <v>615.98145733738954</v>
      </c>
      <c r="R220" s="77">
        <v>806</v>
      </c>
      <c r="S220" s="111" t="s">
        <v>1063</v>
      </c>
      <c r="T220" s="28"/>
      <c r="U220" s="28"/>
    </row>
    <row r="221" spans="1:21" ht="25.5">
      <c r="A221" s="69" t="s">
        <v>905</v>
      </c>
      <c r="B221" s="3" t="s">
        <v>143</v>
      </c>
      <c r="C221" s="4">
        <v>1965</v>
      </c>
      <c r="D221" s="44">
        <v>2013</v>
      </c>
      <c r="E221" s="21" t="s">
        <v>1062</v>
      </c>
      <c r="F221" s="47">
        <v>2</v>
      </c>
      <c r="G221" s="47">
        <v>1</v>
      </c>
      <c r="H221" s="38">
        <v>690.04085700000007</v>
      </c>
      <c r="I221" s="51">
        <v>627.30999999999995</v>
      </c>
      <c r="J221" s="51">
        <v>627.30987000000005</v>
      </c>
      <c r="K221" s="89">
        <v>8</v>
      </c>
      <c r="L221" s="77">
        <v>1450753.51</v>
      </c>
      <c r="M221" s="85">
        <v>0</v>
      </c>
      <c r="N221" s="85">
        <v>0</v>
      </c>
      <c r="O221" s="85">
        <v>0</v>
      </c>
      <c r="P221" s="77">
        <v>1450753.51</v>
      </c>
      <c r="Q221" s="77">
        <f t="shared" si="24"/>
        <v>2312.6580319140458</v>
      </c>
      <c r="R221" s="77">
        <v>5043</v>
      </c>
      <c r="S221" s="111" t="s">
        <v>1063</v>
      </c>
      <c r="T221" s="28"/>
      <c r="U221" s="28"/>
    </row>
    <row r="222" spans="1:21" ht="25.5">
      <c r="A222" s="69" t="s">
        <v>906</v>
      </c>
      <c r="B222" s="3" t="s">
        <v>471</v>
      </c>
      <c r="C222" s="4">
        <v>1964</v>
      </c>
      <c r="D222" s="44"/>
      <c r="E222" s="21" t="s">
        <v>1062</v>
      </c>
      <c r="F222" s="47">
        <v>2</v>
      </c>
      <c r="G222" s="47">
        <v>2</v>
      </c>
      <c r="H222" s="38">
        <v>468.49</v>
      </c>
      <c r="I222" s="51">
        <v>425.9</v>
      </c>
      <c r="J222" s="51">
        <v>425.9</v>
      </c>
      <c r="K222" s="89">
        <v>28</v>
      </c>
      <c r="L222" s="77">
        <v>903511.27</v>
      </c>
      <c r="M222" s="85">
        <v>0</v>
      </c>
      <c r="N222" s="85">
        <v>0</v>
      </c>
      <c r="O222" s="85">
        <v>0</v>
      </c>
      <c r="P222" s="77">
        <v>903511.27</v>
      </c>
      <c r="Q222" s="77">
        <f t="shared" si="24"/>
        <v>2121.416459262738</v>
      </c>
      <c r="R222" s="77">
        <v>2274</v>
      </c>
      <c r="S222" s="111" t="s">
        <v>1063</v>
      </c>
      <c r="T222" s="28"/>
      <c r="U222" s="28"/>
    </row>
    <row r="223" spans="1:21" ht="25.5">
      <c r="A223" s="69" t="s">
        <v>907</v>
      </c>
      <c r="B223" s="3" t="s">
        <v>828</v>
      </c>
      <c r="C223" s="4">
        <v>1967</v>
      </c>
      <c r="D223" s="44">
        <v>2009</v>
      </c>
      <c r="E223" s="21" t="s">
        <v>1062</v>
      </c>
      <c r="F223" s="47">
        <v>2</v>
      </c>
      <c r="G223" s="47">
        <v>3</v>
      </c>
      <c r="H223" s="38">
        <v>1110.0999999999999</v>
      </c>
      <c r="I223" s="51">
        <v>1000.1</v>
      </c>
      <c r="J223" s="51">
        <v>1000.1</v>
      </c>
      <c r="K223" s="89">
        <v>23</v>
      </c>
      <c r="L223" s="77">
        <v>2387685.08</v>
      </c>
      <c r="M223" s="85">
        <v>0</v>
      </c>
      <c r="N223" s="85">
        <v>0</v>
      </c>
      <c r="O223" s="85">
        <v>0</v>
      </c>
      <c r="P223" s="77">
        <v>2387685.08</v>
      </c>
      <c r="Q223" s="77">
        <f t="shared" si="24"/>
        <v>2387.4463353664632</v>
      </c>
      <c r="R223" s="77">
        <v>3996</v>
      </c>
      <c r="S223" s="111" t="s">
        <v>1063</v>
      </c>
      <c r="T223" s="28"/>
      <c r="U223" s="28"/>
    </row>
    <row r="224" spans="1:21" ht="25.5">
      <c r="A224" s="69" t="s">
        <v>909</v>
      </c>
      <c r="B224" s="3" t="s">
        <v>829</v>
      </c>
      <c r="C224" s="4">
        <v>1969</v>
      </c>
      <c r="D224" s="44"/>
      <c r="E224" s="21" t="s">
        <v>1062</v>
      </c>
      <c r="F224" s="47">
        <v>5</v>
      </c>
      <c r="G224" s="47">
        <v>4</v>
      </c>
      <c r="H224" s="38">
        <v>3580.7</v>
      </c>
      <c r="I224" s="51">
        <v>3222</v>
      </c>
      <c r="J224" s="51">
        <v>3222</v>
      </c>
      <c r="K224" s="89">
        <v>133</v>
      </c>
      <c r="L224" s="77">
        <v>6396405.5999999996</v>
      </c>
      <c r="M224" s="85">
        <v>0</v>
      </c>
      <c r="N224" s="85">
        <v>0</v>
      </c>
      <c r="O224" s="85">
        <v>0</v>
      </c>
      <c r="P224" s="77">
        <v>6396405.5999999996</v>
      </c>
      <c r="Q224" s="77">
        <f t="shared" si="24"/>
        <v>1985.2283054003724</v>
      </c>
      <c r="R224" s="77">
        <v>3153</v>
      </c>
      <c r="S224" s="111" t="s">
        <v>1063</v>
      </c>
      <c r="T224" s="28"/>
      <c r="U224" s="28"/>
    </row>
    <row r="225" spans="1:21" ht="25.5">
      <c r="A225" s="69" t="s">
        <v>910</v>
      </c>
      <c r="B225" s="1" t="s">
        <v>830</v>
      </c>
      <c r="C225" s="21">
        <v>1965</v>
      </c>
      <c r="D225" s="44"/>
      <c r="E225" s="21" t="s">
        <v>1062</v>
      </c>
      <c r="F225" s="47">
        <v>2</v>
      </c>
      <c r="G225" s="47">
        <v>2</v>
      </c>
      <c r="H225" s="38">
        <v>406.23</v>
      </c>
      <c r="I225" s="77">
        <v>369.3</v>
      </c>
      <c r="J225" s="77">
        <v>369.3</v>
      </c>
      <c r="K225" s="89">
        <v>19</v>
      </c>
      <c r="L225" s="77">
        <v>743137.77</v>
      </c>
      <c r="M225" s="85">
        <v>0</v>
      </c>
      <c r="N225" s="85">
        <v>0</v>
      </c>
      <c r="O225" s="85">
        <v>0</v>
      </c>
      <c r="P225" s="77">
        <v>743137.77</v>
      </c>
      <c r="Q225" s="77">
        <f t="shared" si="24"/>
        <v>2012.2874898456539</v>
      </c>
      <c r="R225" s="77">
        <v>2274</v>
      </c>
      <c r="S225" s="111" t="s">
        <v>1063</v>
      </c>
      <c r="T225" s="28"/>
      <c r="U225" s="28"/>
    </row>
    <row r="226" spans="1:21" ht="25.5">
      <c r="A226" s="69" t="s">
        <v>911</v>
      </c>
      <c r="B226" s="60" t="s">
        <v>831</v>
      </c>
      <c r="C226" s="21">
        <v>1966</v>
      </c>
      <c r="D226" s="44"/>
      <c r="E226" s="21" t="s">
        <v>1062</v>
      </c>
      <c r="F226" s="47">
        <v>2</v>
      </c>
      <c r="G226" s="47">
        <v>2</v>
      </c>
      <c r="H226" s="38">
        <v>639.7600000000001</v>
      </c>
      <c r="I226" s="77">
        <v>581.6</v>
      </c>
      <c r="J226" s="77">
        <v>581.6</v>
      </c>
      <c r="K226" s="89">
        <v>24</v>
      </c>
      <c r="L226" s="77">
        <v>1124279.6399999999</v>
      </c>
      <c r="M226" s="85">
        <v>0</v>
      </c>
      <c r="N226" s="85">
        <v>0</v>
      </c>
      <c r="O226" s="85">
        <v>0</v>
      </c>
      <c r="P226" s="77">
        <v>1124279.6399999999</v>
      </c>
      <c r="Q226" s="77">
        <f t="shared" si="24"/>
        <v>1933.0805364511689</v>
      </c>
      <c r="R226" s="77">
        <v>2274</v>
      </c>
      <c r="S226" s="111" t="s">
        <v>1063</v>
      </c>
      <c r="T226" s="28"/>
      <c r="U226" s="28"/>
    </row>
    <row r="227" spans="1:21" ht="25.5">
      <c r="A227" s="69" t="s">
        <v>912</v>
      </c>
      <c r="B227" s="60" t="s">
        <v>832</v>
      </c>
      <c r="C227" s="21">
        <v>1964</v>
      </c>
      <c r="D227" s="44">
        <v>2008</v>
      </c>
      <c r="E227" s="21" t="s">
        <v>1062</v>
      </c>
      <c r="F227" s="47">
        <v>2</v>
      </c>
      <c r="G227" s="47">
        <v>2</v>
      </c>
      <c r="H227" s="38">
        <v>370.8</v>
      </c>
      <c r="I227" s="77">
        <v>279.8</v>
      </c>
      <c r="J227" s="77">
        <v>279.8</v>
      </c>
      <c r="K227" s="89">
        <v>8</v>
      </c>
      <c r="L227" s="77">
        <v>605751.80000000005</v>
      </c>
      <c r="M227" s="85">
        <v>0</v>
      </c>
      <c r="N227" s="85">
        <v>0</v>
      </c>
      <c r="O227" s="85">
        <v>0</v>
      </c>
      <c r="P227" s="77">
        <v>605751.80000000005</v>
      </c>
      <c r="Q227" s="77">
        <f t="shared" si="24"/>
        <v>2164.9456754824878</v>
      </c>
      <c r="R227" s="77">
        <v>2274</v>
      </c>
      <c r="S227" s="111" t="s">
        <v>1063</v>
      </c>
      <c r="T227" s="28"/>
      <c r="U227" s="28"/>
    </row>
    <row r="228" spans="1:21" ht="25.5">
      <c r="A228" s="69" t="s">
        <v>913</v>
      </c>
      <c r="B228" s="60" t="s">
        <v>833</v>
      </c>
      <c r="C228" s="21">
        <v>1962</v>
      </c>
      <c r="D228" s="44">
        <v>2010</v>
      </c>
      <c r="E228" s="21" t="s">
        <v>1062</v>
      </c>
      <c r="F228" s="47">
        <v>2</v>
      </c>
      <c r="G228" s="47">
        <v>2</v>
      </c>
      <c r="H228" s="38">
        <v>689.15000000000009</v>
      </c>
      <c r="I228" s="77">
        <v>626.5</v>
      </c>
      <c r="J228" s="77">
        <v>626.5</v>
      </c>
      <c r="K228" s="89">
        <v>42</v>
      </c>
      <c r="L228" s="77">
        <v>1163680.01</v>
      </c>
      <c r="M228" s="85">
        <v>0</v>
      </c>
      <c r="N228" s="85">
        <v>0</v>
      </c>
      <c r="O228" s="85">
        <v>0</v>
      </c>
      <c r="P228" s="77">
        <v>1163680.01</v>
      </c>
      <c r="Q228" s="77">
        <f t="shared" si="24"/>
        <v>1857.4301835594574</v>
      </c>
      <c r="R228" s="77">
        <v>2274</v>
      </c>
      <c r="S228" s="111" t="s">
        <v>1063</v>
      </c>
      <c r="T228" s="28"/>
      <c r="U228" s="28"/>
    </row>
    <row r="229" spans="1:21" ht="25.5">
      <c r="A229" s="69" t="s">
        <v>914</v>
      </c>
      <c r="B229" s="60" t="s">
        <v>834</v>
      </c>
      <c r="C229" s="21">
        <v>1966</v>
      </c>
      <c r="D229" s="44">
        <v>2011</v>
      </c>
      <c r="E229" s="21" t="s">
        <v>1062</v>
      </c>
      <c r="F229" s="47">
        <v>2</v>
      </c>
      <c r="G229" s="47">
        <v>2</v>
      </c>
      <c r="H229" s="38">
        <v>627</v>
      </c>
      <c r="I229" s="77">
        <v>619.70000000000005</v>
      </c>
      <c r="J229" s="77">
        <v>259.8</v>
      </c>
      <c r="K229" s="89">
        <v>35</v>
      </c>
      <c r="L229" s="77">
        <v>562497.41</v>
      </c>
      <c r="M229" s="85">
        <v>0</v>
      </c>
      <c r="N229" s="85">
        <v>0</v>
      </c>
      <c r="O229" s="85">
        <v>0</v>
      </c>
      <c r="P229" s="77">
        <v>562497.41</v>
      </c>
      <c r="Q229" s="77">
        <f t="shared" si="24"/>
        <v>907.69309343230589</v>
      </c>
      <c r="R229" s="77">
        <v>2274</v>
      </c>
      <c r="S229" s="111" t="s">
        <v>1063</v>
      </c>
      <c r="T229" s="28"/>
      <c r="U229" s="28"/>
    </row>
    <row r="230" spans="1:21" ht="25.5">
      <c r="A230" s="69" t="s">
        <v>915</v>
      </c>
      <c r="B230" s="60" t="s">
        <v>835</v>
      </c>
      <c r="C230" s="21">
        <v>1966</v>
      </c>
      <c r="D230" s="44">
        <v>2008</v>
      </c>
      <c r="E230" s="21" t="s">
        <v>1062</v>
      </c>
      <c r="F230" s="128">
        <v>2</v>
      </c>
      <c r="G230" s="128">
        <v>2</v>
      </c>
      <c r="H230" s="51">
        <v>650.1</v>
      </c>
      <c r="I230" s="77">
        <v>591</v>
      </c>
      <c r="J230" s="77">
        <v>591</v>
      </c>
      <c r="K230" s="88">
        <v>33</v>
      </c>
      <c r="L230" s="77">
        <v>1222443.31</v>
      </c>
      <c r="M230" s="85">
        <v>0</v>
      </c>
      <c r="N230" s="85">
        <v>0</v>
      </c>
      <c r="O230" s="85">
        <v>0</v>
      </c>
      <c r="P230" s="77">
        <v>1222443.31</v>
      </c>
      <c r="Q230" s="77">
        <f t="shared" si="24"/>
        <v>2068.4319966159055</v>
      </c>
      <c r="R230" s="77">
        <v>2274</v>
      </c>
      <c r="S230" s="111" t="s">
        <v>1063</v>
      </c>
      <c r="T230" s="28"/>
      <c r="U230" s="28"/>
    </row>
    <row r="231" spans="1:21" ht="25.5">
      <c r="A231" s="69" t="s">
        <v>916</v>
      </c>
      <c r="B231" s="1" t="s">
        <v>836</v>
      </c>
      <c r="C231" s="21">
        <v>1967</v>
      </c>
      <c r="D231" s="44">
        <v>2009</v>
      </c>
      <c r="E231" s="21" t="s">
        <v>1062</v>
      </c>
      <c r="F231" s="47">
        <v>2</v>
      </c>
      <c r="G231" s="47">
        <v>2</v>
      </c>
      <c r="H231" s="38">
        <v>640.20000000000005</v>
      </c>
      <c r="I231" s="77">
        <v>582</v>
      </c>
      <c r="J231" s="77">
        <v>582</v>
      </c>
      <c r="K231" s="89">
        <v>26</v>
      </c>
      <c r="L231" s="77">
        <v>309118.81</v>
      </c>
      <c r="M231" s="85">
        <v>0</v>
      </c>
      <c r="N231" s="85">
        <v>0</v>
      </c>
      <c r="O231" s="85">
        <v>0</v>
      </c>
      <c r="P231" s="77">
        <v>309118.81</v>
      </c>
      <c r="Q231" s="77">
        <f t="shared" si="24"/>
        <v>531.13197594501719</v>
      </c>
      <c r="R231" s="77">
        <v>1885</v>
      </c>
      <c r="S231" s="111" t="s">
        <v>1063</v>
      </c>
      <c r="T231" s="28"/>
      <c r="U231" s="28"/>
    </row>
    <row r="232" spans="1:21" ht="25.5">
      <c r="A232" s="69" t="s">
        <v>917</v>
      </c>
      <c r="B232" s="58" t="s">
        <v>908</v>
      </c>
      <c r="C232" s="21">
        <v>1979</v>
      </c>
      <c r="D232" s="44"/>
      <c r="E232" s="21" t="s">
        <v>1062</v>
      </c>
      <c r="F232" s="44">
        <v>5</v>
      </c>
      <c r="G232" s="44">
        <v>4</v>
      </c>
      <c r="H232" s="77">
        <v>4430</v>
      </c>
      <c r="I232" s="77">
        <v>4028.1</v>
      </c>
      <c r="J232" s="77">
        <v>4027</v>
      </c>
      <c r="K232" s="65">
        <v>56</v>
      </c>
      <c r="L232" s="77">
        <v>118165.89</v>
      </c>
      <c r="M232" s="85">
        <v>0</v>
      </c>
      <c r="N232" s="85">
        <v>0</v>
      </c>
      <c r="O232" s="85">
        <v>0</v>
      </c>
      <c r="P232" s="77">
        <v>118165.89</v>
      </c>
      <c r="Q232" s="77">
        <f t="shared" si="24"/>
        <v>29.335391375586504</v>
      </c>
      <c r="R232" s="77">
        <v>1373</v>
      </c>
      <c r="S232" s="111" t="s">
        <v>1063</v>
      </c>
      <c r="T232" s="28"/>
      <c r="U232" s="28"/>
    </row>
    <row r="233" spans="1:21" ht="25.5">
      <c r="A233" s="69" t="s">
        <v>918</v>
      </c>
      <c r="B233" s="60" t="s">
        <v>476</v>
      </c>
      <c r="C233" s="21">
        <v>1965</v>
      </c>
      <c r="D233" s="44">
        <v>2011</v>
      </c>
      <c r="E233" s="21" t="s">
        <v>1062</v>
      </c>
      <c r="F233" s="2">
        <v>2</v>
      </c>
      <c r="G233" s="2">
        <v>3</v>
      </c>
      <c r="H233" s="38">
        <v>1562.3</v>
      </c>
      <c r="I233" s="77">
        <v>996.6</v>
      </c>
      <c r="J233" s="77">
        <v>996.6</v>
      </c>
      <c r="K233" s="89">
        <v>23</v>
      </c>
      <c r="L233" s="77">
        <v>389193.62</v>
      </c>
      <c r="M233" s="85">
        <v>0</v>
      </c>
      <c r="N233" s="85">
        <v>0</v>
      </c>
      <c r="O233" s="85">
        <v>0</v>
      </c>
      <c r="P233" s="77">
        <v>389193.62</v>
      </c>
      <c r="Q233" s="77">
        <f t="shared" si="24"/>
        <v>390.52139273530003</v>
      </c>
      <c r="R233" s="77">
        <v>593</v>
      </c>
      <c r="S233" s="111" t="s">
        <v>1063</v>
      </c>
      <c r="T233" s="28"/>
      <c r="U233" s="28"/>
    </row>
    <row r="234" spans="1:21" ht="25.5">
      <c r="A234" s="69" t="s">
        <v>919</v>
      </c>
      <c r="B234" s="60" t="s">
        <v>1108</v>
      </c>
      <c r="C234" s="2">
        <v>1972</v>
      </c>
      <c r="D234" s="2">
        <v>2012</v>
      </c>
      <c r="E234" s="21" t="s">
        <v>1062</v>
      </c>
      <c r="F234" s="2">
        <v>5</v>
      </c>
      <c r="G234" s="2">
        <v>4</v>
      </c>
      <c r="H234" s="38">
        <v>3461.4</v>
      </c>
      <c r="I234" s="38">
        <v>2959.91</v>
      </c>
      <c r="J234" s="149"/>
      <c r="K234" s="89">
        <v>57</v>
      </c>
      <c r="L234" s="38">
        <v>1935778.28</v>
      </c>
      <c r="M234" s="85">
        <v>0</v>
      </c>
      <c r="N234" s="85">
        <v>0</v>
      </c>
      <c r="O234" s="85">
        <v>156000</v>
      </c>
      <c r="P234" s="77">
        <v>1779778.28</v>
      </c>
      <c r="Q234" s="77">
        <f t="shared" si="24"/>
        <v>653.99903375440476</v>
      </c>
      <c r="R234" s="77">
        <v>654</v>
      </c>
      <c r="S234" s="111" t="s">
        <v>1063</v>
      </c>
      <c r="T234" s="28"/>
      <c r="U234" s="28"/>
    </row>
    <row r="235" spans="1:21" ht="25.5">
      <c r="A235" s="69" t="s">
        <v>920</v>
      </c>
      <c r="B235" s="60" t="s">
        <v>673</v>
      </c>
      <c r="C235" s="2">
        <v>1981</v>
      </c>
      <c r="D235" s="44">
        <v>2009</v>
      </c>
      <c r="E235" s="21" t="s">
        <v>1062</v>
      </c>
      <c r="F235" s="2">
        <v>2</v>
      </c>
      <c r="G235" s="2">
        <v>3</v>
      </c>
      <c r="H235" s="38">
        <v>1002.2100000000002</v>
      </c>
      <c r="I235" s="77">
        <v>911.1</v>
      </c>
      <c r="J235" s="77">
        <v>911.1</v>
      </c>
      <c r="K235" s="89">
        <v>11</v>
      </c>
      <c r="L235" s="77">
        <v>35690.65</v>
      </c>
      <c r="M235" s="85">
        <v>0</v>
      </c>
      <c r="N235" s="85">
        <v>0</v>
      </c>
      <c r="O235" s="85">
        <v>0</v>
      </c>
      <c r="P235" s="77">
        <v>35690.65</v>
      </c>
      <c r="Q235" s="77">
        <f t="shared" si="24"/>
        <v>39.173142355394582</v>
      </c>
      <c r="R235" s="77">
        <v>179</v>
      </c>
      <c r="S235" s="111" t="s">
        <v>1063</v>
      </c>
      <c r="T235" s="28"/>
      <c r="U235" s="28"/>
    </row>
    <row r="236" spans="1:21" ht="25.5">
      <c r="A236" s="69" t="s">
        <v>921</v>
      </c>
      <c r="B236" s="1" t="s">
        <v>674</v>
      </c>
      <c r="C236" s="2">
        <v>1985</v>
      </c>
      <c r="D236" s="186"/>
      <c r="E236" s="21" t="s">
        <v>1062</v>
      </c>
      <c r="F236" s="45">
        <v>5</v>
      </c>
      <c r="G236" s="2">
        <v>4</v>
      </c>
      <c r="H236" s="38">
        <v>4053.2800000000007</v>
      </c>
      <c r="I236" s="37">
        <v>3698</v>
      </c>
      <c r="J236" s="37">
        <v>3698</v>
      </c>
      <c r="K236" s="89">
        <v>65</v>
      </c>
      <c r="L236" s="77">
        <v>39800</v>
      </c>
      <c r="M236" s="85">
        <v>0</v>
      </c>
      <c r="N236" s="85">
        <v>0</v>
      </c>
      <c r="O236" s="85">
        <v>0</v>
      </c>
      <c r="P236" s="77">
        <v>39800</v>
      </c>
      <c r="Q236" s="77">
        <f t="shared" si="24"/>
        <v>10.762574364521363</v>
      </c>
      <c r="R236" s="37">
        <v>127</v>
      </c>
      <c r="S236" s="111" t="s">
        <v>1063</v>
      </c>
      <c r="T236" s="28"/>
      <c r="U236" s="28"/>
    </row>
    <row r="237" spans="1:21" ht="25.5">
      <c r="A237" s="69" t="s">
        <v>922</v>
      </c>
      <c r="B237" s="1" t="s">
        <v>675</v>
      </c>
      <c r="C237" s="2">
        <v>1979</v>
      </c>
      <c r="D237" s="186"/>
      <c r="E237" s="21" t="s">
        <v>1062</v>
      </c>
      <c r="F237" s="45">
        <v>5</v>
      </c>
      <c r="G237" s="2">
        <v>4</v>
      </c>
      <c r="H237" s="38">
        <v>3630.11</v>
      </c>
      <c r="I237" s="37">
        <v>3314.23</v>
      </c>
      <c r="J237" s="37">
        <v>3300.1</v>
      </c>
      <c r="K237" s="89">
        <v>68</v>
      </c>
      <c r="L237" s="77">
        <v>38805</v>
      </c>
      <c r="M237" s="85">
        <v>0</v>
      </c>
      <c r="N237" s="85">
        <v>0</v>
      </c>
      <c r="O237" s="85">
        <v>0</v>
      </c>
      <c r="P237" s="77">
        <v>38805</v>
      </c>
      <c r="Q237" s="77">
        <f t="shared" si="24"/>
        <v>11.708601998050829</v>
      </c>
      <c r="R237" s="37">
        <v>127</v>
      </c>
      <c r="S237" s="111" t="s">
        <v>1063</v>
      </c>
      <c r="T237" s="28"/>
      <c r="U237" s="28"/>
    </row>
    <row r="238" spans="1:21" ht="25.5">
      <c r="A238" s="69" t="s">
        <v>923</v>
      </c>
      <c r="B238" s="1" t="s">
        <v>677</v>
      </c>
      <c r="C238" s="2">
        <v>1982</v>
      </c>
      <c r="D238" s="186"/>
      <c r="E238" s="21" t="s">
        <v>1062</v>
      </c>
      <c r="F238" s="45">
        <v>3</v>
      </c>
      <c r="G238" s="2">
        <v>2</v>
      </c>
      <c r="H238" s="38">
        <v>826.9</v>
      </c>
      <c r="I238" s="37">
        <v>674.01</v>
      </c>
      <c r="J238" s="37">
        <v>674</v>
      </c>
      <c r="K238" s="89">
        <v>52</v>
      </c>
      <c r="L238" s="77">
        <v>26500</v>
      </c>
      <c r="M238" s="85">
        <v>0</v>
      </c>
      <c r="N238" s="85">
        <v>0</v>
      </c>
      <c r="O238" s="85">
        <v>0</v>
      </c>
      <c r="P238" s="77">
        <v>26500</v>
      </c>
      <c r="Q238" s="77">
        <f t="shared" si="24"/>
        <v>39.316924081245084</v>
      </c>
      <c r="R238" s="37">
        <v>179</v>
      </c>
      <c r="S238" s="111" t="s">
        <v>1063</v>
      </c>
      <c r="T238" s="28"/>
      <c r="U238" s="28"/>
    </row>
    <row r="239" spans="1:21" ht="25.5">
      <c r="A239" s="69" t="s">
        <v>924</v>
      </c>
      <c r="B239" s="1" t="s">
        <v>139</v>
      </c>
      <c r="C239" s="2">
        <v>1960</v>
      </c>
      <c r="D239" s="44"/>
      <c r="E239" s="21" t="s">
        <v>1062</v>
      </c>
      <c r="F239" s="2">
        <v>2</v>
      </c>
      <c r="G239" s="2">
        <v>2</v>
      </c>
      <c r="H239" s="38">
        <v>758.33994500000006</v>
      </c>
      <c r="I239" s="38">
        <v>689.4</v>
      </c>
      <c r="J239" s="38">
        <v>689.4</v>
      </c>
      <c r="K239" s="89">
        <v>38</v>
      </c>
      <c r="L239" s="77">
        <v>22914.85</v>
      </c>
      <c r="M239" s="85">
        <v>0</v>
      </c>
      <c r="N239" s="85">
        <v>0</v>
      </c>
      <c r="O239" s="85">
        <v>0</v>
      </c>
      <c r="P239" s="77">
        <v>22914.85</v>
      </c>
      <c r="Q239" s="77">
        <f t="shared" si="24"/>
        <v>33.238830867420944</v>
      </c>
      <c r="R239" s="77">
        <v>179</v>
      </c>
      <c r="S239" s="111" t="s">
        <v>1063</v>
      </c>
      <c r="T239" s="28"/>
      <c r="U239" s="28"/>
    </row>
    <row r="240" spans="1:21" ht="25.5">
      <c r="A240" s="69" t="s">
        <v>925</v>
      </c>
      <c r="B240" s="1" t="s">
        <v>140</v>
      </c>
      <c r="C240" s="2">
        <v>1956</v>
      </c>
      <c r="D240" s="44">
        <v>2015</v>
      </c>
      <c r="E240" s="21" t="s">
        <v>1062</v>
      </c>
      <c r="F240" s="2">
        <v>4</v>
      </c>
      <c r="G240" s="2">
        <v>2</v>
      </c>
      <c r="H240" s="38">
        <v>1401.069945</v>
      </c>
      <c r="I240" s="38">
        <v>1273.7</v>
      </c>
      <c r="J240" s="38">
        <v>1273.6999499999999</v>
      </c>
      <c r="K240" s="89">
        <v>38</v>
      </c>
      <c r="L240" s="77">
        <v>14152.88</v>
      </c>
      <c r="M240" s="85">
        <v>0</v>
      </c>
      <c r="N240" s="85">
        <v>0</v>
      </c>
      <c r="O240" s="85">
        <v>0</v>
      </c>
      <c r="P240" s="77">
        <v>14152.88</v>
      </c>
      <c r="Q240" s="77">
        <f t="shared" si="24"/>
        <v>11.111627541807332</v>
      </c>
      <c r="R240" s="77">
        <v>127</v>
      </c>
      <c r="S240" s="111" t="s">
        <v>1063</v>
      </c>
      <c r="T240" s="28"/>
      <c r="U240" s="28"/>
    </row>
    <row r="241" spans="1:21" ht="25.5">
      <c r="A241" s="69" t="s">
        <v>926</v>
      </c>
      <c r="B241" s="1" t="s">
        <v>141</v>
      </c>
      <c r="C241" s="2">
        <v>1962</v>
      </c>
      <c r="D241" s="44">
        <v>2015</v>
      </c>
      <c r="E241" s="21" t="s">
        <v>1062</v>
      </c>
      <c r="F241" s="2">
        <v>2</v>
      </c>
      <c r="G241" s="2">
        <v>3</v>
      </c>
      <c r="H241" s="38">
        <v>961.3</v>
      </c>
      <c r="I241" s="38">
        <v>768.6</v>
      </c>
      <c r="J241" s="38">
        <v>769</v>
      </c>
      <c r="K241" s="89">
        <v>42</v>
      </c>
      <c r="L241" s="77">
        <v>23926.77</v>
      </c>
      <c r="M241" s="85">
        <v>0</v>
      </c>
      <c r="N241" s="85">
        <v>0</v>
      </c>
      <c r="O241" s="85">
        <v>0</v>
      </c>
      <c r="P241" s="77">
        <v>23926.77</v>
      </c>
      <c r="Q241" s="77">
        <f t="shared" si="24"/>
        <v>31.130327868852458</v>
      </c>
      <c r="R241" s="77">
        <v>179</v>
      </c>
      <c r="S241" s="111" t="s">
        <v>1063</v>
      </c>
      <c r="T241" s="28"/>
      <c r="U241" s="28"/>
    </row>
    <row r="242" spans="1:21" ht="25.5">
      <c r="A242" s="69" t="s">
        <v>927</v>
      </c>
      <c r="B242" s="1" t="s">
        <v>142</v>
      </c>
      <c r="C242" s="2">
        <v>1963</v>
      </c>
      <c r="D242" s="44">
        <v>2009</v>
      </c>
      <c r="E242" s="21" t="s">
        <v>1062</v>
      </c>
      <c r="F242" s="47">
        <v>5</v>
      </c>
      <c r="G242" s="2">
        <v>4</v>
      </c>
      <c r="H242" s="38">
        <v>2747.3707030000005</v>
      </c>
      <c r="I242" s="38">
        <v>2498.41</v>
      </c>
      <c r="J242" s="38">
        <v>2497.6097300000001</v>
      </c>
      <c r="K242" s="89">
        <v>49</v>
      </c>
      <c r="L242" s="77">
        <v>87128.17</v>
      </c>
      <c r="M242" s="85">
        <v>0</v>
      </c>
      <c r="N242" s="85">
        <v>0</v>
      </c>
      <c r="O242" s="85">
        <v>0</v>
      </c>
      <c r="P242" s="77">
        <v>87128.17</v>
      </c>
      <c r="Q242" s="77">
        <f t="shared" si="24"/>
        <v>34.873447512618029</v>
      </c>
      <c r="R242" s="77">
        <v>127</v>
      </c>
      <c r="S242" s="111" t="s">
        <v>1063</v>
      </c>
      <c r="T242" s="28"/>
      <c r="U242" s="28"/>
    </row>
    <row r="243" spans="1:21" ht="25.5">
      <c r="A243" s="69" t="s">
        <v>928</v>
      </c>
      <c r="B243" s="8" t="s">
        <v>145</v>
      </c>
      <c r="C243" s="2">
        <v>1957</v>
      </c>
      <c r="D243" s="44"/>
      <c r="E243" s="21" t="s">
        <v>1062</v>
      </c>
      <c r="F243" s="47">
        <v>2</v>
      </c>
      <c r="G243" s="2">
        <v>2</v>
      </c>
      <c r="H243" s="38">
        <v>638.70000000000005</v>
      </c>
      <c r="I243" s="38">
        <v>482.5</v>
      </c>
      <c r="J243" s="38">
        <v>574.83000000000004</v>
      </c>
      <c r="K243" s="89">
        <v>17</v>
      </c>
      <c r="L243" s="77">
        <v>37099.019999999997</v>
      </c>
      <c r="M243" s="85">
        <v>0</v>
      </c>
      <c r="N243" s="85">
        <v>0</v>
      </c>
      <c r="O243" s="85">
        <v>0</v>
      </c>
      <c r="P243" s="77">
        <v>37099.019999999997</v>
      </c>
      <c r="Q243" s="77">
        <f t="shared" si="24"/>
        <v>76.889160621761647</v>
      </c>
      <c r="R243" s="77">
        <v>179</v>
      </c>
      <c r="S243" s="111" t="s">
        <v>1063</v>
      </c>
      <c r="T243" s="28"/>
      <c r="U243" s="28"/>
    </row>
    <row r="244" spans="1:21" ht="25.5">
      <c r="A244" s="69" t="s">
        <v>929</v>
      </c>
      <c r="B244" s="8" t="s">
        <v>146</v>
      </c>
      <c r="C244" s="2">
        <v>1962</v>
      </c>
      <c r="D244" s="44"/>
      <c r="E244" s="21" t="s">
        <v>1062</v>
      </c>
      <c r="F244" s="47">
        <v>2</v>
      </c>
      <c r="G244" s="2">
        <v>2</v>
      </c>
      <c r="H244" s="38">
        <v>349.8</v>
      </c>
      <c r="I244" s="37">
        <v>314.82</v>
      </c>
      <c r="J244" s="38">
        <v>314.82</v>
      </c>
      <c r="K244" s="89">
        <v>20</v>
      </c>
      <c r="L244" s="77">
        <v>23538</v>
      </c>
      <c r="M244" s="85">
        <v>0</v>
      </c>
      <c r="N244" s="85">
        <v>0</v>
      </c>
      <c r="O244" s="85">
        <v>0</v>
      </c>
      <c r="P244" s="77">
        <v>23538</v>
      </c>
      <c r="Q244" s="77">
        <f t="shared" si="24"/>
        <v>74.766533257099297</v>
      </c>
      <c r="R244" s="77">
        <v>179</v>
      </c>
      <c r="S244" s="111" t="s">
        <v>1063</v>
      </c>
      <c r="T244" s="28"/>
      <c r="U244" s="28"/>
    </row>
    <row r="245" spans="1:21" ht="25.5">
      <c r="A245" s="69" t="s">
        <v>930</v>
      </c>
      <c r="B245" s="8" t="s">
        <v>147</v>
      </c>
      <c r="C245" s="2">
        <v>1962</v>
      </c>
      <c r="D245" s="44"/>
      <c r="E245" s="21" t="s">
        <v>1062</v>
      </c>
      <c r="F245" s="47">
        <v>2</v>
      </c>
      <c r="G245" s="2">
        <v>2</v>
      </c>
      <c r="H245" s="38">
        <v>388.18990100000002</v>
      </c>
      <c r="I245" s="38">
        <v>352.9</v>
      </c>
      <c r="J245" s="38">
        <v>316.35000000000002</v>
      </c>
      <c r="K245" s="89">
        <v>14</v>
      </c>
      <c r="L245" s="77">
        <v>23652</v>
      </c>
      <c r="M245" s="85">
        <v>0</v>
      </c>
      <c r="N245" s="85">
        <v>0</v>
      </c>
      <c r="O245" s="85">
        <v>0</v>
      </c>
      <c r="P245" s="77">
        <v>23652</v>
      </c>
      <c r="Q245" s="77">
        <f t="shared" si="24"/>
        <v>67.021819212241439</v>
      </c>
      <c r="R245" s="77">
        <v>179</v>
      </c>
      <c r="S245" s="111" t="s">
        <v>1063</v>
      </c>
      <c r="T245" s="28"/>
      <c r="U245" s="28"/>
    </row>
    <row r="246" spans="1:21" ht="25.5">
      <c r="A246" s="69" t="s">
        <v>1147</v>
      </c>
      <c r="B246" s="8" t="s">
        <v>148</v>
      </c>
      <c r="C246" s="2">
        <v>1957</v>
      </c>
      <c r="D246" s="44"/>
      <c r="E246" s="21" t="s">
        <v>1062</v>
      </c>
      <c r="F246" s="47">
        <v>2</v>
      </c>
      <c r="G246" s="2">
        <v>2</v>
      </c>
      <c r="H246" s="38">
        <v>412.50000000000006</v>
      </c>
      <c r="I246" s="38">
        <v>375</v>
      </c>
      <c r="J246" s="38">
        <v>375</v>
      </c>
      <c r="K246" s="89">
        <v>12</v>
      </c>
      <c r="L246" s="77">
        <v>36141.53</v>
      </c>
      <c r="M246" s="85">
        <v>0</v>
      </c>
      <c r="N246" s="85">
        <v>0</v>
      </c>
      <c r="O246" s="85">
        <v>0</v>
      </c>
      <c r="P246" s="77">
        <v>36141.53</v>
      </c>
      <c r="Q246" s="77">
        <f t="shared" si="24"/>
        <v>96.377413333333337</v>
      </c>
      <c r="R246" s="77">
        <v>179</v>
      </c>
      <c r="S246" s="111" t="s">
        <v>1063</v>
      </c>
      <c r="T246" s="28"/>
      <c r="U246" s="28"/>
    </row>
    <row r="247" spans="1:21" ht="25.5">
      <c r="A247" s="69" t="s">
        <v>1148</v>
      </c>
      <c r="B247" s="8" t="s">
        <v>149</v>
      </c>
      <c r="C247" s="2">
        <v>1962</v>
      </c>
      <c r="D247" s="44"/>
      <c r="E247" s="21" t="s">
        <v>1062</v>
      </c>
      <c r="F247" s="47">
        <v>2</v>
      </c>
      <c r="G247" s="2">
        <v>2</v>
      </c>
      <c r="H247" s="38">
        <v>791.67541199999994</v>
      </c>
      <c r="I247" s="38">
        <v>719.7</v>
      </c>
      <c r="J247" s="38">
        <v>719.7</v>
      </c>
      <c r="K247" s="89">
        <v>29</v>
      </c>
      <c r="L247" s="77">
        <v>37664.699999999997</v>
      </c>
      <c r="M247" s="85">
        <v>0</v>
      </c>
      <c r="N247" s="85">
        <v>0</v>
      </c>
      <c r="O247" s="85">
        <v>0</v>
      </c>
      <c r="P247" s="77">
        <v>37664.699999999997</v>
      </c>
      <c r="Q247" s="77">
        <f t="shared" si="24"/>
        <v>52.333889120466857</v>
      </c>
      <c r="R247" s="77">
        <v>179</v>
      </c>
      <c r="S247" s="111" t="s">
        <v>1063</v>
      </c>
      <c r="T247" s="28"/>
      <c r="U247" s="28"/>
    </row>
    <row r="248" spans="1:21" ht="25.5">
      <c r="A248" s="69" t="s">
        <v>1149</v>
      </c>
      <c r="B248" s="8" t="s">
        <v>150</v>
      </c>
      <c r="C248" s="2">
        <v>1962</v>
      </c>
      <c r="D248" s="44"/>
      <c r="E248" s="21" t="s">
        <v>1062</v>
      </c>
      <c r="F248" s="47">
        <v>2</v>
      </c>
      <c r="G248" s="2">
        <v>2</v>
      </c>
      <c r="H248" s="38">
        <v>704.76982400000009</v>
      </c>
      <c r="I248" s="38">
        <v>640.70000000000005</v>
      </c>
      <c r="J248" s="38">
        <v>640.70000000000005</v>
      </c>
      <c r="K248" s="89">
        <v>39</v>
      </c>
      <c r="L248" s="77">
        <v>37898</v>
      </c>
      <c r="M248" s="85">
        <v>0</v>
      </c>
      <c r="N248" s="85">
        <v>0</v>
      </c>
      <c r="O248" s="85">
        <v>0</v>
      </c>
      <c r="P248" s="77">
        <v>37898</v>
      </c>
      <c r="Q248" s="77">
        <f t="shared" si="24"/>
        <v>59.15092867176525</v>
      </c>
      <c r="R248" s="77">
        <v>179</v>
      </c>
      <c r="S248" s="111" t="s">
        <v>1063</v>
      </c>
      <c r="T248" s="28"/>
      <c r="U248" s="28"/>
    </row>
    <row r="249" spans="1:21" ht="25.5">
      <c r="A249" s="69" t="s">
        <v>1150</v>
      </c>
      <c r="B249" s="8" t="s">
        <v>151</v>
      </c>
      <c r="C249" s="2">
        <v>1962</v>
      </c>
      <c r="D249" s="44"/>
      <c r="E249" s="21" t="s">
        <v>1062</v>
      </c>
      <c r="F249" s="47">
        <v>2</v>
      </c>
      <c r="G249" s="2">
        <v>2</v>
      </c>
      <c r="H249" s="38">
        <v>703.89543400000002</v>
      </c>
      <c r="I249" s="38">
        <v>639.9</v>
      </c>
      <c r="J249" s="38">
        <v>639.9</v>
      </c>
      <c r="K249" s="89">
        <v>38</v>
      </c>
      <c r="L249" s="77">
        <v>37851</v>
      </c>
      <c r="M249" s="85">
        <v>0</v>
      </c>
      <c r="N249" s="85">
        <v>0</v>
      </c>
      <c r="O249" s="85">
        <v>0</v>
      </c>
      <c r="P249" s="77">
        <v>37851</v>
      </c>
      <c r="Q249" s="77">
        <f t="shared" si="24"/>
        <v>59.151429910923582</v>
      </c>
      <c r="R249" s="77">
        <v>179</v>
      </c>
      <c r="S249" s="111" t="s">
        <v>1063</v>
      </c>
      <c r="T249" s="28"/>
      <c r="U249" s="28"/>
    </row>
    <row r="250" spans="1:21" ht="25.5">
      <c r="A250" s="69" t="s">
        <v>1151</v>
      </c>
      <c r="B250" s="8" t="s">
        <v>152</v>
      </c>
      <c r="C250" s="2">
        <v>1960</v>
      </c>
      <c r="D250" s="44"/>
      <c r="E250" s="21" t="s">
        <v>1062</v>
      </c>
      <c r="F250" s="47">
        <v>2</v>
      </c>
      <c r="G250" s="2">
        <v>2</v>
      </c>
      <c r="H250" s="38">
        <v>421.646456</v>
      </c>
      <c r="I250" s="38">
        <v>383.61</v>
      </c>
      <c r="J250" s="38">
        <v>383.31495999999999</v>
      </c>
      <c r="K250" s="89">
        <v>23</v>
      </c>
      <c r="L250" s="77">
        <v>28659</v>
      </c>
      <c r="M250" s="85">
        <v>0</v>
      </c>
      <c r="N250" s="85">
        <v>0</v>
      </c>
      <c r="O250" s="85">
        <v>0</v>
      </c>
      <c r="P250" s="77">
        <v>28659</v>
      </c>
      <c r="Q250" s="77">
        <f t="shared" si="24"/>
        <v>74.708688511769765</v>
      </c>
      <c r="R250" s="77">
        <v>179</v>
      </c>
      <c r="S250" s="111" t="s">
        <v>1063</v>
      </c>
      <c r="T250" s="28"/>
      <c r="U250" s="28"/>
    </row>
    <row r="251" spans="1:21" ht="25.5">
      <c r="A251" s="69" t="s">
        <v>1152</v>
      </c>
      <c r="B251" s="8" t="s">
        <v>153</v>
      </c>
      <c r="C251" s="2">
        <v>1960</v>
      </c>
      <c r="D251" s="44"/>
      <c r="E251" s="21" t="s">
        <v>1062</v>
      </c>
      <c r="F251" s="47">
        <v>2</v>
      </c>
      <c r="G251" s="2">
        <v>2</v>
      </c>
      <c r="H251" s="38">
        <v>438.57000000000005</v>
      </c>
      <c r="I251" s="38">
        <v>398.7</v>
      </c>
      <c r="J251" s="38">
        <v>398.7</v>
      </c>
      <c r="K251" s="89">
        <v>14</v>
      </c>
      <c r="L251" s="77">
        <v>38425.660000000003</v>
      </c>
      <c r="M251" s="85">
        <v>0</v>
      </c>
      <c r="N251" s="85">
        <v>0</v>
      </c>
      <c r="O251" s="85">
        <v>0</v>
      </c>
      <c r="P251" s="77">
        <v>38425.660000000003</v>
      </c>
      <c r="Q251" s="77">
        <f t="shared" si="24"/>
        <v>96.377376473539016</v>
      </c>
      <c r="R251" s="77">
        <v>179</v>
      </c>
      <c r="S251" s="111" t="s">
        <v>1063</v>
      </c>
      <c r="T251" s="28"/>
      <c r="U251" s="28"/>
    </row>
    <row r="252" spans="1:21" ht="25.5">
      <c r="A252" s="69" t="s">
        <v>1153</v>
      </c>
      <c r="B252" s="8" t="s">
        <v>154</v>
      </c>
      <c r="C252" s="2">
        <v>1963</v>
      </c>
      <c r="D252" s="44"/>
      <c r="E252" s="21" t="s">
        <v>1062</v>
      </c>
      <c r="F252" s="47">
        <v>2</v>
      </c>
      <c r="G252" s="2">
        <v>2</v>
      </c>
      <c r="H252" s="38">
        <v>371.4</v>
      </c>
      <c r="I252" s="38">
        <v>260.8</v>
      </c>
      <c r="J252" s="38">
        <v>260.8</v>
      </c>
      <c r="K252" s="89">
        <v>28</v>
      </c>
      <c r="L252" s="77">
        <v>25135.23</v>
      </c>
      <c r="M252" s="85">
        <v>0</v>
      </c>
      <c r="N252" s="85">
        <v>0</v>
      </c>
      <c r="O252" s="85">
        <v>0</v>
      </c>
      <c r="P252" s="77">
        <v>25135.23</v>
      </c>
      <c r="Q252" s="77">
        <f t="shared" si="24"/>
        <v>96.377415644171776</v>
      </c>
      <c r="R252" s="77">
        <v>179</v>
      </c>
      <c r="S252" s="111" t="s">
        <v>1063</v>
      </c>
      <c r="T252" s="28"/>
      <c r="U252" s="28"/>
    </row>
    <row r="253" spans="1:21" ht="25.5">
      <c r="A253" s="69" t="s">
        <v>1154</v>
      </c>
      <c r="B253" s="8" t="s">
        <v>155</v>
      </c>
      <c r="C253" s="2">
        <v>1963</v>
      </c>
      <c r="D253" s="44"/>
      <c r="E253" s="21" t="s">
        <v>1062</v>
      </c>
      <c r="F253" s="47">
        <v>2</v>
      </c>
      <c r="G253" s="2">
        <v>2</v>
      </c>
      <c r="H253" s="38">
        <v>386.9</v>
      </c>
      <c r="I253" s="38">
        <v>281.89999999999998</v>
      </c>
      <c r="J253" s="38">
        <v>281.89999999999998</v>
      </c>
      <c r="K253" s="89">
        <v>16</v>
      </c>
      <c r="L253" s="77">
        <v>27168.79</v>
      </c>
      <c r="M253" s="85">
        <v>0</v>
      </c>
      <c r="N253" s="85">
        <v>0</v>
      </c>
      <c r="O253" s="85">
        <v>0</v>
      </c>
      <c r="P253" s="77">
        <v>27168.79</v>
      </c>
      <c r="Q253" s="77">
        <f t="shared" si="24"/>
        <v>96.37740333451579</v>
      </c>
      <c r="R253" s="77">
        <v>179</v>
      </c>
      <c r="S253" s="111" t="s">
        <v>1063</v>
      </c>
      <c r="T253" s="28"/>
      <c r="U253" s="28"/>
    </row>
    <row r="254" spans="1:21">
      <c r="A254" s="215" t="s">
        <v>156</v>
      </c>
      <c r="B254" s="31"/>
      <c r="C254" s="152" t="s">
        <v>1061</v>
      </c>
      <c r="D254" s="26" t="s">
        <v>1061</v>
      </c>
      <c r="E254" s="152" t="s">
        <v>1061</v>
      </c>
      <c r="F254" s="26" t="s">
        <v>1061</v>
      </c>
      <c r="G254" s="26" t="s">
        <v>1061</v>
      </c>
      <c r="H254" s="25">
        <f>SUM(H255:H260)</f>
        <v>1935.24</v>
      </c>
      <c r="I254" s="25">
        <f>SUM(I255:I260)</f>
        <v>1700.31</v>
      </c>
      <c r="J254" s="25">
        <f t="shared" ref="J254:P254" si="27">SUM(J255:J260)</f>
        <v>1700.3000000000002</v>
      </c>
      <c r="K254" s="82">
        <f t="shared" si="27"/>
        <v>106</v>
      </c>
      <c r="L254" s="25">
        <f t="shared" si="27"/>
        <v>3859464.43</v>
      </c>
      <c r="M254" s="25">
        <f t="shared" si="27"/>
        <v>0</v>
      </c>
      <c r="N254" s="25">
        <f t="shared" si="27"/>
        <v>0</v>
      </c>
      <c r="O254" s="25">
        <f t="shared" si="27"/>
        <v>0</v>
      </c>
      <c r="P254" s="25">
        <f t="shared" si="27"/>
        <v>3859464.43</v>
      </c>
      <c r="Q254" s="25">
        <f t="shared" si="24"/>
        <v>2269.8592786021372</v>
      </c>
      <c r="R254" s="25">
        <f>MAX(R255:R260)</f>
        <v>8450</v>
      </c>
      <c r="S254" s="110" t="s">
        <v>1061</v>
      </c>
      <c r="T254" s="28"/>
      <c r="U254" s="28"/>
    </row>
    <row r="255" spans="1:21" ht="25.5">
      <c r="A255" s="75">
        <v>217</v>
      </c>
      <c r="B255" s="60" t="s">
        <v>802</v>
      </c>
      <c r="C255" s="21">
        <v>1890</v>
      </c>
      <c r="D255" s="44"/>
      <c r="E255" s="21" t="s">
        <v>1062</v>
      </c>
      <c r="F255" s="128">
        <v>1</v>
      </c>
      <c r="G255" s="128">
        <v>2</v>
      </c>
      <c r="H255" s="51">
        <v>178.2</v>
      </c>
      <c r="I255" s="77">
        <v>153.61000000000001</v>
      </c>
      <c r="J255" s="77">
        <v>153.6</v>
      </c>
      <c r="K255" s="88">
        <v>14</v>
      </c>
      <c r="L255" s="77">
        <v>770804.21000000008</v>
      </c>
      <c r="M255" s="85">
        <v>0</v>
      </c>
      <c r="N255" s="85">
        <v>0</v>
      </c>
      <c r="O255" s="85">
        <v>0</v>
      </c>
      <c r="P255" s="77">
        <v>770804.21000000008</v>
      </c>
      <c r="Q255" s="77">
        <f t="shared" si="24"/>
        <v>5017.929887377124</v>
      </c>
      <c r="R255" s="77">
        <v>5716</v>
      </c>
      <c r="S255" s="111" t="s">
        <v>1063</v>
      </c>
      <c r="T255" s="28"/>
      <c r="U255" s="28"/>
    </row>
    <row r="256" spans="1:21" ht="25.5">
      <c r="A256" s="75">
        <v>218</v>
      </c>
      <c r="B256" s="60" t="s">
        <v>803</v>
      </c>
      <c r="C256" s="21">
        <v>1926</v>
      </c>
      <c r="D256" s="44"/>
      <c r="E256" s="21" t="s">
        <v>1062</v>
      </c>
      <c r="F256" s="128">
        <v>1</v>
      </c>
      <c r="G256" s="128">
        <v>3</v>
      </c>
      <c r="H256" s="51">
        <v>337.04</v>
      </c>
      <c r="I256" s="77">
        <v>306.39999999999998</v>
      </c>
      <c r="J256" s="77">
        <v>306.39999999999998</v>
      </c>
      <c r="K256" s="88">
        <v>25</v>
      </c>
      <c r="L256" s="77">
        <v>1471095</v>
      </c>
      <c r="M256" s="85">
        <v>0</v>
      </c>
      <c r="N256" s="85">
        <v>0</v>
      </c>
      <c r="O256" s="85">
        <v>0</v>
      </c>
      <c r="P256" s="77">
        <v>1471095</v>
      </c>
      <c r="Q256" s="77">
        <f t="shared" si="24"/>
        <v>4801.2238903394264</v>
      </c>
      <c r="R256" s="77">
        <v>5716</v>
      </c>
      <c r="S256" s="111" t="s">
        <v>1063</v>
      </c>
      <c r="T256" s="28"/>
      <c r="U256" s="28"/>
    </row>
    <row r="257" spans="1:21" ht="25.5">
      <c r="A257" s="75">
        <v>219</v>
      </c>
      <c r="B257" s="60" t="s">
        <v>804</v>
      </c>
      <c r="C257" s="21">
        <v>1931</v>
      </c>
      <c r="D257" s="44"/>
      <c r="E257" s="21" t="s">
        <v>1062</v>
      </c>
      <c r="F257" s="128">
        <v>1</v>
      </c>
      <c r="G257" s="128">
        <v>2</v>
      </c>
      <c r="H257" s="51">
        <v>315.5</v>
      </c>
      <c r="I257" s="77">
        <v>283.60000000000002</v>
      </c>
      <c r="J257" s="77">
        <v>283.60000000000002</v>
      </c>
      <c r="K257" s="88">
        <v>20</v>
      </c>
      <c r="L257" s="77">
        <v>1548725</v>
      </c>
      <c r="M257" s="85">
        <v>0</v>
      </c>
      <c r="N257" s="85">
        <v>0</v>
      </c>
      <c r="O257" s="85">
        <v>0</v>
      </c>
      <c r="P257" s="77">
        <v>1548725</v>
      </c>
      <c r="Q257" s="77">
        <f t="shared" si="24"/>
        <v>5460.9485190409023</v>
      </c>
      <c r="R257" s="77">
        <v>8450</v>
      </c>
      <c r="S257" s="111" t="s">
        <v>1063</v>
      </c>
      <c r="T257" s="28"/>
      <c r="U257" s="28"/>
    </row>
    <row r="258" spans="1:21" ht="25.5">
      <c r="A258" s="75">
        <v>220</v>
      </c>
      <c r="B258" s="1" t="s">
        <v>157</v>
      </c>
      <c r="C258" s="2">
        <v>1966</v>
      </c>
      <c r="D258" s="44"/>
      <c r="E258" s="21" t="s">
        <v>1062</v>
      </c>
      <c r="F258" s="47">
        <v>2</v>
      </c>
      <c r="G258" s="47">
        <v>3</v>
      </c>
      <c r="H258" s="38">
        <v>262.60000000000002</v>
      </c>
      <c r="I258" s="38">
        <v>209.4</v>
      </c>
      <c r="J258" s="38">
        <v>209.4</v>
      </c>
      <c r="K258" s="89">
        <v>19</v>
      </c>
      <c r="L258" s="77">
        <v>17331.89</v>
      </c>
      <c r="M258" s="85">
        <v>0</v>
      </c>
      <c r="N258" s="85">
        <v>0</v>
      </c>
      <c r="O258" s="85">
        <v>0</v>
      </c>
      <c r="P258" s="77">
        <v>17331.89</v>
      </c>
      <c r="Q258" s="77">
        <f t="shared" si="24"/>
        <v>82.769293218720151</v>
      </c>
      <c r="R258" s="77">
        <v>179</v>
      </c>
      <c r="S258" s="111" t="s">
        <v>1063</v>
      </c>
      <c r="T258" s="28"/>
      <c r="U258" s="28"/>
    </row>
    <row r="259" spans="1:21" ht="25.5">
      <c r="A259" s="75">
        <v>221</v>
      </c>
      <c r="B259" s="1" t="s">
        <v>158</v>
      </c>
      <c r="C259" s="2">
        <v>1968</v>
      </c>
      <c r="D259" s="44"/>
      <c r="E259" s="21" t="s">
        <v>1062</v>
      </c>
      <c r="F259" s="47">
        <v>2</v>
      </c>
      <c r="G259" s="47">
        <v>2</v>
      </c>
      <c r="H259" s="38">
        <v>413.6</v>
      </c>
      <c r="I259" s="38">
        <v>366.4</v>
      </c>
      <c r="J259" s="38">
        <v>366.4</v>
      </c>
      <c r="K259" s="89">
        <v>14</v>
      </c>
      <c r="L259" s="77">
        <v>22217.29</v>
      </c>
      <c r="M259" s="85">
        <v>0</v>
      </c>
      <c r="N259" s="85">
        <v>0</v>
      </c>
      <c r="O259" s="85">
        <v>0</v>
      </c>
      <c r="P259" s="77">
        <v>22217.29</v>
      </c>
      <c r="Q259" s="77">
        <f t="shared" si="24"/>
        <v>60.63670851528385</v>
      </c>
      <c r="R259" s="77">
        <v>179</v>
      </c>
      <c r="S259" s="111" t="s">
        <v>1063</v>
      </c>
      <c r="T259" s="28"/>
      <c r="U259" s="28"/>
    </row>
    <row r="260" spans="1:21" ht="25.5">
      <c r="A260" s="75">
        <v>222</v>
      </c>
      <c r="B260" s="1" t="s">
        <v>159</v>
      </c>
      <c r="C260" s="2">
        <v>1969</v>
      </c>
      <c r="D260" s="44"/>
      <c r="E260" s="21" t="s">
        <v>1062</v>
      </c>
      <c r="F260" s="47">
        <v>2</v>
      </c>
      <c r="G260" s="47">
        <v>3</v>
      </c>
      <c r="H260" s="38">
        <v>428.3</v>
      </c>
      <c r="I260" s="38">
        <v>380.9</v>
      </c>
      <c r="J260" s="38">
        <v>380.9</v>
      </c>
      <c r="K260" s="89">
        <v>14</v>
      </c>
      <c r="L260" s="77">
        <v>29291.040000000001</v>
      </c>
      <c r="M260" s="85">
        <v>0</v>
      </c>
      <c r="N260" s="85">
        <v>0</v>
      </c>
      <c r="O260" s="85">
        <v>0</v>
      </c>
      <c r="P260" s="77">
        <v>29291.040000000001</v>
      </c>
      <c r="Q260" s="77">
        <f t="shared" si="24"/>
        <v>76.899553688632196</v>
      </c>
      <c r="R260" s="77">
        <v>179</v>
      </c>
      <c r="S260" s="111" t="s">
        <v>1063</v>
      </c>
      <c r="T260" s="28"/>
      <c r="U260" s="28"/>
    </row>
    <row r="261" spans="1:21">
      <c r="A261" s="68" t="s">
        <v>160</v>
      </c>
      <c r="B261" s="31"/>
      <c r="C261" s="152" t="s">
        <v>1061</v>
      </c>
      <c r="D261" s="26" t="s">
        <v>1061</v>
      </c>
      <c r="E261" s="152" t="s">
        <v>1061</v>
      </c>
      <c r="F261" s="26" t="s">
        <v>1061</v>
      </c>
      <c r="G261" s="26" t="s">
        <v>1061</v>
      </c>
      <c r="H261" s="25">
        <f>SUM(H262:H625)</f>
        <v>1736486.4219880006</v>
      </c>
      <c r="I261" s="25">
        <f>SUM(I262:I625)</f>
        <v>1359299.6300000022</v>
      </c>
      <c r="J261" s="25">
        <f t="shared" ref="J261:P261" si="28">SUM(J262:J625)</f>
        <v>1231252.9000000011</v>
      </c>
      <c r="K261" s="82">
        <f t="shared" si="28"/>
        <v>63027</v>
      </c>
      <c r="L261" s="25">
        <f t="shared" si="28"/>
        <v>1363328317.5099995</v>
      </c>
      <c r="M261" s="25">
        <f t="shared" si="28"/>
        <v>0</v>
      </c>
      <c r="N261" s="25">
        <f t="shared" si="28"/>
        <v>19414243</v>
      </c>
      <c r="O261" s="25">
        <f t="shared" si="28"/>
        <v>19414243</v>
      </c>
      <c r="P261" s="25">
        <f t="shared" si="28"/>
        <v>1324499831.5099995</v>
      </c>
      <c r="Q261" s="25">
        <f t="shared" si="24"/>
        <v>1002.9637965177679</v>
      </c>
      <c r="R261" s="25">
        <f>MAX(R262:R625)</f>
        <v>11630</v>
      </c>
      <c r="S261" s="110" t="s">
        <v>1061</v>
      </c>
      <c r="T261" s="28"/>
      <c r="U261" s="28"/>
    </row>
    <row r="262" spans="1:21">
      <c r="A262" s="75">
        <v>223</v>
      </c>
      <c r="B262" s="62" t="s">
        <v>294</v>
      </c>
      <c r="C262" s="21">
        <v>1970</v>
      </c>
      <c r="D262" s="44"/>
      <c r="E262" s="21" t="s">
        <v>1064</v>
      </c>
      <c r="F262" s="44">
        <v>5</v>
      </c>
      <c r="G262" s="44">
        <v>6</v>
      </c>
      <c r="H262" s="77">
        <v>5018.2000000000007</v>
      </c>
      <c r="I262" s="77">
        <v>4562</v>
      </c>
      <c r="J262" s="77">
        <v>4562</v>
      </c>
      <c r="K262" s="65">
        <v>254</v>
      </c>
      <c r="L262" s="77">
        <v>9254182.2199999988</v>
      </c>
      <c r="M262" s="85">
        <v>0</v>
      </c>
      <c r="N262" s="85">
        <v>0</v>
      </c>
      <c r="O262" s="85">
        <v>0</v>
      </c>
      <c r="P262" s="77">
        <v>9254182.2199999988</v>
      </c>
      <c r="Q262" s="77">
        <f t="shared" si="24"/>
        <v>2028.5362165716788</v>
      </c>
      <c r="R262" s="77">
        <v>4220</v>
      </c>
      <c r="S262" s="111" t="s">
        <v>1063</v>
      </c>
      <c r="T262" s="28"/>
      <c r="U262" s="28"/>
    </row>
    <row r="263" spans="1:21">
      <c r="A263" s="75">
        <v>224</v>
      </c>
      <c r="B263" s="62" t="s">
        <v>295</v>
      </c>
      <c r="C263" s="21">
        <v>1970</v>
      </c>
      <c r="D263" s="44"/>
      <c r="E263" s="21" t="s">
        <v>1064</v>
      </c>
      <c r="F263" s="44">
        <v>5</v>
      </c>
      <c r="G263" s="44">
        <v>4</v>
      </c>
      <c r="H263" s="77">
        <v>3117.1800000000003</v>
      </c>
      <c r="I263" s="77">
        <v>2833.8</v>
      </c>
      <c r="J263" s="77">
        <v>2833.8</v>
      </c>
      <c r="K263" s="65">
        <v>150</v>
      </c>
      <c r="L263" s="77">
        <v>5788183.709999999</v>
      </c>
      <c r="M263" s="85">
        <v>0</v>
      </c>
      <c r="N263" s="85">
        <v>0</v>
      </c>
      <c r="O263" s="85">
        <v>0</v>
      </c>
      <c r="P263" s="77">
        <v>5788183.709999999</v>
      </c>
      <c r="Q263" s="77">
        <f t="shared" si="24"/>
        <v>2042.5519479144607</v>
      </c>
      <c r="R263" s="77">
        <v>4220</v>
      </c>
      <c r="S263" s="111" t="s">
        <v>1063</v>
      </c>
      <c r="T263" s="28"/>
      <c r="U263" s="28"/>
    </row>
    <row r="264" spans="1:21">
      <c r="A264" s="75">
        <v>225</v>
      </c>
      <c r="B264" s="62" t="s">
        <v>296</v>
      </c>
      <c r="C264" s="21">
        <v>1970</v>
      </c>
      <c r="D264" s="44"/>
      <c r="E264" s="21" t="s">
        <v>1064</v>
      </c>
      <c r="F264" s="44">
        <v>5</v>
      </c>
      <c r="G264" s="44">
        <v>10</v>
      </c>
      <c r="H264" s="77">
        <v>8047</v>
      </c>
      <c r="I264" s="77">
        <v>7397.7</v>
      </c>
      <c r="J264" s="77">
        <v>7397.7</v>
      </c>
      <c r="K264" s="65">
        <v>381</v>
      </c>
      <c r="L264" s="77">
        <v>18358658</v>
      </c>
      <c r="M264" s="85">
        <v>0</v>
      </c>
      <c r="N264" s="85">
        <v>0</v>
      </c>
      <c r="O264" s="85">
        <v>0</v>
      </c>
      <c r="P264" s="77">
        <v>18358658</v>
      </c>
      <c r="Q264" s="77">
        <f t="shared" si="24"/>
        <v>2481.6710599240305</v>
      </c>
      <c r="R264" s="77">
        <v>4220</v>
      </c>
      <c r="S264" s="111" t="s">
        <v>1063</v>
      </c>
      <c r="T264" s="28"/>
      <c r="U264" s="28"/>
    </row>
    <row r="265" spans="1:21">
      <c r="A265" s="75">
        <v>226</v>
      </c>
      <c r="B265" s="62" t="s">
        <v>297</v>
      </c>
      <c r="C265" s="21">
        <v>1970</v>
      </c>
      <c r="D265" s="44"/>
      <c r="E265" s="21" t="s">
        <v>1064</v>
      </c>
      <c r="F265" s="44">
        <v>5</v>
      </c>
      <c r="G265" s="44">
        <v>4</v>
      </c>
      <c r="H265" s="77">
        <v>3017.5970000000002</v>
      </c>
      <c r="I265" s="77">
        <v>2743.27</v>
      </c>
      <c r="J265" s="77">
        <v>2743.27</v>
      </c>
      <c r="K265" s="65">
        <v>124</v>
      </c>
      <c r="L265" s="77">
        <v>6817835.0299999993</v>
      </c>
      <c r="M265" s="85">
        <v>0</v>
      </c>
      <c r="N265" s="85">
        <v>0</v>
      </c>
      <c r="O265" s="85">
        <v>0</v>
      </c>
      <c r="P265" s="77">
        <v>6817835.0299999993</v>
      </c>
      <c r="Q265" s="77">
        <f t="shared" si="24"/>
        <v>2485.2949326898188</v>
      </c>
      <c r="R265" s="77">
        <v>4220</v>
      </c>
      <c r="S265" s="111" t="s">
        <v>1063</v>
      </c>
      <c r="T265" s="28"/>
      <c r="U265" s="28"/>
    </row>
    <row r="266" spans="1:21">
      <c r="A266" s="75">
        <v>227</v>
      </c>
      <c r="B266" s="62" t="s">
        <v>298</v>
      </c>
      <c r="C266" s="21">
        <v>1972</v>
      </c>
      <c r="D266" s="44"/>
      <c r="E266" s="21" t="s">
        <v>1064</v>
      </c>
      <c r="F266" s="44">
        <v>5</v>
      </c>
      <c r="G266" s="44">
        <v>6</v>
      </c>
      <c r="H266" s="77">
        <v>4842.6400000000003</v>
      </c>
      <c r="I266" s="77">
        <v>4402.3999999999996</v>
      </c>
      <c r="J266" s="77">
        <v>4402.3999999999996</v>
      </c>
      <c r="K266" s="65">
        <v>224</v>
      </c>
      <c r="L266" s="77">
        <v>9414646</v>
      </c>
      <c r="M266" s="85">
        <v>0</v>
      </c>
      <c r="N266" s="85">
        <v>0</v>
      </c>
      <c r="O266" s="85">
        <v>0</v>
      </c>
      <c r="P266" s="77">
        <v>9414646</v>
      </c>
      <c r="Q266" s="77">
        <f t="shared" si="24"/>
        <v>2138.525804106851</v>
      </c>
      <c r="R266" s="77">
        <v>4220</v>
      </c>
      <c r="S266" s="111" t="s">
        <v>1063</v>
      </c>
      <c r="T266" s="28"/>
      <c r="U266" s="28"/>
    </row>
    <row r="267" spans="1:21">
      <c r="A267" s="75">
        <v>228</v>
      </c>
      <c r="B267" s="62" t="s">
        <v>299</v>
      </c>
      <c r="C267" s="21">
        <v>1972</v>
      </c>
      <c r="D267" s="44"/>
      <c r="E267" s="21" t="s">
        <v>1064</v>
      </c>
      <c r="F267" s="44">
        <v>5</v>
      </c>
      <c r="G267" s="44">
        <v>5</v>
      </c>
      <c r="H267" s="77">
        <v>3471.6</v>
      </c>
      <c r="I267" s="77">
        <v>3155.05</v>
      </c>
      <c r="J267" s="77">
        <v>3133.4</v>
      </c>
      <c r="K267" s="65">
        <v>166</v>
      </c>
      <c r="L267" s="77">
        <v>6496364.0099999998</v>
      </c>
      <c r="M267" s="85">
        <v>0</v>
      </c>
      <c r="N267" s="85">
        <v>0</v>
      </c>
      <c r="O267" s="85">
        <v>0</v>
      </c>
      <c r="P267" s="77">
        <v>6496364.0099999998</v>
      </c>
      <c r="Q267" s="77">
        <f t="shared" si="24"/>
        <v>2059.0367854709116</v>
      </c>
      <c r="R267" s="77">
        <v>4220</v>
      </c>
      <c r="S267" s="111" t="s">
        <v>1063</v>
      </c>
      <c r="T267" s="28"/>
      <c r="U267" s="28"/>
    </row>
    <row r="268" spans="1:21">
      <c r="A268" s="75">
        <v>229</v>
      </c>
      <c r="B268" s="62" t="s">
        <v>300</v>
      </c>
      <c r="C268" s="21">
        <v>1972</v>
      </c>
      <c r="D268" s="44"/>
      <c r="E268" s="21" t="s">
        <v>1064</v>
      </c>
      <c r="F268" s="44">
        <v>5</v>
      </c>
      <c r="G268" s="44">
        <v>7</v>
      </c>
      <c r="H268" s="77">
        <v>5361.29</v>
      </c>
      <c r="I268" s="77">
        <v>4873.8999999999996</v>
      </c>
      <c r="J268" s="77">
        <v>4873.8999999999996</v>
      </c>
      <c r="K268" s="65">
        <v>276</v>
      </c>
      <c r="L268" s="77">
        <v>9209691.3499999996</v>
      </c>
      <c r="M268" s="85">
        <v>0</v>
      </c>
      <c r="N268" s="85">
        <v>0</v>
      </c>
      <c r="O268" s="85">
        <v>0</v>
      </c>
      <c r="P268" s="77">
        <v>9209691.3499999996</v>
      </c>
      <c r="Q268" s="77">
        <f t="shared" si="24"/>
        <v>1889.5938262992677</v>
      </c>
      <c r="R268" s="77">
        <v>4220</v>
      </c>
      <c r="S268" s="111" t="s">
        <v>1063</v>
      </c>
      <c r="T268" s="28"/>
      <c r="U268" s="28"/>
    </row>
    <row r="269" spans="1:21">
      <c r="A269" s="75">
        <v>230</v>
      </c>
      <c r="B269" s="62" t="s">
        <v>301</v>
      </c>
      <c r="C269" s="21">
        <v>1972</v>
      </c>
      <c r="D269" s="44">
        <v>2004</v>
      </c>
      <c r="E269" s="21" t="s">
        <v>1064</v>
      </c>
      <c r="F269" s="44">
        <v>5</v>
      </c>
      <c r="G269" s="44">
        <v>8</v>
      </c>
      <c r="H269" s="77">
        <v>6242.8</v>
      </c>
      <c r="I269" s="77">
        <v>5680.6</v>
      </c>
      <c r="J269" s="77">
        <v>5680.6</v>
      </c>
      <c r="K269" s="65">
        <v>308</v>
      </c>
      <c r="L269" s="77">
        <v>17230836.379999995</v>
      </c>
      <c r="M269" s="85">
        <v>0</v>
      </c>
      <c r="N269" s="85">
        <v>0</v>
      </c>
      <c r="O269" s="85">
        <v>0</v>
      </c>
      <c r="P269" s="77">
        <v>17230836.379999995</v>
      </c>
      <c r="Q269" s="77">
        <f t="shared" si="24"/>
        <v>3033.277537584057</v>
      </c>
      <c r="R269" s="77">
        <v>4874</v>
      </c>
      <c r="S269" s="111" t="s">
        <v>1063</v>
      </c>
      <c r="T269" s="28"/>
      <c r="U269" s="28"/>
    </row>
    <row r="270" spans="1:21">
      <c r="A270" s="75">
        <v>231</v>
      </c>
      <c r="B270" s="62" t="s">
        <v>302</v>
      </c>
      <c r="C270" s="21">
        <v>1973</v>
      </c>
      <c r="D270" s="44"/>
      <c r="E270" s="21" t="s">
        <v>1064</v>
      </c>
      <c r="F270" s="44">
        <v>5</v>
      </c>
      <c r="G270" s="44">
        <v>2</v>
      </c>
      <c r="H270" s="77">
        <v>1859.7700000000002</v>
      </c>
      <c r="I270" s="77">
        <v>1690.7</v>
      </c>
      <c r="J270" s="77">
        <v>1690.7</v>
      </c>
      <c r="K270" s="65">
        <v>95</v>
      </c>
      <c r="L270" s="77">
        <v>4091288.22</v>
      </c>
      <c r="M270" s="85">
        <v>0</v>
      </c>
      <c r="N270" s="85">
        <v>0</v>
      </c>
      <c r="O270" s="85">
        <v>0</v>
      </c>
      <c r="P270" s="77">
        <v>4091288.22</v>
      </c>
      <c r="Q270" s="77">
        <f t="shared" si="24"/>
        <v>2419.8782871000176</v>
      </c>
      <c r="R270" s="77">
        <v>4220</v>
      </c>
      <c r="S270" s="111" t="s">
        <v>1063</v>
      </c>
      <c r="T270" s="28"/>
      <c r="U270" s="28"/>
    </row>
    <row r="271" spans="1:21" ht="25.5">
      <c r="A271" s="75">
        <v>232</v>
      </c>
      <c r="B271" s="62" t="s">
        <v>303</v>
      </c>
      <c r="C271" s="21">
        <v>1972</v>
      </c>
      <c r="D271" s="44">
        <v>2008</v>
      </c>
      <c r="E271" s="21" t="s">
        <v>1062</v>
      </c>
      <c r="F271" s="44">
        <v>9</v>
      </c>
      <c r="G271" s="44">
        <v>1</v>
      </c>
      <c r="H271" s="77">
        <v>2278</v>
      </c>
      <c r="I271" s="77">
        <v>1984.7</v>
      </c>
      <c r="J271" s="77">
        <v>1984.7</v>
      </c>
      <c r="K271" s="65">
        <v>104</v>
      </c>
      <c r="L271" s="77">
        <v>4979157.2299999995</v>
      </c>
      <c r="M271" s="85">
        <v>0</v>
      </c>
      <c r="N271" s="85">
        <v>0</v>
      </c>
      <c r="O271" s="85">
        <v>0</v>
      </c>
      <c r="P271" s="77">
        <v>4979157.2299999995</v>
      </c>
      <c r="Q271" s="77">
        <f t="shared" si="24"/>
        <v>2508.7707109386806</v>
      </c>
      <c r="R271" s="77">
        <v>3922</v>
      </c>
      <c r="S271" s="111" t="s">
        <v>1063</v>
      </c>
      <c r="T271" s="28"/>
      <c r="U271" s="28"/>
    </row>
    <row r="272" spans="1:21">
      <c r="A272" s="75">
        <v>233</v>
      </c>
      <c r="B272" s="62" t="s">
        <v>304</v>
      </c>
      <c r="C272" s="21">
        <v>1973</v>
      </c>
      <c r="D272" s="44"/>
      <c r="E272" s="21" t="s">
        <v>1064</v>
      </c>
      <c r="F272" s="44">
        <v>5</v>
      </c>
      <c r="G272" s="44">
        <v>2</v>
      </c>
      <c r="H272" s="77">
        <v>1888.7</v>
      </c>
      <c r="I272" s="77">
        <v>1717</v>
      </c>
      <c r="J272" s="77">
        <v>1717</v>
      </c>
      <c r="K272" s="65">
        <v>82</v>
      </c>
      <c r="L272" s="77">
        <v>4195771.2699999996</v>
      </c>
      <c r="M272" s="85">
        <v>0</v>
      </c>
      <c r="N272" s="85">
        <v>0</v>
      </c>
      <c r="O272" s="85">
        <v>0</v>
      </c>
      <c r="P272" s="77">
        <v>4195771.2699999996</v>
      </c>
      <c r="Q272" s="77">
        <f t="shared" si="24"/>
        <v>2443.6641059988351</v>
      </c>
      <c r="R272" s="77">
        <v>4220</v>
      </c>
      <c r="S272" s="111" t="s">
        <v>1063</v>
      </c>
      <c r="T272" s="28"/>
      <c r="U272" s="28"/>
    </row>
    <row r="273" spans="1:21">
      <c r="A273" s="75">
        <v>234</v>
      </c>
      <c r="B273" s="62" t="s">
        <v>305</v>
      </c>
      <c r="C273" s="21">
        <v>1973</v>
      </c>
      <c r="D273" s="44"/>
      <c r="E273" s="21" t="s">
        <v>1064</v>
      </c>
      <c r="F273" s="44">
        <v>5</v>
      </c>
      <c r="G273" s="44">
        <v>2</v>
      </c>
      <c r="H273" s="77">
        <v>1867.1400000000003</v>
      </c>
      <c r="I273" s="77">
        <v>1697.4</v>
      </c>
      <c r="J273" s="77">
        <v>1697.4</v>
      </c>
      <c r="K273" s="65">
        <v>96</v>
      </c>
      <c r="L273" s="77">
        <v>4276911.63</v>
      </c>
      <c r="M273" s="85">
        <v>0</v>
      </c>
      <c r="N273" s="85">
        <v>0</v>
      </c>
      <c r="O273" s="85">
        <v>0</v>
      </c>
      <c r="P273" s="77">
        <v>4276911.63</v>
      </c>
      <c r="Q273" s="77">
        <f t="shared" si="24"/>
        <v>2519.684004948745</v>
      </c>
      <c r="R273" s="77">
        <v>4220</v>
      </c>
      <c r="S273" s="111" t="s">
        <v>1063</v>
      </c>
      <c r="T273" s="28"/>
      <c r="U273" s="28"/>
    </row>
    <row r="274" spans="1:21">
      <c r="A274" s="75">
        <v>235</v>
      </c>
      <c r="B274" s="62" t="s">
        <v>306</v>
      </c>
      <c r="C274" s="21">
        <v>1973</v>
      </c>
      <c r="D274" s="44"/>
      <c r="E274" s="21" t="s">
        <v>1064</v>
      </c>
      <c r="F274" s="44">
        <v>5</v>
      </c>
      <c r="G274" s="44">
        <v>4</v>
      </c>
      <c r="H274" s="77">
        <v>3069.5</v>
      </c>
      <c r="I274" s="77">
        <v>2703.5</v>
      </c>
      <c r="J274" s="77">
        <v>2703.5</v>
      </c>
      <c r="K274" s="65">
        <v>115</v>
      </c>
      <c r="L274" s="77">
        <v>6523724.0300000003</v>
      </c>
      <c r="M274" s="85">
        <v>0</v>
      </c>
      <c r="N274" s="85">
        <v>0</v>
      </c>
      <c r="O274" s="85">
        <v>0</v>
      </c>
      <c r="P274" s="77">
        <v>6523724.0300000003</v>
      </c>
      <c r="Q274" s="77">
        <f t="shared" si="24"/>
        <v>2413.0660366191973</v>
      </c>
      <c r="R274" s="77">
        <v>4220</v>
      </c>
      <c r="S274" s="111" t="s">
        <v>1063</v>
      </c>
      <c r="T274" s="28"/>
      <c r="U274" s="28"/>
    </row>
    <row r="275" spans="1:21" ht="25.5">
      <c r="A275" s="75">
        <v>236</v>
      </c>
      <c r="B275" s="62" t="s">
        <v>307</v>
      </c>
      <c r="C275" s="21">
        <v>1973</v>
      </c>
      <c r="D275" s="44">
        <v>2007</v>
      </c>
      <c r="E275" s="21" t="s">
        <v>1062</v>
      </c>
      <c r="F275" s="44">
        <v>9</v>
      </c>
      <c r="G275" s="44">
        <v>1</v>
      </c>
      <c r="H275" s="77">
        <v>2281.3000000000002</v>
      </c>
      <c r="I275" s="77">
        <v>1984.5</v>
      </c>
      <c r="J275" s="77">
        <v>1984.5</v>
      </c>
      <c r="K275" s="65">
        <v>98</v>
      </c>
      <c r="L275" s="77">
        <v>5134672.9999999991</v>
      </c>
      <c r="M275" s="85">
        <v>0</v>
      </c>
      <c r="N275" s="85">
        <v>0</v>
      </c>
      <c r="O275" s="85">
        <v>0</v>
      </c>
      <c r="P275" s="77">
        <v>5134672.9999999991</v>
      </c>
      <c r="Q275" s="77">
        <f t="shared" si="24"/>
        <v>2587.388762912572</v>
      </c>
      <c r="R275" s="77">
        <v>3922</v>
      </c>
      <c r="S275" s="111" t="s">
        <v>1063</v>
      </c>
      <c r="T275" s="28"/>
      <c r="U275" s="28"/>
    </row>
    <row r="276" spans="1:21" ht="25.5">
      <c r="A276" s="75">
        <v>237</v>
      </c>
      <c r="B276" s="62" t="s">
        <v>793</v>
      </c>
      <c r="C276" s="21">
        <v>1960</v>
      </c>
      <c r="D276" s="44"/>
      <c r="E276" s="21" t="s">
        <v>1062</v>
      </c>
      <c r="F276" s="44">
        <v>3</v>
      </c>
      <c r="G276" s="44">
        <v>3</v>
      </c>
      <c r="H276" s="77">
        <v>2180.6999999999998</v>
      </c>
      <c r="I276" s="77">
        <v>1675.52</v>
      </c>
      <c r="J276" s="77">
        <v>1675.5</v>
      </c>
      <c r="K276" s="65">
        <v>53</v>
      </c>
      <c r="L276" s="77">
        <v>14715493.199999999</v>
      </c>
      <c r="M276" s="85">
        <v>0</v>
      </c>
      <c r="N276" s="85">
        <v>0</v>
      </c>
      <c r="O276" s="85">
        <v>0</v>
      </c>
      <c r="P276" s="77">
        <v>14715493.199999999</v>
      </c>
      <c r="Q276" s="77">
        <f t="shared" si="24"/>
        <v>8782.6425229182587</v>
      </c>
      <c r="R276" s="77">
        <v>11630</v>
      </c>
      <c r="S276" s="111" t="s">
        <v>1063</v>
      </c>
      <c r="T276" s="28"/>
      <c r="U276" s="28"/>
    </row>
    <row r="277" spans="1:21" ht="25.5">
      <c r="A277" s="75">
        <v>238</v>
      </c>
      <c r="B277" s="62" t="s">
        <v>794</v>
      </c>
      <c r="C277" s="21">
        <v>1962</v>
      </c>
      <c r="D277" s="44">
        <v>2003</v>
      </c>
      <c r="E277" s="21" t="s">
        <v>1062</v>
      </c>
      <c r="F277" s="44">
        <v>4</v>
      </c>
      <c r="G277" s="44">
        <v>3</v>
      </c>
      <c r="H277" s="77">
        <v>2189.33</v>
      </c>
      <c r="I277" s="77">
        <v>1990.3</v>
      </c>
      <c r="J277" s="77">
        <v>1990.3</v>
      </c>
      <c r="K277" s="65">
        <v>92</v>
      </c>
      <c r="L277" s="77">
        <v>8123829.3799999999</v>
      </c>
      <c r="M277" s="85">
        <v>0</v>
      </c>
      <c r="N277" s="85">
        <v>0</v>
      </c>
      <c r="O277" s="85">
        <v>0</v>
      </c>
      <c r="P277" s="77">
        <v>8123829.3799999999</v>
      </c>
      <c r="Q277" s="77">
        <f t="shared" si="24"/>
        <v>4081.7109882932223</v>
      </c>
      <c r="R277" s="77">
        <v>6634</v>
      </c>
      <c r="S277" s="111" t="s">
        <v>1063</v>
      </c>
      <c r="T277" s="28"/>
      <c r="U277" s="28"/>
    </row>
    <row r="278" spans="1:21" ht="25.5">
      <c r="A278" s="75">
        <v>239</v>
      </c>
      <c r="B278" s="62" t="s">
        <v>736</v>
      </c>
      <c r="C278" s="21">
        <v>1962</v>
      </c>
      <c r="D278" s="44"/>
      <c r="E278" s="21" t="s">
        <v>1062</v>
      </c>
      <c r="F278" s="44">
        <v>5</v>
      </c>
      <c r="G278" s="44">
        <v>4</v>
      </c>
      <c r="H278" s="77">
        <v>3635.9400000000005</v>
      </c>
      <c r="I278" s="77">
        <v>3305.4</v>
      </c>
      <c r="J278" s="77">
        <v>3305.4</v>
      </c>
      <c r="K278" s="65">
        <v>135</v>
      </c>
      <c r="L278" s="77">
        <v>13909314.439999999</v>
      </c>
      <c r="M278" s="85">
        <v>0</v>
      </c>
      <c r="N278" s="85">
        <v>0</v>
      </c>
      <c r="O278" s="85">
        <v>0</v>
      </c>
      <c r="P278" s="77">
        <v>13909314.439999999</v>
      </c>
      <c r="Q278" s="77">
        <f t="shared" si="24"/>
        <v>4208.0578568403216</v>
      </c>
      <c r="R278" s="77">
        <v>8226</v>
      </c>
      <c r="S278" s="111" t="s">
        <v>1063</v>
      </c>
      <c r="T278" s="28"/>
      <c r="U278" s="28"/>
    </row>
    <row r="279" spans="1:21">
      <c r="A279" s="75">
        <v>240</v>
      </c>
      <c r="B279" s="62" t="s">
        <v>737</v>
      </c>
      <c r="C279" s="21">
        <v>1963</v>
      </c>
      <c r="D279" s="44"/>
      <c r="E279" s="21" t="s">
        <v>1064</v>
      </c>
      <c r="F279" s="44">
        <v>5</v>
      </c>
      <c r="G279" s="44">
        <v>3</v>
      </c>
      <c r="H279" s="77">
        <v>3200.3</v>
      </c>
      <c r="I279" s="77">
        <v>2542.6999999999998</v>
      </c>
      <c r="J279" s="77">
        <v>2515.5</v>
      </c>
      <c r="K279" s="65">
        <v>128</v>
      </c>
      <c r="L279" s="77">
        <v>21067658.020000003</v>
      </c>
      <c r="M279" s="85">
        <v>0</v>
      </c>
      <c r="N279" s="85">
        <v>0</v>
      </c>
      <c r="O279" s="85">
        <v>0</v>
      </c>
      <c r="P279" s="77">
        <v>21067658.020000003</v>
      </c>
      <c r="Q279" s="77">
        <f t="shared" si="24"/>
        <v>8285.5460809375872</v>
      </c>
      <c r="R279" s="77">
        <v>10283</v>
      </c>
      <c r="S279" s="111" t="s">
        <v>1063</v>
      </c>
      <c r="T279" s="28"/>
      <c r="U279" s="28"/>
    </row>
    <row r="280" spans="1:21">
      <c r="A280" s="75">
        <v>241</v>
      </c>
      <c r="B280" s="62" t="s">
        <v>738</v>
      </c>
      <c r="C280" s="21">
        <v>1963</v>
      </c>
      <c r="D280" s="44"/>
      <c r="E280" s="21" t="s">
        <v>1064</v>
      </c>
      <c r="F280" s="44">
        <v>5</v>
      </c>
      <c r="G280" s="44">
        <v>3</v>
      </c>
      <c r="H280" s="77">
        <v>3251.2</v>
      </c>
      <c r="I280" s="77">
        <v>2549.9</v>
      </c>
      <c r="J280" s="77">
        <v>2549.9</v>
      </c>
      <c r="K280" s="65">
        <v>127</v>
      </c>
      <c r="L280" s="77">
        <v>21014496</v>
      </c>
      <c r="M280" s="85">
        <v>0</v>
      </c>
      <c r="N280" s="85">
        <v>0</v>
      </c>
      <c r="O280" s="85">
        <v>0</v>
      </c>
      <c r="P280" s="77">
        <v>21014496</v>
      </c>
      <c r="Q280" s="77">
        <f t="shared" ref="Q280:Q343" si="29">L280/I280</f>
        <v>8241.3020118436016</v>
      </c>
      <c r="R280" s="77">
        <v>10283</v>
      </c>
      <c r="S280" s="111" t="s">
        <v>1063</v>
      </c>
      <c r="T280" s="28"/>
      <c r="U280" s="28"/>
    </row>
    <row r="281" spans="1:21">
      <c r="A281" s="75">
        <v>242</v>
      </c>
      <c r="B281" s="62" t="s">
        <v>739</v>
      </c>
      <c r="C281" s="21">
        <v>1964</v>
      </c>
      <c r="D281" s="44"/>
      <c r="E281" s="21" t="s">
        <v>1064</v>
      </c>
      <c r="F281" s="44">
        <v>5</v>
      </c>
      <c r="G281" s="44">
        <v>3</v>
      </c>
      <c r="H281" s="77">
        <v>3304.5</v>
      </c>
      <c r="I281" s="77">
        <v>2588.6</v>
      </c>
      <c r="J281" s="77">
        <v>2588.6</v>
      </c>
      <c r="K281" s="65">
        <v>112</v>
      </c>
      <c r="L281" s="77">
        <v>13077380</v>
      </c>
      <c r="M281" s="85">
        <v>0</v>
      </c>
      <c r="N281" s="85">
        <v>0</v>
      </c>
      <c r="O281" s="85">
        <v>0</v>
      </c>
      <c r="P281" s="77">
        <v>13077380</v>
      </c>
      <c r="Q281" s="77">
        <f t="shared" si="29"/>
        <v>5051.912230549332</v>
      </c>
      <c r="R281" s="77">
        <v>10283</v>
      </c>
      <c r="S281" s="111" t="s">
        <v>1063</v>
      </c>
      <c r="T281" s="28"/>
      <c r="U281" s="28"/>
    </row>
    <row r="282" spans="1:21">
      <c r="A282" s="75">
        <v>243</v>
      </c>
      <c r="B282" s="62" t="s">
        <v>795</v>
      </c>
      <c r="C282" s="21">
        <v>1964</v>
      </c>
      <c r="D282" s="44"/>
      <c r="E282" s="21" t="s">
        <v>1066</v>
      </c>
      <c r="F282" s="44">
        <v>5</v>
      </c>
      <c r="G282" s="44">
        <v>4</v>
      </c>
      <c r="H282" s="77">
        <v>4256.3</v>
      </c>
      <c r="I282" s="77">
        <v>3243.5</v>
      </c>
      <c r="J282" s="77">
        <v>3243.5</v>
      </c>
      <c r="K282" s="65">
        <v>141</v>
      </c>
      <c r="L282" s="77">
        <v>14292537</v>
      </c>
      <c r="M282" s="85">
        <v>0</v>
      </c>
      <c r="N282" s="85">
        <v>0</v>
      </c>
      <c r="O282" s="85">
        <v>0</v>
      </c>
      <c r="P282" s="77">
        <v>14292537</v>
      </c>
      <c r="Q282" s="77">
        <f t="shared" si="29"/>
        <v>4406.5167257592111</v>
      </c>
      <c r="R282" s="77">
        <v>9144</v>
      </c>
      <c r="S282" s="111" t="s">
        <v>1063</v>
      </c>
      <c r="T282" s="28"/>
      <c r="U282" s="28"/>
    </row>
    <row r="283" spans="1:21" ht="25.5">
      <c r="A283" s="75">
        <v>244</v>
      </c>
      <c r="B283" s="62" t="s">
        <v>740</v>
      </c>
      <c r="C283" s="21">
        <v>1964</v>
      </c>
      <c r="D283" s="44"/>
      <c r="E283" s="21" t="s">
        <v>1062</v>
      </c>
      <c r="F283" s="44">
        <v>5</v>
      </c>
      <c r="G283" s="44">
        <v>4</v>
      </c>
      <c r="H283" s="77">
        <v>3971.8800000000006</v>
      </c>
      <c r="I283" s="77">
        <v>3610.8</v>
      </c>
      <c r="J283" s="77">
        <v>3610.8</v>
      </c>
      <c r="K283" s="65">
        <v>62</v>
      </c>
      <c r="L283" s="77">
        <v>17202370</v>
      </c>
      <c r="M283" s="85">
        <v>0</v>
      </c>
      <c r="N283" s="85">
        <v>0</v>
      </c>
      <c r="O283" s="85">
        <v>0</v>
      </c>
      <c r="P283" s="77">
        <v>17202370</v>
      </c>
      <c r="Q283" s="77">
        <f t="shared" si="29"/>
        <v>4764.143680070898</v>
      </c>
      <c r="R283" s="77">
        <v>6719</v>
      </c>
      <c r="S283" s="111" t="s">
        <v>1063</v>
      </c>
      <c r="T283" s="28"/>
      <c r="U283" s="28"/>
    </row>
    <row r="284" spans="1:21" ht="25.5">
      <c r="A284" s="75">
        <v>245</v>
      </c>
      <c r="B284" s="49" t="s">
        <v>731</v>
      </c>
      <c r="C284" s="21">
        <v>1960</v>
      </c>
      <c r="D284" s="44"/>
      <c r="E284" s="21" t="s">
        <v>1062</v>
      </c>
      <c r="F284" s="47">
        <v>2</v>
      </c>
      <c r="G284" s="47">
        <v>3</v>
      </c>
      <c r="H284" s="77">
        <v>855.80000000000007</v>
      </c>
      <c r="I284" s="77">
        <v>778</v>
      </c>
      <c r="J284" s="77">
        <v>778</v>
      </c>
      <c r="K284" s="65">
        <v>46</v>
      </c>
      <c r="L284" s="77">
        <v>4589644.9399999995</v>
      </c>
      <c r="M284" s="85">
        <v>0</v>
      </c>
      <c r="N284" s="85">
        <v>0</v>
      </c>
      <c r="O284" s="85">
        <v>0</v>
      </c>
      <c r="P284" s="77">
        <v>4589644.9399999995</v>
      </c>
      <c r="Q284" s="77">
        <f t="shared" si="29"/>
        <v>5899.2865552699222</v>
      </c>
      <c r="R284" s="77">
        <v>9737</v>
      </c>
      <c r="S284" s="111" t="s">
        <v>1063</v>
      </c>
      <c r="T284" s="28"/>
      <c r="U284" s="28"/>
    </row>
    <row r="285" spans="1:21" ht="25.5">
      <c r="A285" s="75">
        <v>246</v>
      </c>
      <c r="B285" s="49" t="s">
        <v>741</v>
      </c>
      <c r="C285" s="21">
        <v>1961</v>
      </c>
      <c r="D285" s="44"/>
      <c r="E285" s="21" t="s">
        <v>1062</v>
      </c>
      <c r="F285" s="47">
        <v>2</v>
      </c>
      <c r="G285" s="47">
        <v>3</v>
      </c>
      <c r="H285" s="77">
        <v>887.7</v>
      </c>
      <c r="I285" s="77">
        <v>807</v>
      </c>
      <c r="J285" s="77">
        <v>807</v>
      </c>
      <c r="K285" s="65">
        <v>53</v>
      </c>
      <c r="L285" s="77">
        <v>4733031</v>
      </c>
      <c r="M285" s="85">
        <v>0</v>
      </c>
      <c r="N285" s="85">
        <v>0</v>
      </c>
      <c r="O285" s="85">
        <v>0</v>
      </c>
      <c r="P285" s="77">
        <v>4733031</v>
      </c>
      <c r="Q285" s="77">
        <f t="shared" si="29"/>
        <v>5864.9702602230482</v>
      </c>
      <c r="R285" s="77">
        <v>9737</v>
      </c>
      <c r="S285" s="111" t="s">
        <v>1063</v>
      </c>
      <c r="T285" s="28"/>
      <c r="U285" s="28"/>
    </row>
    <row r="286" spans="1:21" ht="25.5">
      <c r="A286" s="75">
        <v>247</v>
      </c>
      <c r="B286" s="49" t="s">
        <v>742</v>
      </c>
      <c r="C286" s="21">
        <v>1961</v>
      </c>
      <c r="D286" s="44"/>
      <c r="E286" s="21" t="s">
        <v>1062</v>
      </c>
      <c r="F286" s="47">
        <v>2</v>
      </c>
      <c r="G286" s="47">
        <v>3</v>
      </c>
      <c r="H286" s="77">
        <v>997.7</v>
      </c>
      <c r="I286" s="77">
        <v>907</v>
      </c>
      <c r="J286" s="77">
        <v>907</v>
      </c>
      <c r="K286" s="65">
        <v>46</v>
      </c>
      <c r="L286" s="77">
        <v>5269158</v>
      </c>
      <c r="M286" s="85">
        <v>0</v>
      </c>
      <c r="N286" s="85">
        <v>0</v>
      </c>
      <c r="O286" s="85">
        <v>0</v>
      </c>
      <c r="P286" s="77">
        <v>5269158</v>
      </c>
      <c r="Q286" s="77">
        <f t="shared" si="29"/>
        <v>5809.4355016538038</v>
      </c>
      <c r="R286" s="77">
        <v>9737</v>
      </c>
      <c r="S286" s="111" t="s">
        <v>1063</v>
      </c>
      <c r="T286" s="28"/>
      <c r="U286" s="28"/>
    </row>
    <row r="287" spans="1:21" ht="25.5">
      <c r="A287" s="75">
        <v>248</v>
      </c>
      <c r="B287" s="49" t="s">
        <v>743</v>
      </c>
      <c r="C287" s="21">
        <v>1961</v>
      </c>
      <c r="D287" s="44"/>
      <c r="E287" s="21" t="s">
        <v>1062</v>
      </c>
      <c r="F287" s="47">
        <v>2</v>
      </c>
      <c r="G287" s="47">
        <v>1</v>
      </c>
      <c r="H287" s="77">
        <v>280.5</v>
      </c>
      <c r="I287" s="77">
        <v>255</v>
      </c>
      <c r="J287" s="77">
        <v>255</v>
      </c>
      <c r="K287" s="65">
        <v>17</v>
      </c>
      <c r="L287" s="77">
        <v>2018400.69</v>
      </c>
      <c r="M287" s="85">
        <v>0</v>
      </c>
      <c r="N287" s="85">
        <v>0</v>
      </c>
      <c r="O287" s="85">
        <v>0</v>
      </c>
      <c r="P287" s="77">
        <v>2018400.69</v>
      </c>
      <c r="Q287" s="77">
        <f t="shared" si="29"/>
        <v>7915.296823529412</v>
      </c>
      <c r="R287" s="77">
        <v>11459</v>
      </c>
      <c r="S287" s="111" t="s">
        <v>1063</v>
      </c>
      <c r="T287" s="28"/>
      <c r="U287" s="28"/>
    </row>
    <row r="288" spans="1:21">
      <c r="A288" s="75">
        <v>249</v>
      </c>
      <c r="B288" s="49" t="s">
        <v>308</v>
      </c>
      <c r="C288" s="21">
        <v>1976</v>
      </c>
      <c r="D288" s="44"/>
      <c r="E288" s="21" t="s">
        <v>1064</v>
      </c>
      <c r="F288" s="47">
        <v>5</v>
      </c>
      <c r="G288" s="47">
        <v>6</v>
      </c>
      <c r="H288" s="77">
        <v>4744.3</v>
      </c>
      <c r="I288" s="77">
        <v>4313</v>
      </c>
      <c r="J288" s="77">
        <v>4313</v>
      </c>
      <c r="K288" s="65">
        <v>253</v>
      </c>
      <c r="L288" s="77">
        <v>14276265.76</v>
      </c>
      <c r="M288" s="85">
        <v>0</v>
      </c>
      <c r="N288" s="85">
        <v>0</v>
      </c>
      <c r="O288" s="85">
        <v>0</v>
      </c>
      <c r="P288" s="77">
        <v>14276265.76</v>
      </c>
      <c r="Q288" s="77">
        <f t="shared" si="29"/>
        <v>3310.054662647809</v>
      </c>
      <c r="R288" s="77">
        <v>4720</v>
      </c>
      <c r="S288" s="111" t="s">
        <v>1063</v>
      </c>
      <c r="T288" s="28"/>
      <c r="U288" s="28"/>
    </row>
    <row r="289" spans="1:21">
      <c r="A289" s="75">
        <v>250</v>
      </c>
      <c r="B289" s="49" t="s">
        <v>309</v>
      </c>
      <c r="C289" s="21">
        <v>1975</v>
      </c>
      <c r="D289" s="44"/>
      <c r="E289" s="21" t="s">
        <v>1064</v>
      </c>
      <c r="F289" s="47">
        <v>5</v>
      </c>
      <c r="G289" s="47">
        <v>6</v>
      </c>
      <c r="H289" s="77">
        <v>4812.5</v>
      </c>
      <c r="I289" s="77">
        <v>4375</v>
      </c>
      <c r="J289" s="77">
        <v>4375</v>
      </c>
      <c r="K289" s="65">
        <v>263</v>
      </c>
      <c r="L289" s="77">
        <v>14007836.710000001</v>
      </c>
      <c r="M289" s="85">
        <v>0</v>
      </c>
      <c r="N289" s="85">
        <v>0</v>
      </c>
      <c r="O289" s="85">
        <v>0</v>
      </c>
      <c r="P289" s="77">
        <v>14007836.710000001</v>
      </c>
      <c r="Q289" s="77">
        <f t="shared" si="29"/>
        <v>3201.791248</v>
      </c>
      <c r="R289" s="77">
        <v>4720</v>
      </c>
      <c r="S289" s="111" t="s">
        <v>1063</v>
      </c>
      <c r="T289" s="28"/>
      <c r="U289" s="28"/>
    </row>
    <row r="290" spans="1:21">
      <c r="A290" s="75">
        <v>251</v>
      </c>
      <c r="B290" s="49" t="s">
        <v>310</v>
      </c>
      <c r="C290" s="21">
        <v>1974</v>
      </c>
      <c r="D290" s="44">
        <v>2009</v>
      </c>
      <c r="E290" s="21" t="s">
        <v>1064</v>
      </c>
      <c r="F290" s="47">
        <v>5</v>
      </c>
      <c r="G290" s="47">
        <v>6</v>
      </c>
      <c r="H290" s="77">
        <v>4831.2</v>
      </c>
      <c r="I290" s="77">
        <v>4358</v>
      </c>
      <c r="J290" s="77">
        <v>4358</v>
      </c>
      <c r="K290" s="65">
        <v>265</v>
      </c>
      <c r="L290" s="77">
        <v>3886876</v>
      </c>
      <c r="M290" s="85">
        <v>0</v>
      </c>
      <c r="N290" s="85">
        <v>0</v>
      </c>
      <c r="O290" s="85">
        <v>0</v>
      </c>
      <c r="P290" s="77">
        <v>3886876</v>
      </c>
      <c r="Q290" s="77">
        <f t="shared" si="29"/>
        <v>891.89444699403396</v>
      </c>
      <c r="R290" s="77">
        <v>2693</v>
      </c>
      <c r="S290" s="111" t="s">
        <v>1063</v>
      </c>
      <c r="T290" s="28"/>
      <c r="U290" s="28"/>
    </row>
    <row r="291" spans="1:21">
      <c r="A291" s="75">
        <v>252</v>
      </c>
      <c r="B291" s="49" t="s">
        <v>311</v>
      </c>
      <c r="C291" s="21">
        <v>1973</v>
      </c>
      <c r="D291" s="44">
        <v>2008</v>
      </c>
      <c r="E291" s="21" t="s">
        <v>1064</v>
      </c>
      <c r="F291" s="47">
        <v>5</v>
      </c>
      <c r="G291" s="47">
        <v>4</v>
      </c>
      <c r="H291" s="77">
        <v>2986</v>
      </c>
      <c r="I291" s="77">
        <v>2707</v>
      </c>
      <c r="J291" s="77">
        <v>2707</v>
      </c>
      <c r="K291" s="65">
        <v>148</v>
      </c>
      <c r="L291" s="77">
        <v>5225313.83</v>
      </c>
      <c r="M291" s="85">
        <v>0</v>
      </c>
      <c r="N291" s="85">
        <v>0</v>
      </c>
      <c r="O291" s="85">
        <v>0</v>
      </c>
      <c r="P291" s="77">
        <v>5225313.83</v>
      </c>
      <c r="Q291" s="77">
        <f t="shared" si="29"/>
        <v>1930.2969449575176</v>
      </c>
      <c r="R291" s="77">
        <v>4066</v>
      </c>
      <c r="S291" s="111" t="s">
        <v>1063</v>
      </c>
      <c r="T291" s="28"/>
      <c r="U291" s="28"/>
    </row>
    <row r="292" spans="1:21" ht="25.5">
      <c r="A292" s="75">
        <v>253</v>
      </c>
      <c r="B292" s="50" t="s">
        <v>744</v>
      </c>
      <c r="C292" s="21">
        <v>1963</v>
      </c>
      <c r="D292" s="44">
        <v>2005</v>
      </c>
      <c r="E292" s="21" t="s">
        <v>1062</v>
      </c>
      <c r="F292" s="47">
        <v>4</v>
      </c>
      <c r="G292" s="47">
        <v>2</v>
      </c>
      <c r="H292" s="77">
        <v>1485.0000000000002</v>
      </c>
      <c r="I292" s="77">
        <v>1350</v>
      </c>
      <c r="J292" s="77">
        <v>1350</v>
      </c>
      <c r="K292" s="65">
        <v>48</v>
      </c>
      <c r="L292" s="77">
        <v>5153651.53</v>
      </c>
      <c r="M292" s="85">
        <v>0</v>
      </c>
      <c r="N292" s="85">
        <v>0</v>
      </c>
      <c r="O292" s="85">
        <v>0</v>
      </c>
      <c r="P292" s="77">
        <v>5153651.53</v>
      </c>
      <c r="Q292" s="77">
        <f t="shared" si="29"/>
        <v>3817.5196518518519</v>
      </c>
      <c r="R292" s="77">
        <v>9631</v>
      </c>
      <c r="S292" s="111" t="s">
        <v>1063</v>
      </c>
      <c r="T292" s="28"/>
      <c r="U292" s="28"/>
    </row>
    <row r="293" spans="1:21" ht="25.5">
      <c r="A293" s="75">
        <v>254</v>
      </c>
      <c r="B293" s="50" t="s">
        <v>745</v>
      </c>
      <c r="C293" s="21">
        <v>1964</v>
      </c>
      <c r="D293" s="44"/>
      <c r="E293" s="21" t="s">
        <v>1062</v>
      </c>
      <c r="F293" s="47">
        <v>5</v>
      </c>
      <c r="G293" s="47">
        <v>3</v>
      </c>
      <c r="H293" s="77">
        <v>2743.7300000000005</v>
      </c>
      <c r="I293" s="77">
        <v>2494.3000000000002</v>
      </c>
      <c r="J293" s="77">
        <v>2494.3000000000002</v>
      </c>
      <c r="K293" s="65">
        <v>113</v>
      </c>
      <c r="L293" s="77">
        <v>10094524</v>
      </c>
      <c r="M293" s="85">
        <v>0</v>
      </c>
      <c r="N293" s="85">
        <v>0</v>
      </c>
      <c r="O293" s="85">
        <v>0</v>
      </c>
      <c r="P293" s="77">
        <v>10094524</v>
      </c>
      <c r="Q293" s="77">
        <f t="shared" si="29"/>
        <v>4047.0368440043294</v>
      </c>
      <c r="R293" s="77">
        <v>7324</v>
      </c>
      <c r="S293" s="111" t="s">
        <v>1063</v>
      </c>
      <c r="T293" s="28"/>
      <c r="U293" s="28"/>
    </row>
    <row r="294" spans="1:21" ht="25.5">
      <c r="A294" s="75">
        <v>255</v>
      </c>
      <c r="B294" s="50" t="s">
        <v>796</v>
      </c>
      <c r="C294" s="21">
        <v>1963</v>
      </c>
      <c r="D294" s="44">
        <v>2006</v>
      </c>
      <c r="E294" s="21" t="s">
        <v>1062</v>
      </c>
      <c r="F294" s="47">
        <v>5</v>
      </c>
      <c r="G294" s="47">
        <v>4</v>
      </c>
      <c r="H294" s="77">
        <v>3511.42</v>
      </c>
      <c r="I294" s="77">
        <v>3192.21</v>
      </c>
      <c r="J294" s="77">
        <v>3192.2</v>
      </c>
      <c r="K294" s="65">
        <v>152</v>
      </c>
      <c r="L294" s="77">
        <v>22481213</v>
      </c>
      <c r="M294" s="85">
        <v>0</v>
      </c>
      <c r="N294" s="85">
        <v>0</v>
      </c>
      <c r="O294" s="85">
        <v>0</v>
      </c>
      <c r="P294" s="77">
        <v>22481213</v>
      </c>
      <c r="Q294" s="77">
        <f t="shared" si="29"/>
        <v>7042.5232049269944</v>
      </c>
      <c r="R294" s="77">
        <v>10038</v>
      </c>
      <c r="S294" s="111" t="s">
        <v>1063</v>
      </c>
      <c r="T294" s="28"/>
      <c r="U294" s="28"/>
    </row>
    <row r="295" spans="1:21" ht="25.5">
      <c r="A295" s="75">
        <v>256</v>
      </c>
      <c r="B295" s="64" t="s">
        <v>746</v>
      </c>
      <c r="C295" s="21">
        <v>1963</v>
      </c>
      <c r="D295" s="44"/>
      <c r="E295" s="21" t="s">
        <v>1062</v>
      </c>
      <c r="F295" s="44">
        <v>4</v>
      </c>
      <c r="G295" s="44">
        <v>3</v>
      </c>
      <c r="H295" s="77">
        <v>2210.34</v>
      </c>
      <c r="I295" s="77">
        <v>2009.4</v>
      </c>
      <c r="J295" s="77">
        <v>2009.4</v>
      </c>
      <c r="K295" s="65">
        <v>115</v>
      </c>
      <c r="L295" s="77">
        <v>8814063</v>
      </c>
      <c r="M295" s="85">
        <v>0</v>
      </c>
      <c r="N295" s="85">
        <v>0</v>
      </c>
      <c r="O295" s="85">
        <v>0</v>
      </c>
      <c r="P295" s="77">
        <v>8814063</v>
      </c>
      <c r="Q295" s="77">
        <f t="shared" si="29"/>
        <v>4386.4153478650342</v>
      </c>
      <c r="R295" s="77">
        <v>7324</v>
      </c>
      <c r="S295" s="111" t="s">
        <v>1063</v>
      </c>
      <c r="T295" s="28"/>
      <c r="U295" s="28"/>
    </row>
    <row r="296" spans="1:21" ht="25.5">
      <c r="A296" s="75">
        <v>257</v>
      </c>
      <c r="B296" s="64" t="s">
        <v>797</v>
      </c>
      <c r="C296" s="21">
        <v>1961</v>
      </c>
      <c r="D296" s="44">
        <v>2004</v>
      </c>
      <c r="E296" s="21" t="s">
        <v>1062</v>
      </c>
      <c r="F296" s="44">
        <v>4</v>
      </c>
      <c r="G296" s="44">
        <v>3</v>
      </c>
      <c r="H296" s="77">
        <v>2197.4700000000003</v>
      </c>
      <c r="I296" s="77">
        <v>1997.7</v>
      </c>
      <c r="J296" s="77">
        <v>1997.7</v>
      </c>
      <c r="K296" s="65">
        <v>91</v>
      </c>
      <c r="L296" s="77">
        <v>8855390</v>
      </c>
      <c r="M296" s="85">
        <v>0</v>
      </c>
      <c r="N296" s="85">
        <v>0</v>
      </c>
      <c r="O296" s="85">
        <v>0</v>
      </c>
      <c r="P296" s="77">
        <v>8855390</v>
      </c>
      <c r="Q296" s="77">
        <f t="shared" si="29"/>
        <v>4432.792711618361</v>
      </c>
      <c r="R296" s="77">
        <v>8448</v>
      </c>
      <c r="S296" s="111" t="s">
        <v>1063</v>
      </c>
      <c r="T296" s="28"/>
      <c r="U296" s="28"/>
    </row>
    <row r="297" spans="1:21" ht="25.5">
      <c r="A297" s="75">
        <v>258</v>
      </c>
      <c r="B297" s="64" t="s">
        <v>798</v>
      </c>
      <c r="C297" s="21">
        <v>1961</v>
      </c>
      <c r="D297" s="44">
        <v>2006</v>
      </c>
      <c r="E297" s="21" t="s">
        <v>1062</v>
      </c>
      <c r="F297" s="44">
        <v>4</v>
      </c>
      <c r="G297" s="44">
        <v>3</v>
      </c>
      <c r="H297" s="77">
        <v>2190.98</v>
      </c>
      <c r="I297" s="77">
        <v>1991.8</v>
      </c>
      <c r="J297" s="77">
        <v>1991.8</v>
      </c>
      <c r="K297" s="65">
        <v>96</v>
      </c>
      <c r="L297" s="77">
        <v>8905307.3499999996</v>
      </c>
      <c r="M297" s="85">
        <v>0</v>
      </c>
      <c r="N297" s="85">
        <v>0</v>
      </c>
      <c r="O297" s="85">
        <v>0</v>
      </c>
      <c r="P297" s="77">
        <v>8905307.3499999996</v>
      </c>
      <c r="Q297" s="77">
        <f t="shared" si="29"/>
        <v>4470.9847123205136</v>
      </c>
      <c r="R297" s="77">
        <v>9026</v>
      </c>
      <c r="S297" s="111" t="s">
        <v>1063</v>
      </c>
      <c r="T297" s="28"/>
      <c r="U297" s="28"/>
    </row>
    <row r="298" spans="1:21" ht="25.5">
      <c r="A298" s="75">
        <v>259</v>
      </c>
      <c r="B298" s="64" t="s">
        <v>799</v>
      </c>
      <c r="C298" s="21">
        <v>1964</v>
      </c>
      <c r="D298" s="44"/>
      <c r="E298" s="21" t="s">
        <v>1062</v>
      </c>
      <c r="F298" s="44">
        <v>5</v>
      </c>
      <c r="G298" s="44">
        <v>4</v>
      </c>
      <c r="H298" s="77">
        <v>3547.7200000000003</v>
      </c>
      <c r="I298" s="77">
        <v>3225.2</v>
      </c>
      <c r="J298" s="77">
        <v>3225.2</v>
      </c>
      <c r="K298" s="65">
        <v>122</v>
      </c>
      <c r="L298" s="77">
        <v>22612979</v>
      </c>
      <c r="M298" s="85">
        <v>0</v>
      </c>
      <c r="N298" s="85">
        <v>0</v>
      </c>
      <c r="O298" s="85">
        <v>0</v>
      </c>
      <c r="P298" s="77">
        <v>22612979</v>
      </c>
      <c r="Q298" s="77">
        <f t="shared" si="29"/>
        <v>7011.3416222249789</v>
      </c>
      <c r="R298" s="77">
        <v>8787</v>
      </c>
      <c r="S298" s="111" t="s">
        <v>1063</v>
      </c>
      <c r="T298" s="28"/>
      <c r="U298" s="28"/>
    </row>
    <row r="299" spans="1:21" ht="25.5">
      <c r="A299" s="75">
        <v>260</v>
      </c>
      <c r="B299" s="64" t="s">
        <v>800</v>
      </c>
      <c r="C299" s="21">
        <v>1962</v>
      </c>
      <c r="D299" s="44"/>
      <c r="E299" s="21" t="s">
        <v>1062</v>
      </c>
      <c r="F299" s="44">
        <v>4</v>
      </c>
      <c r="G299" s="44">
        <v>3</v>
      </c>
      <c r="H299" s="77">
        <v>2219.58</v>
      </c>
      <c r="I299" s="77">
        <v>2017.8</v>
      </c>
      <c r="J299" s="77">
        <v>2017.8</v>
      </c>
      <c r="K299" s="65">
        <v>108</v>
      </c>
      <c r="L299" s="77">
        <v>8585293</v>
      </c>
      <c r="M299" s="85">
        <v>0</v>
      </c>
      <c r="N299" s="85">
        <v>0</v>
      </c>
      <c r="O299" s="85">
        <v>0</v>
      </c>
      <c r="P299" s="77">
        <v>8585293</v>
      </c>
      <c r="Q299" s="77">
        <f t="shared" si="29"/>
        <v>4254.7789671919918</v>
      </c>
      <c r="R299" s="77">
        <v>6958</v>
      </c>
      <c r="S299" s="111" t="s">
        <v>1063</v>
      </c>
      <c r="T299" s="28"/>
      <c r="U299" s="28"/>
    </row>
    <row r="300" spans="1:21" ht="25.5">
      <c r="A300" s="75">
        <v>261</v>
      </c>
      <c r="B300" s="64" t="s">
        <v>747</v>
      </c>
      <c r="C300" s="21">
        <v>1961</v>
      </c>
      <c r="D300" s="44"/>
      <c r="E300" s="21" t="s">
        <v>1062</v>
      </c>
      <c r="F300" s="44">
        <v>5</v>
      </c>
      <c r="G300" s="44">
        <v>3</v>
      </c>
      <c r="H300" s="77">
        <v>2792.57</v>
      </c>
      <c r="I300" s="77">
        <v>2538.6999999999998</v>
      </c>
      <c r="J300" s="77">
        <v>2538.6999999999998</v>
      </c>
      <c r="K300" s="65">
        <v>127</v>
      </c>
      <c r="L300" s="77">
        <v>10864005.1</v>
      </c>
      <c r="M300" s="85">
        <v>0</v>
      </c>
      <c r="N300" s="85">
        <v>0</v>
      </c>
      <c r="O300" s="85">
        <v>0</v>
      </c>
      <c r="P300" s="77">
        <v>10864005.1</v>
      </c>
      <c r="Q300" s="77">
        <f t="shared" si="29"/>
        <v>4279.3575845905389</v>
      </c>
      <c r="R300" s="77">
        <v>7324</v>
      </c>
      <c r="S300" s="111" t="s">
        <v>1063</v>
      </c>
      <c r="T300" s="28"/>
      <c r="U300" s="28"/>
    </row>
    <row r="301" spans="1:21" ht="25.5">
      <c r="A301" s="75">
        <v>262</v>
      </c>
      <c r="B301" s="64" t="s">
        <v>748</v>
      </c>
      <c r="C301" s="21">
        <v>1959</v>
      </c>
      <c r="D301" s="44">
        <v>2006</v>
      </c>
      <c r="E301" s="21" t="s">
        <v>1062</v>
      </c>
      <c r="F301" s="44">
        <v>4</v>
      </c>
      <c r="G301" s="44">
        <v>4</v>
      </c>
      <c r="H301" s="77">
        <v>4051.7400000000002</v>
      </c>
      <c r="I301" s="77">
        <v>3683.4</v>
      </c>
      <c r="J301" s="77">
        <v>3683.4</v>
      </c>
      <c r="K301" s="65">
        <v>133</v>
      </c>
      <c r="L301" s="77">
        <v>15576016</v>
      </c>
      <c r="M301" s="85">
        <v>0</v>
      </c>
      <c r="N301" s="85">
        <v>0</v>
      </c>
      <c r="O301" s="85">
        <v>0</v>
      </c>
      <c r="P301" s="77">
        <v>15576016</v>
      </c>
      <c r="Q301" s="77">
        <f t="shared" si="29"/>
        <v>4228.7060867676601</v>
      </c>
      <c r="R301" s="77">
        <v>7802</v>
      </c>
      <c r="S301" s="111" t="s">
        <v>1063</v>
      </c>
      <c r="T301" s="28"/>
      <c r="U301" s="28"/>
    </row>
    <row r="302" spans="1:21" ht="25.5">
      <c r="A302" s="75">
        <v>263</v>
      </c>
      <c r="B302" s="64" t="s">
        <v>876</v>
      </c>
      <c r="C302" s="21">
        <v>1962</v>
      </c>
      <c r="D302" s="44"/>
      <c r="E302" s="21" t="s">
        <v>1062</v>
      </c>
      <c r="F302" s="44">
        <v>5</v>
      </c>
      <c r="G302" s="44">
        <v>4</v>
      </c>
      <c r="H302" s="77">
        <v>3477.32</v>
      </c>
      <c r="I302" s="77">
        <v>3161.2</v>
      </c>
      <c r="J302" s="77">
        <v>3161.2</v>
      </c>
      <c r="K302" s="65">
        <v>141</v>
      </c>
      <c r="L302" s="77">
        <v>14387153</v>
      </c>
      <c r="M302" s="85">
        <v>0</v>
      </c>
      <c r="N302" s="85">
        <v>0</v>
      </c>
      <c r="O302" s="85">
        <v>0</v>
      </c>
      <c r="P302" s="77">
        <v>14387153</v>
      </c>
      <c r="Q302" s="77">
        <f t="shared" si="29"/>
        <v>4551.1682272554726</v>
      </c>
      <c r="R302" s="77">
        <v>7675</v>
      </c>
      <c r="S302" s="111" t="s">
        <v>1063</v>
      </c>
      <c r="T302" s="28"/>
      <c r="U302" s="28"/>
    </row>
    <row r="303" spans="1:21" ht="25.5">
      <c r="A303" s="75">
        <v>264</v>
      </c>
      <c r="B303" s="64" t="s">
        <v>877</v>
      </c>
      <c r="C303" s="21">
        <v>1954</v>
      </c>
      <c r="D303" s="44"/>
      <c r="E303" s="21" t="s">
        <v>1062</v>
      </c>
      <c r="F303" s="44">
        <v>3</v>
      </c>
      <c r="G303" s="44">
        <v>2</v>
      </c>
      <c r="H303" s="77">
        <v>1036.7</v>
      </c>
      <c r="I303" s="77">
        <v>936</v>
      </c>
      <c r="J303" s="77">
        <v>936</v>
      </c>
      <c r="K303" s="65">
        <v>36</v>
      </c>
      <c r="L303" s="77">
        <v>5476701</v>
      </c>
      <c r="M303" s="85">
        <v>0</v>
      </c>
      <c r="N303" s="85">
        <v>0</v>
      </c>
      <c r="O303" s="85">
        <v>0</v>
      </c>
      <c r="P303" s="77">
        <v>5476701</v>
      </c>
      <c r="Q303" s="77">
        <f t="shared" si="29"/>
        <v>5851.1762820512822</v>
      </c>
      <c r="R303" s="77">
        <v>8700</v>
      </c>
      <c r="S303" s="111" t="s">
        <v>1063</v>
      </c>
      <c r="T303" s="28"/>
      <c r="U303" s="28"/>
    </row>
    <row r="304" spans="1:21" ht="25.5">
      <c r="A304" s="75">
        <v>265</v>
      </c>
      <c r="B304" s="64" t="s">
        <v>749</v>
      </c>
      <c r="C304" s="21">
        <v>1963</v>
      </c>
      <c r="D304" s="44"/>
      <c r="E304" s="21" t="s">
        <v>1062</v>
      </c>
      <c r="F304" s="44">
        <v>4</v>
      </c>
      <c r="G304" s="44">
        <v>2</v>
      </c>
      <c r="H304" s="77">
        <v>2400.6</v>
      </c>
      <c r="I304" s="77">
        <v>1255</v>
      </c>
      <c r="J304" s="77">
        <v>1255</v>
      </c>
      <c r="K304" s="65">
        <v>65</v>
      </c>
      <c r="L304" s="77">
        <v>5106812.0600000005</v>
      </c>
      <c r="M304" s="85">
        <v>0</v>
      </c>
      <c r="N304" s="85">
        <v>0</v>
      </c>
      <c r="O304" s="85">
        <v>0</v>
      </c>
      <c r="P304" s="77">
        <v>5106812.0600000005</v>
      </c>
      <c r="Q304" s="77">
        <f t="shared" si="29"/>
        <v>4069.1729561752991</v>
      </c>
      <c r="R304" s="77">
        <v>7793</v>
      </c>
      <c r="S304" s="111" t="s">
        <v>1063</v>
      </c>
      <c r="T304" s="28"/>
      <c r="U304" s="28"/>
    </row>
    <row r="305" spans="1:21" ht="25.5">
      <c r="A305" s="75">
        <v>266</v>
      </c>
      <c r="B305" s="64" t="s">
        <v>750</v>
      </c>
      <c r="C305" s="21">
        <v>1964</v>
      </c>
      <c r="D305" s="44"/>
      <c r="E305" s="21" t="s">
        <v>1062</v>
      </c>
      <c r="F305" s="44">
        <v>5</v>
      </c>
      <c r="G305" s="44">
        <v>3</v>
      </c>
      <c r="H305" s="77">
        <v>4223.6000000000004</v>
      </c>
      <c r="I305" s="77">
        <v>2489.3000000000002</v>
      </c>
      <c r="J305" s="77">
        <v>2489.3000000000002</v>
      </c>
      <c r="K305" s="65">
        <v>151</v>
      </c>
      <c r="L305" s="77">
        <v>9014627.9400000013</v>
      </c>
      <c r="M305" s="85">
        <v>0</v>
      </c>
      <c r="N305" s="85">
        <v>0</v>
      </c>
      <c r="O305" s="85">
        <v>0</v>
      </c>
      <c r="P305" s="77">
        <v>9014627.9400000013</v>
      </c>
      <c r="Q305" s="77">
        <f t="shared" si="29"/>
        <v>3621.3505563813123</v>
      </c>
      <c r="R305" s="77">
        <v>7793</v>
      </c>
      <c r="S305" s="111" t="s">
        <v>1063</v>
      </c>
      <c r="T305" s="28"/>
      <c r="U305" s="28"/>
    </row>
    <row r="306" spans="1:21" ht="25.5">
      <c r="A306" s="75">
        <v>267</v>
      </c>
      <c r="B306" s="64" t="s">
        <v>751</v>
      </c>
      <c r="C306" s="21">
        <v>1963</v>
      </c>
      <c r="D306" s="44"/>
      <c r="E306" s="21" t="s">
        <v>1062</v>
      </c>
      <c r="F306" s="44">
        <v>5</v>
      </c>
      <c r="G306" s="44">
        <v>4</v>
      </c>
      <c r="H306" s="77">
        <v>5715.7</v>
      </c>
      <c r="I306" s="77">
        <v>3681.7</v>
      </c>
      <c r="J306" s="77">
        <v>3681.7</v>
      </c>
      <c r="K306" s="65">
        <v>139</v>
      </c>
      <c r="L306" s="77">
        <v>10367082.309999999</v>
      </c>
      <c r="M306" s="85">
        <v>0</v>
      </c>
      <c r="N306" s="85">
        <v>0</v>
      </c>
      <c r="O306" s="85">
        <v>0</v>
      </c>
      <c r="P306" s="77">
        <v>10367082.309999999</v>
      </c>
      <c r="Q306" s="77">
        <f t="shared" si="29"/>
        <v>2815.8411358883122</v>
      </c>
      <c r="R306" s="77">
        <v>7793</v>
      </c>
      <c r="S306" s="111" t="s">
        <v>1063</v>
      </c>
      <c r="T306" s="28"/>
      <c r="U306" s="28"/>
    </row>
    <row r="307" spans="1:21" ht="25.5">
      <c r="A307" s="75">
        <v>268</v>
      </c>
      <c r="B307" s="64" t="s">
        <v>752</v>
      </c>
      <c r="C307" s="21">
        <v>1961</v>
      </c>
      <c r="D307" s="44"/>
      <c r="E307" s="21" t="s">
        <v>1062</v>
      </c>
      <c r="F307" s="128">
        <v>4</v>
      </c>
      <c r="G307" s="128">
        <v>2</v>
      </c>
      <c r="H307" s="77">
        <v>2334</v>
      </c>
      <c r="I307" s="77">
        <v>1303.7</v>
      </c>
      <c r="J307" s="77">
        <v>1303.7</v>
      </c>
      <c r="K307" s="65">
        <v>63</v>
      </c>
      <c r="L307" s="77">
        <v>5159124.92</v>
      </c>
      <c r="M307" s="85">
        <v>0</v>
      </c>
      <c r="N307" s="85">
        <v>0</v>
      </c>
      <c r="O307" s="85">
        <v>0</v>
      </c>
      <c r="P307" s="77">
        <v>5159124.92</v>
      </c>
      <c r="Q307" s="77">
        <f t="shared" si="29"/>
        <v>3957.2945616322772</v>
      </c>
      <c r="R307" s="77">
        <v>7793</v>
      </c>
      <c r="S307" s="111" t="s">
        <v>1063</v>
      </c>
      <c r="T307" s="28"/>
      <c r="U307" s="28"/>
    </row>
    <row r="308" spans="1:21" ht="25.5">
      <c r="A308" s="75">
        <v>269</v>
      </c>
      <c r="B308" s="64" t="s">
        <v>753</v>
      </c>
      <c r="C308" s="21">
        <v>1961</v>
      </c>
      <c r="D308" s="44"/>
      <c r="E308" s="21" t="s">
        <v>1062</v>
      </c>
      <c r="F308" s="44">
        <v>4</v>
      </c>
      <c r="G308" s="44">
        <v>2</v>
      </c>
      <c r="H308" s="77">
        <v>2350.1999999999998</v>
      </c>
      <c r="I308" s="77">
        <v>1255.8</v>
      </c>
      <c r="J308" s="77">
        <v>1255.8</v>
      </c>
      <c r="K308" s="65">
        <v>76</v>
      </c>
      <c r="L308" s="77">
        <v>5107724.33</v>
      </c>
      <c r="M308" s="85">
        <v>0</v>
      </c>
      <c r="N308" s="85">
        <v>0</v>
      </c>
      <c r="O308" s="85">
        <v>0</v>
      </c>
      <c r="P308" s="77">
        <v>5107724.33</v>
      </c>
      <c r="Q308" s="77">
        <f t="shared" si="29"/>
        <v>4067.307158783246</v>
      </c>
      <c r="R308" s="77">
        <v>7793</v>
      </c>
      <c r="S308" s="111" t="s">
        <v>1063</v>
      </c>
      <c r="T308" s="28"/>
      <c r="U308" s="28"/>
    </row>
    <row r="309" spans="1:21" ht="25.5">
      <c r="A309" s="75">
        <v>270</v>
      </c>
      <c r="B309" s="64" t="s">
        <v>754</v>
      </c>
      <c r="C309" s="21">
        <v>1961</v>
      </c>
      <c r="D309" s="44"/>
      <c r="E309" s="21" t="s">
        <v>1062</v>
      </c>
      <c r="F309" s="128">
        <v>4</v>
      </c>
      <c r="G309" s="128">
        <v>2</v>
      </c>
      <c r="H309" s="77">
        <v>2367.6</v>
      </c>
      <c r="I309" s="77">
        <v>1285.6500000000001</v>
      </c>
      <c r="J309" s="77">
        <v>1268.4000000000001</v>
      </c>
      <c r="K309" s="65">
        <v>69</v>
      </c>
      <c r="L309" s="77">
        <v>5121324.0199999996</v>
      </c>
      <c r="M309" s="85">
        <v>0</v>
      </c>
      <c r="N309" s="85">
        <v>0</v>
      </c>
      <c r="O309" s="85">
        <v>0</v>
      </c>
      <c r="P309" s="77">
        <v>5121324.0199999996</v>
      </c>
      <c r="Q309" s="77">
        <f t="shared" si="29"/>
        <v>3983.4511881149606</v>
      </c>
      <c r="R309" s="77">
        <v>7793</v>
      </c>
      <c r="S309" s="111" t="s">
        <v>1063</v>
      </c>
      <c r="T309" s="28"/>
      <c r="U309" s="28"/>
    </row>
    <row r="310" spans="1:21" ht="25.5">
      <c r="A310" s="75">
        <v>271</v>
      </c>
      <c r="B310" s="64" t="s">
        <v>552</v>
      </c>
      <c r="C310" s="21">
        <v>1964</v>
      </c>
      <c r="D310" s="44"/>
      <c r="E310" s="21" t="s">
        <v>1062</v>
      </c>
      <c r="F310" s="128">
        <v>5</v>
      </c>
      <c r="G310" s="128">
        <v>4</v>
      </c>
      <c r="H310" s="77">
        <v>3512.96</v>
      </c>
      <c r="I310" s="77">
        <v>3193.6</v>
      </c>
      <c r="J310" s="77">
        <v>3193.6</v>
      </c>
      <c r="K310" s="65">
        <v>172</v>
      </c>
      <c r="L310" s="77">
        <v>12313092</v>
      </c>
      <c r="M310" s="85">
        <v>0</v>
      </c>
      <c r="N310" s="85">
        <v>0</v>
      </c>
      <c r="O310" s="85">
        <v>0</v>
      </c>
      <c r="P310" s="77">
        <v>12313092</v>
      </c>
      <c r="Q310" s="77">
        <f t="shared" si="29"/>
        <v>3855.552354709419</v>
      </c>
      <c r="R310" s="77">
        <v>5573</v>
      </c>
      <c r="S310" s="111" t="s">
        <v>1063</v>
      </c>
      <c r="T310" s="28"/>
      <c r="U310" s="28"/>
    </row>
    <row r="311" spans="1:21" ht="25.5">
      <c r="A311" s="75">
        <v>272</v>
      </c>
      <c r="B311" s="64" t="s">
        <v>755</v>
      </c>
      <c r="C311" s="21">
        <v>1958</v>
      </c>
      <c r="D311" s="44">
        <v>2005</v>
      </c>
      <c r="E311" s="21" t="s">
        <v>1062</v>
      </c>
      <c r="F311" s="44">
        <v>4</v>
      </c>
      <c r="G311" s="44">
        <v>4</v>
      </c>
      <c r="H311" s="77">
        <v>4896.3</v>
      </c>
      <c r="I311" s="77">
        <v>3933.5</v>
      </c>
      <c r="J311" s="77">
        <v>3933.5</v>
      </c>
      <c r="K311" s="65">
        <v>160</v>
      </c>
      <c r="L311" s="77">
        <v>18508262</v>
      </c>
      <c r="M311" s="85">
        <v>0</v>
      </c>
      <c r="N311" s="85">
        <v>0</v>
      </c>
      <c r="O311" s="85">
        <v>0</v>
      </c>
      <c r="P311" s="77">
        <v>18508262</v>
      </c>
      <c r="Q311" s="77">
        <f t="shared" si="29"/>
        <v>4705.2909622473626</v>
      </c>
      <c r="R311" s="77">
        <v>7802</v>
      </c>
      <c r="S311" s="111" t="s">
        <v>1063</v>
      </c>
      <c r="T311" s="28"/>
      <c r="U311" s="28"/>
    </row>
    <row r="312" spans="1:21" ht="25.5">
      <c r="A312" s="75">
        <v>273</v>
      </c>
      <c r="B312" s="64" t="s">
        <v>878</v>
      </c>
      <c r="C312" s="21">
        <v>1961</v>
      </c>
      <c r="D312" s="44"/>
      <c r="E312" s="21" t="s">
        <v>1062</v>
      </c>
      <c r="F312" s="44">
        <v>5</v>
      </c>
      <c r="G312" s="44">
        <v>4</v>
      </c>
      <c r="H312" s="77">
        <v>3960.3</v>
      </c>
      <c r="I312" s="77">
        <v>3185.4</v>
      </c>
      <c r="J312" s="77">
        <v>3185.4</v>
      </c>
      <c r="K312" s="65">
        <v>153</v>
      </c>
      <c r="L312" s="77">
        <v>12816678</v>
      </c>
      <c r="M312" s="85">
        <v>0</v>
      </c>
      <c r="N312" s="85">
        <v>0</v>
      </c>
      <c r="O312" s="85">
        <v>0</v>
      </c>
      <c r="P312" s="77">
        <v>12816678</v>
      </c>
      <c r="Q312" s="77">
        <f t="shared" si="29"/>
        <v>4023.5694104351101</v>
      </c>
      <c r="R312" s="77">
        <v>7666</v>
      </c>
      <c r="S312" s="111" t="s">
        <v>1063</v>
      </c>
      <c r="T312" s="28"/>
      <c r="U312" s="28"/>
    </row>
    <row r="313" spans="1:21" ht="25.5">
      <c r="A313" s="75">
        <v>274</v>
      </c>
      <c r="B313" s="64" t="s">
        <v>879</v>
      </c>
      <c r="C313" s="21">
        <v>1963</v>
      </c>
      <c r="D313" s="44">
        <v>2005</v>
      </c>
      <c r="E313" s="21" t="s">
        <v>1062</v>
      </c>
      <c r="F313" s="44">
        <v>5</v>
      </c>
      <c r="G313" s="44">
        <v>2</v>
      </c>
      <c r="H313" s="77">
        <v>3286.3</v>
      </c>
      <c r="I313" s="77">
        <v>2168.5</v>
      </c>
      <c r="J313" s="77">
        <v>2168.5</v>
      </c>
      <c r="K313" s="65">
        <v>189</v>
      </c>
      <c r="L313" s="77">
        <v>11827817</v>
      </c>
      <c r="M313" s="85">
        <v>0</v>
      </c>
      <c r="N313" s="85">
        <v>0</v>
      </c>
      <c r="O313" s="85">
        <v>0</v>
      </c>
      <c r="P313" s="77">
        <f>L313</f>
        <v>11827817</v>
      </c>
      <c r="Q313" s="77">
        <f t="shared" si="29"/>
        <v>5454.377219275997</v>
      </c>
      <c r="R313" s="77">
        <v>8629</v>
      </c>
      <c r="S313" s="111" t="s">
        <v>1063</v>
      </c>
      <c r="T313" s="28"/>
      <c r="U313" s="28"/>
    </row>
    <row r="314" spans="1:21" ht="25.5">
      <c r="A314" s="75">
        <v>275</v>
      </c>
      <c r="B314" s="64" t="s">
        <v>880</v>
      </c>
      <c r="C314" s="21">
        <v>1962</v>
      </c>
      <c r="D314" s="44"/>
      <c r="E314" s="21" t="s">
        <v>1062</v>
      </c>
      <c r="F314" s="44">
        <v>5</v>
      </c>
      <c r="G314" s="44">
        <v>3</v>
      </c>
      <c r="H314" s="77">
        <v>2983.7</v>
      </c>
      <c r="I314" s="77">
        <v>2479</v>
      </c>
      <c r="J314" s="77">
        <v>2479</v>
      </c>
      <c r="K314" s="65">
        <v>108</v>
      </c>
      <c r="L314" s="77">
        <v>10257228</v>
      </c>
      <c r="M314" s="85">
        <v>0</v>
      </c>
      <c r="N314" s="85">
        <v>0</v>
      </c>
      <c r="O314" s="85">
        <v>0</v>
      </c>
      <c r="P314" s="77">
        <v>10257228</v>
      </c>
      <c r="Q314" s="77">
        <f t="shared" si="29"/>
        <v>4137.6474384832591</v>
      </c>
      <c r="R314" s="77">
        <v>8151</v>
      </c>
      <c r="S314" s="111" t="s">
        <v>1063</v>
      </c>
      <c r="T314" s="28"/>
      <c r="U314" s="28"/>
    </row>
    <row r="315" spans="1:21" ht="25.5">
      <c r="A315" s="75">
        <v>276</v>
      </c>
      <c r="B315" s="64" t="s">
        <v>756</v>
      </c>
      <c r="C315" s="21">
        <v>1962</v>
      </c>
      <c r="D315" s="44"/>
      <c r="E315" s="21" t="s">
        <v>1062</v>
      </c>
      <c r="F315" s="44">
        <v>5</v>
      </c>
      <c r="G315" s="44">
        <v>2</v>
      </c>
      <c r="H315" s="77">
        <v>2000.4</v>
      </c>
      <c r="I315" s="77">
        <v>1574.2</v>
      </c>
      <c r="J315" s="77">
        <v>1574.2</v>
      </c>
      <c r="K315" s="65">
        <v>79</v>
      </c>
      <c r="L315" s="77">
        <v>7253578</v>
      </c>
      <c r="M315" s="85">
        <v>0</v>
      </c>
      <c r="N315" s="85">
        <v>0</v>
      </c>
      <c r="O315" s="85">
        <v>0</v>
      </c>
      <c r="P315" s="77">
        <v>7253578</v>
      </c>
      <c r="Q315" s="77">
        <f t="shared" si="29"/>
        <v>4607.7868123491298</v>
      </c>
      <c r="R315" s="77">
        <v>8278</v>
      </c>
      <c r="S315" s="111" t="s">
        <v>1063</v>
      </c>
      <c r="T315" s="28"/>
      <c r="U315" s="28"/>
    </row>
    <row r="316" spans="1:21" ht="25.5">
      <c r="A316" s="75">
        <v>277</v>
      </c>
      <c r="B316" s="64" t="s">
        <v>881</v>
      </c>
      <c r="C316" s="21">
        <v>1960</v>
      </c>
      <c r="D316" s="44">
        <v>2004</v>
      </c>
      <c r="E316" s="21" t="s">
        <v>1062</v>
      </c>
      <c r="F316" s="44">
        <v>4</v>
      </c>
      <c r="G316" s="44">
        <v>2</v>
      </c>
      <c r="H316" s="77">
        <v>1713.6</v>
      </c>
      <c r="I316" s="77">
        <v>1269.4000000000001</v>
      </c>
      <c r="J316" s="77">
        <v>1269.4000000000001</v>
      </c>
      <c r="K316" s="65">
        <v>71</v>
      </c>
      <c r="L316" s="77">
        <v>6687085.4000000004</v>
      </c>
      <c r="M316" s="85">
        <v>0</v>
      </c>
      <c r="N316" s="85">
        <v>0</v>
      </c>
      <c r="O316" s="85">
        <v>0</v>
      </c>
      <c r="P316" s="77">
        <v>6687085.4000000004</v>
      </c>
      <c r="Q316" s="77">
        <f t="shared" si="29"/>
        <v>5267.9103513470927</v>
      </c>
      <c r="R316" s="77">
        <v>8629</v>
      </c>
      <c r="S316" s="111" t="s">
        <v>1063</v>
      </c>
      <c r="T316" s="28"/>
      <c r="U316" s="28"/>
    </row>
    <row r="317" spans="1:21" ht="25.5">
      <c r="A317" s="75">
        <v>278</v>
      </c>
      <c r="B317" s="64" t="s">
        <v>704</v>
      </c>
      <c r="C317" s="21">
        <v>1963</v>
      </c>
      <c r="D317" s="44"/>
      <c r="E317" s="21" t="s">
        <v>1062</v>
      </c>
      <c r="F317" s="44">
        <v>5</v>
      </c>
      <c r="G317" s="44">
        <v>4</v>
      </c>
      <c r="H317" s="77">
        <v>4204.8</v>
      </c>
      <c r="I317" s="77">
        <v>3148.3</v>
      </c>
      <c r="J317" s="77">
        <v>3148.3</v>
      </c>
      <c r="K317" s="65">
        <v>164</v>
      </c>
      <c r="L317" s="77">
        <v>13014304.050000001</v>
      </c>
      <c r="M317" s="85">
        <v>0</v>
      </c>
      <c r="N317" s="85">
        <v>0</v>
      </c>
      <c r="O317" s="85">
        <v>0</v>
      </c>
      <c r="P317" s="77">
        <v>13014304.050000001</v>
      </c>
      <c r="Q317" s="77">
        <f t="shared" si="29"/>
        <v>4133.756011180637</v>
      </c>
      <c r="R317" s="77">
        <v>8278</v>
      </c>
      <c r="S317" s="111" t="s">
        <v>1063</v>
      </c>
      <c r="T317" s="28"/>
      <c r="U317" s="28"/>
    </row>
    <row r="318" spans="1:21" ht="25.5">
      <c r="A318" s="75">
        <v>279</v>
      </c>
      <c r="B318" s="64" t="s">
        <v>705</v>
      </c>
      <c r="C318" s="21">
        <v>1963</v>
      </c>
      <c r="D318" s="44"/>
      <c r="E318" s="21" t="s">
        <v>1062</v>
      </c>
      <c r="F318" s="44">
        <v>5</v>
      </c>
      <c r="G318" s="44">
        <v>4</v>
      </c>
      <c r="H318" s="77">
        <v>4047.5</v>
      </c>
      <c r="I318" s="77">
        <v>3186.1</v>
      </c>
      <c r="J318" s="77">
        <v>3186.1</v>
      </c>
      <c r="K318" s="65">
        <v>178</v>
      </c>
      <c r="L318" s="77">
        <v>12326628</v>
      </c>
      <c r="M318" s="85">
        <v>0</v>
      </c>
      <c r="N318" s="85">
        <v>0</v>
      </c>
      <c r="O318" s="85">
        <v>0</v>
      </c>
      <c r="P318" s="77">
        <v>12326628</v>
      </c>
      <c r="Q318" s="77">
        <f t="shared" si="29"/>
        <v>3868.8766830921818</v>
      </c>
      <c r="R318" s="77">
        <v>8271</v>
      </c>
      <c r="S318" s="111" t="s">
        <v>1063</v>
      </c>
      <c r="T318" s="28"/>
      <c r="U318" s="28"/>
    </row>
    <row r="319" spans="1:21" ht="25.5">
      <c r="A319" s="75">
        <v>280</v>
      </c>
      <c r="B319" s="64" t="s">
        <v>882</v>
      </c>
      <c r="C319" s="21">
        <v>1975</v>
      </c>
      <c r="D319" s="44"/>
      <c r="E319" s="21" t="s">
        <v>1062</v>
      </c>
      <c r="F319" s="44">
        <v>9</v>
      </c>
      <c r="G319" s="44">
        <v>1</v>
      </c>
      <c r="H319" s="77">
        <v>3976.2800000000007</v>
      </c>
      <c r="I319" s="77">
        <v>3614.8</v>
      </c>
      <c r="J319" s="77">
        <v>3614.8</v>
      </c>
      <c r="K319" s="65">
        <v>95</v>
      </c>
      <c r="L319" s="77">
        <v>7367336.4699999988</v>
      </c>
      <c r="M319" s="85">
        <v>0</v>
      </c>
      <c r="N319" s="85">
        <v>0</v>
      </c>
      <c r="O319" s="85">
        <v>0</v>
      </c>
      <c r="P319" s="77">
        <v>7367336.4699999988</v>
      </c>
      <c r="Q319" s="77">
        <f t="shared" si="29"/>
        <v>2038.103482903618</v>
      </c>
      <c r="R319" s="77">
        <v>4708</v>
      </c>
      <c r="S319" s="111" t="s">
        <v>1063</v>
      </c>
      <c r="T319" s="28"/>
      <c r="U319" s="28"/>
    </row>
    <row r="320" spans="1:21" ht="25.5">
      <c r="A320" s="75">
        <v>281</v>
      </c>
      <c r="B320" s="64" t="s">
        <v>883</v>
      </c>
      <c r="C320" s="21">
        <v>1976</v>
      </c>
      <c r="D320" s="44">
        <v>2006</v>
      </c>
      <c r="E320" s="21" t="s">
        <v>1062</v>
      </c>
      <c r="F320" s="44">
        <v>9</v>
      </c>
      <c r="G320" s="44">
        <v>1</v>
      </c>
      <c r="H320" s="77">
        <v>3880.9100000000003</v>
      </c>
      <c r="I320" s="77">
        <v>3528.1</v>
      </c>
      <c r="J320" s="77">
        <v>3528.1</v>
      </c>
      <c r="K320" s="65">
        <v>104</v>
      </c>
      <c r="L320" s="77">
        <v>7605534.5399999991</v>
      </c>
      <c r="M320" s="85">
        <v>0</v>
      </c>
      <c r="N320" s="85">
        <v>0</v>
      </c>
      <c r="O320" s="85">
        <v>0</v>
      </c>
      <c r="P320" s="77">
        <v>7605534.5399999991</v>
      </c>
      <c r="Q320" s="77">
        <f t="shared" si="29"/>
        <v>2155.7026558204129</v>
      </c>
      <c r="R320" s="77">
        <v>4708</v>
      </c>
      <c r="S320" s="111" t="s">
        <v>1063</v>
      </c>
      <c r="T320" s="28"/>
      <c r="U320" s="28"/>
    </row>
    <row r="321" spans="1:21" ht="25.5">
      <c r="A321" s="75">
        <v>282</v>
      </c>
      <c r="B321" s="64" t="s">
        <v>814</v>
      </c>
      <c r="C321" s="21">
        <v>1977</v>
      </c>
      <c r="D321" s="44">
        <v>2009</v>
      </c>
      <c r="E321" s="21" t="s">
        <v>1062</v>
      </c>
      <c r="F321" s="44">
        <v>9</v>
      </c>
      <c r="G321" s="44">
        <v>1</v>
      </c>
      <c r="H321" s="77">
        <v>3828.8</v>
      </c>
      <c r="I321" s="77">
        <v>3297.5</v>
      </c>
      <c r="J321" s="77">
        <v>3297.5</v>
      </c>
      <c r="K321" s="65">
        <v>107</v>
      </c>
      <c r="L321" s="77">
        <v>6951988.4199999999</v>
      </c>
      <c r="M321" s="85">
        <v>0</v>
      </c>
      <c r="N321" s="85">
        <v>0</v>
      </c>
      <c r="O321" s="85">
        <v>0</v>
      </c>
      <c r="P321" s="77">
        <v>6951988.4199999999</v>
      </c>
      <c r="Q321" s="77">
        <f t="shared" si="29"/>
        <v>2108.2603244882484</v>
      </c>
      <c r="R321" s="77">
        <v>4154</v>
      </c>
      <c r="S321" s="111" t="s">
        <v>1063</v>
      </c>
      <c r="T321" s="28"/>
      <c r="U321" s="28"/>
    </row>
    <row r="322" spans="1:21">
      <c r="A322" s="75">
        <v>283</v>
      </c>
      <c r="B322" s="64" t="s">
        <v>702</v>
      </c>
      <c r="C322" s="21">
        <v>1963</v>
      </c>
      <c r="D322" s="44">
        <v>2003</v>
      </c>
      <c r="E322" s="21" t="s">
        <v>1064</v>
      </c>
      <c r="F322" s="44">
        <v>5</v>
      </c>
      <c r="G322" s="44">
        <v>4</v>
      </c>
      <c r="H322" s="77">
        <v>4567.3</v>
      </c>
      <c r="I322" s="77">
        <v>3700.4</v>
      </c>
      <c r="J322" s="77">
        <v>3700.4</v>
      </c>
      <c r="K322" s="65">
        <v>164</v>
      </c>
      <c r="L322" s="77">
        <v>11766729.540000001</v>
      </c>
      <c r="M322" s="85">
        <v>0</v>
      </c>
      <c r="N322" s="85">
        <v>0</v>
      </c>
      <c r="O322" s="85">
        <v>0</v>
      </c>
      <c r="P322" s="77">
        <v>11766729.540000001</v>
      </c>
      <c r="Q322" s="77">
        <f t="shared" si="29"/>
        <v>3179.8534050372937</v>
      </c>
      <c r="R322" s="77">
        <v>7880</v>
      </c>
      <c r="S322" s="111" t="s">
        <v>1063</v>
      </c>
      <c r="T322" s="28"/>
      <c r="U322" s="28"/>
    </row>
    <row r="323" spans="1:21">
      <c r="A323" s="75">
        <v>284</v>
      </c>
      <c r="B323" s="64" t="s">
        <v>703</v>
      </c>
      <c r="C323" s="21">
        <v>1963</v>
      </c>
      <c r="D323" s="44">
        <v>2003</v>
      </c>
      <c r="E323" s="21" t="s">
        <v>1064</v>
      </c>
      <c r="F323" s="44">
        <v>5</v>
      </c>
      <c r="G323" s="44">
        <v>3</v>
      </c>
      <c r="H323" s="77">
        <v>3285.2</v>
      </c>
      <c r="I323" s="77">
        <v>2621.5</v>
      </c>
      <c r="J323" s="77">
        <v>2620.8000000000002</v>
      </c>
      <c r="K323" s="65">
        <v>120</v>
      </c>
      <c r="L323" s="77">
        <v>10828622.060000001</v>
      </c>
      <c r="M323" s="85">
        <v>0</v>
      </c>
      <c r="N323" s="85">
        <v>0</v>
      </c>
      <c r="O323" s="85">
        <v>0</v>
      </c>
      <c r="P323" s="77">
        <v>10828622.060000001</v>
      </c>
      <c r="Q323" s="77">
        <f t="shared" si="29"/>
        <v>4130.6969521266456</v>
      </c>
      <c r="R323" s="77">
        <v>8365</v>
      </c>
      <c r="S323" s="111" t="s">
        <v>1063</v>
      </c>
      <c r="T323" s="28"/>
      <c r="U323" s="28"/>
    </row>
    <row r="324" spans="1:21">
      <c r="A324" s="75">
        <v>285</v>
      </c>
      <c r="B324" s="64" t="s">
        <v>694</v>
      </c>
      <c r="C324" s="21">
        <v>1963</v>
      </c>
      <c r="D324" s="44"/>
      <c r="E324" s="21" t="s">
        <v>1064</v>
      </c>
      <c r="F324" s="44">
        <v>5</v>
      </c>
      <c r="G324" s="44">
        <v>3</v>
      </c>
      <c r="H324" s="77">
        <v>3304.2</v>
      </c>
      <c r="I324" s="77">
        <v>2579.8000000000002</v>
      </c>
      <c r="J324" s="77">
        <v>2579.8000000000002</v>
      </c>
      <c r="K324" s="65">
        <v>131</v>
      </c>
      <c r="L324" s="77">
        <v>19684717.07</v>
      </c>
      <c r="M324" s="85">
        <v>0</v>
      </c>
      <c r="N324" s="85">
        <v>0</v>
      </c>
      <c r="O324" s="85">
        <v>0</v>
      </c>
      <c r="P324" s="77">
        <v>19684717.07</v>
      </c>
      <c r="Q324" s="77">
        <f t="shared" si="29"/>
        <v>7630.3267966509029</v>
      </c>
      <c r="R324" s="77">
        <v>9718</v>
      </c>
      <c r="S324" s="111" t="s">
        <v>1063</v>
      </c>
      <c r="T324" s="28"/>
      <c r="U324" s="28"/>
    </row>
    <row r="325" spans="1:21">
      <c r="A325" s="75">
        <v>286</v>
      </c>
      <c r="B325" s="64" t="s">
        <v>695</v>
      </c>
      <c r="C325" s="21">
        <v>1963</v>
      </c>
      <c r="D325" s="44"/>
      <c r="E325" s="21" t="s">
        <v>1064</v>
      </c>
      <c r="F325" s="44">
        <v>5</v>
      </c>
      <c r="G325" s="44">
        <v>3</v>
      </c>
      <c r="H325" s="77">
        <v>3314</v>
      </c>
      <c r="I325" s="77">
        <v>2604.5</v>
      </c>
      <c r="J325" s="77">
        <v>2604.5</v>
      </c>
      <c r="K325" s="65">
        <v>121</v>
      </c>
      <c r="L325" s="77">
        <v>9194786.6500000022</v>
      </c>
      <c r="M325" s="85">
        <v>0</v>
      </c>
      <c r="N325" s="85">
        <v>0</v>
      </c>
      <c r="O325" s="85">
        <v>0</v>
      </c>
      <c r="P325" s="77">
        <v>9194786.6500000022</v>
      </c>
      <c r="Q325" s="77">
        <f t="shared" si="29"/>
        <v>3530.3461892877722</v>
      </c>
      <c r="R325" s="77">
        <v>8365</v>
      </c>
      <c r="S325" s="111" t="s">
        <v>1063</v>
      </c>
      <c r="T325" s="28"/>
      <c r="U325" s="28"/>
    </row>
    <row r="326" spans="1:21">
      <c r="A326" s="75">
        <v>287</v>
      </c>
      <c r="B326" s="64" t="s">
        <v>696</v>
      </c>
      <c r="C326" s="21">
        <v>1963</v>
      </c>
      <c r="D326" s="44">
        <v>2006</v>
      </c>
      <c r="E326" s="21" t="s">
        <v>1064</v>
      </c>
      <c r="F326" s="44">
        <v>5</v>
      </c>
      <c r="G326" s="44">
        <v>3</v>
      </c>
      <c r="H326" s="77">
        <v>3365.5</v>
      </c>
      <c r="I326" s="77">
        <v>2603.6999999999998</v>
      </c>
      <c r="J326" s="77">
        <v>2603.6999999999998</v>
      </c>
      <c r="K326" s="65">
        <v>141</v>
      </c>
      <c r="L326" s="77">
        <v>5766848.9000000004</v>
      </c>
      <c r="M326" s="85">
        <v>0</v>
      </c>
      <c r="N326" s="85">
        <v>0</v>
      </c>
      <c r="O326" s="85">
        <v>0</v>
      </c>
      <c r="P326" s="77">
        <v>5766848.9000000004</v>
      </c>
      <c r="Q326" s="77">
        <f t="shared" si="29"/>
        <v>2214.866881745209</v>
      </c>
      <c r="R326" s="77">
        <v>7880</v>
      </c>
      <c r="S326" s="111" t="s">
        <v>1063</v>
      </c>
      <c r="T326" s="28"/>
      <c r="U326" s="28"/>
    </row>
    <row r="327" spans="1:21" ht="25.5">
      <c r="A327" s="75">
        <v>288</v>
      </c>
      <c r="B327" s="64" t="s">
        <v>860</v>
      </c>
      <c r="C327" s="21">
        <v>1962</v>
      </c>
      <c r="D327" s="44">
        <v>2007</v>
      </c>
      <c r="E327" s="21" t="s">
        <v>1062</v>
      </c>
      <c r="F327" s="47">
        <v>4</v>
      </c>
      <c r="G327" s="47">
        <v>3</v>
      </c>
      <c r="H327" s="77">
        <v>4161.5200000000004</v>
      </c>
      <c r="I327" s="77">
        <v>3783.2</v>
      </c>
      <c r="J327" s="77">
        <v>3783.2</v>
      </c>
      <c r="K327" s="65">
        <v>69</v>
      </c>
      <c r="L327" s="77">
        <v>10405254.5</v>
      </c>
      <c r="M327" s="85">
        <v>0</v>
      </c>
      <c r="N327" s="85">
        <v>0</v>
      </c>
      <c r="O327" s="85">
        <v>0</v>
      </c>
      <c r="P327" s="77">
        <v>10405254.5</v>
      </c>
      <c r="Q327" s="77">
        <f t="shared" si="29"/>
        <v>2750.3844628885599</v>
      </c>
      <c r="R327" s="77">
        <v>8629</v>
      </c>
      <c r="S327" s="111" t="s">
        <v>1063</v>
      </c>
      <c r="T327" s="28"/>
      <c r="U327" s="28"/>
    </row>
    <row r="328" spans="1:21" ht="25.5">
      <c r="A328" s="75">
        <v>289</v>
      </c>
      <c r="B328" s="64" t="s">
        <v>861</v>
      </c>
      <c r="C328" s="21">
        <v>1962</v>
      </c>
      <c r="D328" s="44"/>
      <c r="E328" s="21" t="s">
        <v>1062</v>
      </c>
      <c r="F328" s="44">
        <v>5</v>
      </c>
      <c r="G328" s="44">
        <v>4</v>
      </c>
      <c r="H328" s="77">
        <v>4087.8</v>
      </c>
      <c r="I328" s="77">
        <v>3276.7</v>
      </c>
      <c r="J328" s="77">
        <v>3276.7</v>
      </c>
      <c r="K328" s="65">
        <v>181</v>
      </c>
      <c r="L328" s="77">
        <v>16914850.07</v>
      </c>
      <c r="M328" s="85">
        <v>0</v>
      </c>
      <c r="N328" s="85">
        <v>0</v>
      </c>
      <c r="O328" s="85">
        <v>0</v>
      </c>
      <c r="P328" s="77">
        <v>16914850.07</v>
      </c>
      <c r="Q328" s="77">
        <f t="shared" si="29"/>
        <v>5162.1601214636685</v>
      </c>
      <c r="R328" s="77">
        <v>9982</v>
      </c>
      <c r="S328" s="111" t="s">
        <v>1063</v>
      </c>
      <c r="T328" s="28"/>
      <c r="U328" s="28"/>
    </row>
    <row r="329" spans="1:21" ht="25.5">
      <c r="A329" s="75">
        <v>290</v>
      </c>
      <c r="B329" s="64" t="s">
        <v>697</v>
      </c>
      <c r="C329" s="21">
        <v>1962</v>
      </c>
      <c r="D329" s="44">
        <v>2005</v>
      </c>
      <c r="E329" s="21" t="s">
        <v>1062</v>
      </c>
      <c r="F329" s="44">
        <v>5</v>
      </c>
      <c r="G329" s="44">
        <v>4</v>
      </c>
      <c r="H329" s="77">
        <v>4092.4</v>
      </c>
      <c r="I329" s="77">
        <v>3239.8</v>
      </c>
      <c r="J329" s="77">
        <v>3239.8</v>
      </c>
      <c r="K329" s="65">
        <v>154</v>
      </c>
      <c r="L329" s="77">
        <v>16650014.780000001</v>
      </c>
      <c r="M329" s="85">
        <v>0</v>
      </c>
      <c r="N329" s="85">
        <v>0</v>
      </c>
      <c r="O329" s="85">
        <v>0</v>
      </c>
      <c r="P329" s="77">
        <v>16650014.780000001</v>
      </c>
      <c r="Q329" s="77">
        <f t="shared" si="29"/>
        <v>5139.2106858448051</v>
      </c>
      <c r="R329" s="77">
        <v>10109</v>
      </c>
      <c r="S329" s="111" t="s">
        <v>1063</v>
      </c>
      <c r="T329" s="28"/>
      <c r="U329" s="28"/>
    </row>
    <row r="330" spans="1:21" ht="25.5">
      <c r="A330" s="75">
        <v>291</v>
      </c>
      <c r="B330" s="64" t="s">
        <v>312</v>
      </c>
      <c r="C330" s="21">
        <v>1977</v>
      </c>
      <c r="D330" s="44">
        <v>2005</v>
      </c>
      <c r="E330" s="21" t="s">
        <v>1062</v>
      </c>
      <c r="F330" s="44">
        <v>5</v>
      </c>
      <c r="G330" s="44">
        <v>2</v>
      </c>
      <c r="H330" s="77">
        <v>4036.1</v>
      </c>
      <c r="I330" s="77">
        <v>2785.76</v>
      </c>
      <c r="J330" s="77">
        <v>2775.7</v>
      </c>
      <c r="K330" s="65">
        <v>308</v>
      </c>
      <c r="L330" s="77">
        <v>7354263</v>
      </c>
      <c r="M330" s="85">
        <v>0</v>
      </c>
      <c r="N330" s="85">
        <v>0</v>
      </c>
      <c r="O330" s="85">
        <v>0</v>
      </c>
      <c r="P330" s="77">
        <v>7354263</v>
      </c>
      <c r="Q330" s="77">
        <f t="shared" si="29"/>
        <v>2639.9485239216583</v>
      </c>
      <c r="R330" s="77">
        <v>3345</v>
      </c>
      <c r="S330" s="111" t="s">
        <v>1063</v>
      </c>
      <c r="T330" s="28"/>
      <c r="U330" s="28"/>
    </row>
    <row r="331" spans="1:21" ht="25.5">
      <c r="A331" s="75">
        <v>292</v>
      </c>
      <c r="B331" s="64" t="s">
        <v>805</v>
      </c>
      <c r="C331" s="21">
        <v>1960</v>
      </c>
      <c r="D331" s="44">
        <v>2008</v>
      </c>
      <c r="E331" s="21" t="s">
        <v>1062</v>
      </c>
      <c r="F331" s="44">
        <v>4</v>
      </c>
      <c r="G331" s="44">
        <v>3</v>
      </c>
      <c r="H331" s="77">
        <v>2576.1800000000003</v>
      </c>
      <c r="I331" s="77">
        <v>2018.5</v>
      </c>
      <c r="J331" s="77">
        <v>2018.5</v>
      </c>
      <c r="K331" s="65">
        <v>241</v>
      </c>
      <c r="L331" s="77">
        <v>10323569</v>
      </c>
      <c r="M331" s="85">
        <v>0</v>
      </c>
      <c r="N331" s="85">
        <v>0</v>
      </c>
      <c r="O331" s="85">
        <v>0</v>
      </c>
      <c r="P331" s="77">
        <v>10323569</v>
      </c>
      <c r="Q331" s="77">
        <f t="shared" si="29"/>
        <v>5114.4756006935841</v>
      </c>
      <c r="R331" s="77">
        <v>9495</v>
      </c>
      <c r="S331" s="111" t="s">
        <v>1063</v>
      </c>
      <c r="T331" s="28"/>
      <c r="U331" s="28"/>
    </row>
    <row r="332" spans="1:21" ht="25.5">
      <c r="A332" s="75">
        <v>293</v>
      </c>
      <c r="B332" s="64" t="s">
        <v>806</v>
      </c>
      <c r="C332" s="21">
        <v>1957</v>
      </c>
      <c r="D332" s="44">
        <v>2009</v>
      </c>
      <c r="E332" s="21" t="s">
        <v>1062</v>
      </c>
      <c r="F332" s="44">
        <v>5</v>
      </c>
      <c r="G332" s="44">
        <v>4</v>
      </c>
      <c r="H332" s="77">
        <v>7212.9</v>
      </c>
      <c r="I332" s="77">
        <v>5042</v>
      </c>
      <c r="J332" s="77">
        <v>5042</v>
      </c>
      <c r="K332" s="65">
        <v>192</v>
      </c>
      <c r="L332" s="77">
        <v>7281840</v>
      </c>
      <c r="M332" s="85">
        <v>0</v>
      </c>
      <c r="N332" s="85">
        <v>0</v>
      </c>
      <c r="O332" s="85">
        <v>0</v>
      </c>
      <c r="P332" s="77">
        <v>7281840</v>
      </c>
      <c r="Q332" s="77">
        <f t="shared" si="29"/>
        <v>1444.2364141213804</v>
      </c>
      <c r="R332" s="77">
        <v>3613</v>
      </c>
      <c r="S332" s="111" t="s">
        <v>1063</v>
      </c>
      <c r="T332" s="28"/>
      <c r="U332" s="28"/>
    </row>
    <row r="333" spans="1:21">
      <c r="A333" s="75">
        <v>294</v>
      </c>
      <c r="B333" s="64" t="s">
        <v>313</v>
      </c>
      <c r="C333" s="21">
        <v>1961</v>
      </c>
      <c r="D333" s="44">
        <v>2008</v>
      </c>
      <c r="E333" s="21" t="s">
        <v>1064</v>
      </c>
      <c r="F333" s="44">
        <v>5</v>
      </c>
      <c r="G333" s="44">
        <v>4</v>
      </c>
      <c r="H333" s="77">
        <v>4070.4</v>
      </c>
      <c r="I333" s="77">
        <v>3235.61</v>
      </c>
      <c r="J333" s="77">
        <v>3220.4</v>
      </c>
      <c r="K333" s="65">
        <v>148</v>
      </c>
      <c r="L333" s="77">
        <v>7469027</v>
      </c>
      <c r="M333" s="85">
        <v>0</v>
      </c>
      <c r="N333" s="85">
        <v>0</v>
      </c>
      <c r="O333" s="85">
        <v>0</v>
      </c>
      <c r="P333" s="77">
        <v>7469027</v>
      </c>
      <c r="Q333" s="77">
        <f t="shared" si="29"/>
        <v>2308.3829633361252</v>
      </c>
      <c r="R333" s="77">
        <v>4066</v>
      </c>
      <c r="S333" s="111" t="s">
        <v>1063</v>
      </c>
      <c r="T333" s="28"/>
      <c r="U333" s="28"/>
    </row>
    <row r="334" spans="1:21" ht="25.5">
      <c r="A334" s="75">
        <v>295</v>
      </c>
      <c r="B334" s="64" t="s">
        <v>807</v>
      </c>
      <c r="C334" s="21">
        <v>1961</v>
      </c>
      <c r="D334" s="44">
        <v>2007</v>
      </c>
      <c r="E334" s="21" t="s">
        <v>1062</v>
      </c>
      <c r="F334" s="44">
        <v>5</v>
      </c>
      <c r="G334" s="44">
        <v>4</v>
      </c>
      <c r="H334" s="77">
        <v>4083.9</v>
      </c>
      <c r="I334" s="77">
        <v>3216.6</v>
      </c>
      <c r="J334" s="77">
        <v>3216.6</v>
      </c>
      <c r="K334" s="65">
        <v>185</v>
      </c>
      <c r="L334" s="77">
        <v>16151162</v>
      </c>
      <c r="M334" s="85">
        <v>0</v>
      </c>
      <c r="N334" s="85">
        <v>0</v>
      </c>
      <c r="O334" s="85">
        <v>0</v>
      </c>
      <c r="P334" s="77">
        <v>16151162</v>
      </c>
      <c r="Q334" s="77">
        <f t="shared" si="29"/>
        <v>5021.1906982528135</v>
      </c>
      <c r="R334" s="77">
        <v>9026</v>
      </c>
      <c r="S334" s="111" t="s">
        <v>1063</v>
      </c>
      <c r="T334" s="28"/>
      <c r="U334" s="28"/>
    </row>
    <row r="335" spans="1:21">
      <c r="A335" s="75">
        <v>296</v>
      </c>
      <c r="B335" s="64" t="s">
        <v>808</v>
      </c>
      <c r="C335" s="21">
        <v>1961</v>
      </c>
      <c r="D335" s="44">
        <v>2005</v>
      </c>
      <c r="E335" s="21" t="s">
        <v>1064</v>
      </c>
      <c r="F335" s="44">
        <v>4</v>
      </c>
      <c r="G335" s="44">
        <v>3</v>
      </c>
      <c r="H335" s="77">
        <v>3286.5</v>
      </c>
      <c r="I335" s="77">
        <v>2040.1</v>
      </c>
      <c r="J335" s="77">
        <v>2039</v>
      </c>
      <c r="K335" s="65">
        <v>109</v>
      </c>
      <c r="L335" s="77">
        <v>8917381.5999999996</v>
      </c>
      <c r="M335" s="85">
        <v>0</v>
      </c>
      <c r="N335" s="85">
        <v>0</v>
      </c>
      <c r="O335" s="85">
        <v>0</v>
      </c>
      <c r="P335" s="77">
        <v>8917381.5999999996</v>
      </c>
      <c r="Q335" s="77">
        <f t="shared" si="29"/>
        <v>4371.0512229792657</v>
      </c>
      <c r="R335" s="77">
        <v>7675</v>
      </c>
      <c r="S335" s="111" t="s">
        <v>1063</v>
      </c>
      <c r="T335" s="28"/>
      <c r="U335" s="28"/>
    </row>
    <row r="336" spans="1:21" ht="25.5">
      <c r="A336" s="75">
        <v>297</v>
      </c>
      <c r="B336" s="64" t="s">
        <v>698</v>
      </c>
      <c r="C336" s="21">
        <v>1959</v>
      </c>
      <c r="D336" s="44"/>
      <c r="E336" s="21" t="s">
        <v>1062</v>
      </c>
      <c r="F336" s="44">
        <v>4</v>
      </c>
      <c r="G336" s="44">
        <v>3</v>
      </c>
      <c r="H336" s="77">
        <v>3891.9999999999995</v>
      </c>
      <c r="I336" s="77">
        <v>2984.6</v>
      </c>
      <c r="J336" s="77">
        <v>2984.6</v>
      </c>
      <c r="K336" s="65">
        <v>118</v>
      </c>
      <c r="L336" s="77">
        <v>9336086</v>
      </c>
      <c r="M336" s="85">
        <v>0</v>
      </c>
      <c r="N336" s="85">
        <v>0</v>
      </c>
      <c r="O336" s="85">
        <v>0</v>
      </c>
      <c r="P336" s="77">
        <v>9336086</v>
      </c>
      <c r="Q336" s="77">
        <f t="shared" si="29"/>
        <v>3128.0861757019366</v>
      </c>
      <c r="R336" s="77">
        <v>8756</v>
      </c>
      <c r="S336" s="111" t="s">
        <v>1063</v>
      </c>
      <c r="T336" s="28"/>
      <c r="U336" s="28"/>
    </row>
    <row r="337" spans="1:21" ht="25.5">
      <c r="A337" s="75">
        <v>298</v>
      </c>
      <c r="B337" s="64" t="s">
        <v>699</v>
      </c>
      <c r="C337" s="21">
        <v>1959</v>
      </c>
      <c r="D337" s="44">
        <v>2006</v>
      </c>
      <c r="E337" s="21" t="s">
        <v>1062</v>
      </c>
      <c r="F337" s="44">
        <v>4</v>
      </c>
      <c r="G337" s="44">
        <v>2</v>
      </c>
      <c r="H337" s="77">
        <v>1706.8</v>
      </c>
      <c r="I337" s="77">
        <v>1267.0999999999999</v>
      </c>
      <c r="J337" s="77">
        <v>1267.0999999999999</v>
      </c>
      <c r="K337" s="65">
        <v>70</v>
      </c>
      <c r="L337" s="77">
        <v>6434607</v>
      </c>
      <c r="M337" s="85">
        <v>0</v>
      </c>
      <c r="N337" s="85">
        <v>0</v>
      </c>
      <c r="O337" s="85">
        <v>0</v>
      </c>
      <c r="P337" s="77">
        <v>6434607</v>
      </c>
      <c r="Q337" s="77">
        <f t="shared" si="29"/>
        <v>5078.2156104490568</v>
      </c>
      <c r="R337" s="77">
        <v>8756</v>
      </c>
      <c r="S337" s="111" t="s">
        <v>1063</v>
      </c>
      <c r="T337" s="28"/>
      <c r="U337" s="28"/>
    </row>
    <row r="338" spans="1:21" ht="25.5">
      <c r="A338" s="75">
        <v>299</v>
      </c>
      <c r="B338" s="64" t="s">
        <v>314</v>
      </c>
      <c r="C338" s="21">
        <v>1981</v>
      </c>
      <c r="D338" s="44">
        <v>2001</v>
      </c>
      <c r="E338" s="21" t="s">
        <v>1062</v>
      </c>
      <c r="F338" s="44">
        <v>9</v>
      </c>
      <c r="G338" s="44">
        <v>8</v>
      </c>
      <c r="H338" s="77">
        <v>21056.400000000001</v>
      </c>
      <c r="I338" s="77">
        <v>16671.599999999999</v>
      </c>
      <c r="J338" s="77">
        <v>16671.599999999999</v>
      </c>
      <c r="K338" s="65">
        <v>861</v>
      </c>
      <c r="L338" s="77">
        <v>37964332</v>
      </c>
      <c r="M338" s="85">
        <v>0</v>
      </c>
      <c r="N338" s="85">
        <v>0</v>
      </c>
      <c r="O338" s="85">
        <v>0</v>
      </c>
      <c r="P338" s="77">
        <v>37964332</v>
      </c>
      <c r="Q338" s="77">
        <f t="shared" si="29"/>
        <v>2277.1858729815976</v>
      </c>
      <c r="R338" s="77">
        <v>3958</v>
      </c>
      <c r="S338" s="111" t="s">
        <v>1063</v>
      </c>
      <c r="T338" s="28"/>
      <c r="U338" s="28"/>
    </row>
    <row r="339" spans="1:21" ht="25.5">
      <c r="A339" s="75">
        <v>300</v>
      </c>
      <c r="B339" s="64" t="s">
        <v>809</v>
      </c>
      <c r="C339" s="21">
        <v>1982</v>
      </c>
      <c r="D339" s="44"/>
      <c r="E339" s="21" t="s">
        <v>1062</v>
      </c>
      <c r="F339" s="44">
        <v>5</v>
      </c>
      <c r="G339" s="44">
        <v>4</v>
      </c>
      <c r="H339" s="77">
        <v>5504.2</v>
      </c>
      <c r="I339" s="77">
        <v>4103.6000000000004</v>
      </c>
      <c r="J339" s="77">
        <v>4103.6000000000004</v>
      </c>
      <c r="K339" s="65">
        <v>225</v>
      </c>
      <c r="L339" s="77">
        <v>2720686.4</v>
      </c>
      <c r="M339" s="85">
        <v>0</v>
      </c>
      <c r="N339" s="85">
        <v>0</v>
      </c>
      <c r="O339" s="85">
        <v>0</v>
      </c>
      <c r="P339" s="77">
        <v>2720686.4</v>
      </c>
      <c r="Q339" s="77">
        <f t="shared" si="29"/>
        <v>662.99990252461248</v>
      </c>
      <c r="R339" s="77">
        <v>663</v>
      </c>
      <c r="S339" s="111" t="s">
        <v>1063</v>
      </c>
      <c r="T339" s="28"/>
      <c r="U339" s="28"/>
    </row>
    <row r="340" spans="1:21" ht="25.5">
      <c r="A340" s="75">
        <v>301</v>
      </c>
      <c r="B340" s="59" t="s">
        <v>931</v>
      </c>
      <c r="C340" s="4">
        <v>1975</v>
      </c>
      <c r="D340" s="44"/>
      <c r="E340" s="21" t="s">
        <v>1062</v>
      </c>
      <c r="F340" s="128">
        <v>5</v>
      </c>
      <c r="G340" s="128">
        <v>4</v>
      </c>
      <c r="H340" s="51">
        <v>4602</v>
      </c>
      <c r="I340" s="51">
        <v>3660.8</v>
      </c>
      <c r="J340" s="51">
        <v>3628.8</v>
      </c>
      <c r="K340" s="88">
        <v>129</v>
      </c>
      <c r="L340" s="77">
        <v>2952722.81</v>
      </c>
      <c r="M340" s="85">
        <v>0</v>
      </c>
      <c r="N340" s="85">
        <v>0</v>
      </c>
      <c r="O340" s="85">
        <v>0</v>
      </c>
      <c r="P340" s="77">
        <v>2952722.81</v>
      </c>
      <c r="Q340" s="77">
        <f t="shared" si="29"/>
        <v>806.57856479458042</v>
      </c>
      <c r="R340" s="77">
        <v>1838</v>
      </c>
      <c r="S340" s="111" t="s">
        <v>1063</v>
      </c>
      <c r="T340" s="28"/>
      <c r="U340" s="28"/>
    </row>
    <row r="341" spans="1:21">
      <c r="A341" s="75">
        <v>302</v>
      </c>
      <c r="B341" s="64" t="s">
        <v>932</v>
      </c>
      <c r="C341" s="21">
        <v>1982</v>
      </c>
      <c r="D341" s="44"/>
      <c r="E341" s="21" t="s">
        <v>1064</v>
      </c>
      <c r="F341" s="44">
        <v>9</v>
      </c>
      <c r="G341" s="44">
        <v>5</v>
      </c>
      <c r="H341" s="77">
        <v>12082.4</v>
      </c>
      <c r="I341" s="77">
        <v>10317.4</v>
      </c>
      <c r="J341" s="77">
        <v>10317.4</v>
      </c>
      <c r="K341" s="65">
        <v>506</v>
      </c>
      <c r="L341" s="77">
        <v>7601820.5800000001</v>
      </c>
      <c r="M341" s="85">
        <v>0</v>
      </c>
      <c r="N341" s="85">
        <v>0</v>
      </c>
      <c r="O341" s="85">
        <v>0</v>
      </c>
      <c r="P341" s="77">
        <v>7601820.5800000001</v>
      </c>
      <c r="Q341" s="77">
        <f t="shared" si="29"/>
        <v>736.79614825440524</v>
      </c>
      <c r="R341" s="77">
        <v>1058</v>
      </c>
      <c r="S341" s="111" t="s">
        <v>1063</v>
      </c>
      <c r="T341" s="28"/>
      <c r="U341" s="28"/>
    </row>
    <row r="342" spans="1:21" ht="25.5">
      <c r="A342" s="75">
        <v>303</v>
      </c>
      <c r="B342" s="64" t="s">
        <v>933</v>
      </c>
      <c r="C342" s="21">
        <v>1978</v>
      </c>
      <c r="D342" s="44">
        <v>2009</v>
      </c>
      <c r="E342" s="21" t="s">
        <v>1062</v>
      </c>
      <c r="F342" s="44">
        <v>12</v>
      </c>
      <c r="G342" s="44">
        <v>1</v>
      </c>
      <c r="H342" s="77">
        <v>5600.4</v>
      </c>
      <c r="I342" s="77">
        <v>3900.6</v>
      </c>
      <c r="J342" s="77">
        <v>3900.6</v>
      </c>
      <c r="K342" s="65">
        <v>190</v>
      </c>
      <c r="L342" s="77">
        <v>3863286.5</v>
      </c>
      <c r="M342" s="85">
        <v>0</v>
      </c>
      <c r="N342" s="85">
        <v>0</v>
      </c>
      <c r="O342" s="85">
        <v>0</v>
      </c>
      <c r="P342" s="77">
        <v>3863286.5</v>
      </c>
      <c r="Q342" s="77">
        <f t="shared" si="29"/>
        <v>990.43390760395835</v>
      </c>
      <c r="R342" s="77">
        <v>1058</v>
      </c>
      <c r="S342" s="111" t="s">
        <v>1063</v>
      </c>
      <c r="T342" s="28"/>
      <c r="U342" s="28"/>
    </row>
    <row r="343" spans="1:21" ht="25.5">
      <c r="A343" s="75">
        <v>304</v>
      </c>
      <c r="B343" s="64" t="s">
        <v>934</v>
      </c>
      <c r="C343" s="21">
        <v>1978</v>
      </c>
      <c r="D343" s="44">
        <v>2008</v>
      </c>
      <c r="E343" s="21" t="s">
        <v>1062</v>
      </c>
      <c r="F343" s="44">
        <v>12</v>
      </c>
      <c r="G343" s="44">
        <v>1</v>
      </c>
      <c r="H343" s="77">
        <v>5319.3</v>
      </c>
      <c r="I343" s="77">
        <v>3900.6</v>
      </c>
      <c r="J343" s="77">
        <v>3900.6</v>
      </c>
      <c r="K343" s="65">
        <v>161</v>
      </c>
      <c r="L343" s="77">
        <v>3865565.05</v>
      </c>
      <c r="M343" s="85">
        <v>0</v>
      </c>
      <c r="N343" s="85">
        <v>0</v>
      </c>
      <c r="O343" s="85">
        <v>0</v>
      </c>
      <c r="P343" s="77">
        <v>3865565.05</v>
      </c>
      <c r="Q343" s="77">
        <f t="shared" si="29"/>
        <v>991.01806132389891</v>
      </c>
      <c r="R343" s="77">
        <v>1058</v>
      </c>
      <c r="S343" s="111" t="s">
        <v>1063</v>
      </c>
      <c r="T343" s="28"/>
      <c r="U343" s="28"/>
    </row>
    <row r="344" spans="1:21" ht="25.5">
      <c r="A344" s="75">
        <v>305</v>
      </c>
      <c r="B344" s="64" t="s">
        <v>174</v>
      </c>
      <c r="C344" s="11">
        <v>1979</v>
      </c>
      <c r="D344" s="44"/>
      <c r="E344" s="21" t="s">
        <v>1062</v>
      </c>
      <c r="F344" s="2">
        <v>9</v>
      </c>
      <c r="G344" s="129">
        <v>4</v>
      </c>
      <c r="H344" s="38">
        <v>7821</v>
      </c>
      <c r="I344" s="38">
        <v>7109.7</v>
      </c>
      <c r="J344" s="38">
        <v>7109.7</v>
      </c>
      <c r="K344" s="87">
        <v>291</v>
      </c>
      <c r="L344" s="77">
        <v>7369150</v>
      </c>
      <c r="M344" s="85">
        <v>0</v>
      </c>
      <c r="N344" s="85">
        <v>0</v>
      </c>
      <c r="O344" s="85">
        <v>0</v>
      </c>
      <c r="P344" s="77">
        <v>7369150</v>
      </c>
      <c r="Q344" s="77">
        <f t="shared" ref="Q344:Q407" si="30">L344/I344</f>
        <v>1036.4923977101707</v>
      </c>
      <c r="R344" s="37">
        <v>1248</v>
      </c>
      <c r="S344" s="111" t="s">
        <v>1063</v>
      </c>
      <c r="T344" s="28"/>
      <c r="U344" s="28"/>
    </row>
    <row r="345" spans="1:21" ht="25.5">
      <c r="A345" s="75">
        <v>306</v>
      </c>
      <c r="B345" s="64" t="s">
        <v>935</v>
      </c>
      <c r="C345" s="21">
        <v>1978</v>
      </c>
      <c r="D345" s="44"/>
      <c r="E345" s="21" t="s">
        <v>1062</v>
      </c>
      <c r="F345" s="44">
        <v>9</v>
      </c>
      <c r="G345" s="44">
        <v>1</v>
      </c>
      <c r="H345" s="77">
        <v>2239.3000000000002</v>
      </c>
      <c r="I345" s="77">
        <v>1968.2</v>
      </c>
      <c r="J345" s="77">
        <v>1967.3</v>
      </c>
      <c r="K345" s="65">
        <v>100</v>
      </c>
      <c r="L345" s="77">
        <v>1722974.84</v>
      </c>
      <c r="M345" s="85">
        <v>0</v>
      </c>
      <c r="N345" s="85">
        <v>0</v>
      </c>
      <c r="O345" s="85">
        <v>0</v>
      </c>
      <c r="P345" s="77">
        <v>1722974.84</v>
      </c>
      <c r="Q345" s="77">
        <f t="shared" si="30"/>
        <v>875.4063814652983</v>
      </c>
      <c r="R345" s="77">
        <v>1058</v>
      </c>
      <c r="S345" s="111" t="s">
        <v>1063</v>
      </c>
      <c r="T345" s="28"/>
      <c r="U345" s="28"/>
    </row>
    <row r="346" spans="1:21" ht="25.5">
      <c r="A346" s="75">
        <v>307</v>
      </c>
      <c r="B346" s="64" t="s">
        <v>936</v>
      </c>
      <c r="C346" s="21">
        <v>1978</v>
      </c>
      <c r="D346" s="44"/>
      <c r="E346" s="21" t="s">
        <v>1062</v>
      </c>
      <c r="F346" s="44">
        <v>9</v>
      </c>
      <c r="G346" s="44">
        <v>1</v>
      </c>
      <c r="H346" s="77">
        <v>2280.5</v>
      </c>
      <c r="I346" s="77">
        <v>2029.87</v>
      </c>
      <c r="J346" s="77">
        <v>2018.5</v>
      </c>
      <c r="K346" s="65">
        <v>121</v>
      </c>
      <c r="L346" s="77">
        <v>1722974.84</v>
      </c>
      <c r="M346" s="85">
        <v>0</v>
      </c>
      <c r="N346" s="85">
        <v>0</v>
      </c>
      <c r="O346" s="85">
        <v>0</v>
      </c>
      <c r="P346" s="77">
        <v>1722974.84</v>
      </c>
      <c r="Q346" s="77">
        <f t="shared" si="30"/>
        <v>848.81043613630436</v>
      </c>
      <c r="R346" s="77">
        <v>1058</v>
      </c>
      <c r="S346" s="111" t="s">
        <v>1063</v>
      </c>
      <c r="T346" s="28"/>
      <c r="U346" s="28"/>
    </row>
    <row r="347" spans="1:21">
      <c r="A347" s="75">
        <v>308</v>
      </c>
      <c r="B347" s="64" t="s">
        <v>937</v>
      </c>
      <c r="C347" s="21">
        <v>1978</v>
      </c>
      <c r="D347" s="44">
        <v>2004</v>
      </c>
      <c r="E347" s="21" t="s">
        <v>1064</v>
      </c>
      <c r="F347" s="44">
        <v>9</v>
      </c>
      <c r="G347" s="44">
        <v>4</v>
      </c>
      <c r="H347" s="77">
        <v>12420.1</v>
      </c>
      <c r="I347" s="77">
        <v>8420.4</v>
      </c>
      <c r="J347" s="77">
        <v>8420.4</v>
      </c>
      <c r="K347" s="65">
        <v>344</v>
      </c>
      <c r="L347" s="77">
        <v>5910006.3499999996</v>
      </c>
      <c r="M347" s="85">
        <v>0</v>
      </c>
      <c r="N347" s="85">
        <v>0</v>
      </c>
      <c r="O347" s="85">
        <v>0</v>
      </c>
      <c r="P347" s="77">
        <v>5910006.3499999996</v>
      </c>
      <c r="Q347" s="77">
        <f t="shared" si="30"/>
        <v>701.86764880528244</v>
      </c>
      <c r="R347" s="77">
        <v>1058</v>
      </c>
      <c r="S347" s="111" t="s">
        <v>1063</v>
      </c>
      <c r="T347" s="28"/>
      <c r="U347" s="28"/>
    </row>
    <row r="348" spans="1:21" ht="25.5">
      <c r="A348" s="75">
        <v>309</v>
      </c>
      <c r="B348" s="64" t="s">
        <v>938</v>
      </c>
      <c r="C348" s="21">
        <v>1978</v>
      </c>
      <c r="D348" s="44"/>
      <c r="E348" s="21" t="s">
        <v>1062</v>
      </c>
      <c r="F348" s="44">
        <v>9</v>
      </c>
      <c r="G348" s="44">
        <v>1</v>
      </c>
      <c r="H348" s="77">
        <v>5571.4</v>
      </c>
      <c r="I348" s="77">
        <v>3913.1</v>
      </c>
      <c r="J348" s="77">
        <v>3913.1</v>
      </c>
      <c r="K348" s="65">
        <v>78</v>
      </c>
      <c r="L348" s="77">
        <v>1711956.7</v>
      </c>
      <c r="M348" s="85">
        <v>0</v>
      </c>
      <c r="N348" s="85">
        <v>0</v>
      </c>
      <c r="O348" s="85">
        <v>0</v>
      </c>
      <c r="P348" s="77">
        <v>1711956.7</v>
      </c>
      <c r="Q348" s="77">
        <f t="shared" si="30"/>
        <v>437.49372620173261</v>
      </c>
      <c r="R348" s="77">
        <v>1058</v>
      </c>
      <c r="S348" s="111" t="s">
        <v>1063</v>
      </c>
      <c r="T348" s="28"/>
      <c r="U348" s="28"/>
    </row>
    <row r="349" spans="1:21" ht="25.5">
      <c r="A349" s="75">
        <v>310</v>
      </c>
      <c r="B349" s="64" t="s">
        <v>939</v>
      </c>
      <c r="C349" s="21">
        <v>1978</v>
      </c>
      <c r="D349" s="44"/>
      <c r="E349" s="21" t="s">
        <v>1062</v>
      </c>
      <c r="F349" s="44">
        <v>9</v>
      </c>
      <c r="G349" s="44">
        <v>1</v>
      </c>
      <c r="H349" s="77">
        <v>3674.8</v>
      </c>
      <c r="I349" s="77">
        <v>2743.5</v>
      </c>
      <c r="J349" s="77">
        <v>2743.5</v>
      </c>
      <c r="K349" s="65">
        <v>96</v>
      </c>
      <c r="L349" s="77">
        <v>1721810.58</v>
      </c>
      <c r="M349" s="85">
        <v>0</v>
      </c>
      <c r="N349" s="85">
        <v>0</v>
      </c>
      <c r="O349" s="85">
        <v>0</v>
      </c>
      <c r="P349" s="77">
        <v>1721810.58</v>
      </c>
      <c r="Q349" s="77">
        <f t="shared" si="30"/>
        <v>627.59634773100061</v>
      </c>
      <c r="R349" s="77">
        <v>1058</v>
      </c>
      <c r="S349" s="111" t="s">
        <v>1063</v>
      </c>
      <c r="T349" s="28"/>
      <c r="U349" s="28"/>
    </row>
    <row r="350" spans="1:21" ht="25.5">
      <c r="A350" s="75">
        <v>311</v>
      </c>
      <c r="B350" s="64" t="s">
        <v>940</v>
      </c>
      <c r="C350" s="21">
        <v>1978</v>
      </c>
      <c r="D350" s="44"/>
      <c r="E350" s="21" t="s">
        <v>1062</v>
      </c>
      <c r="F350" s="44">
        <v>12</v>
      </c>
      <c r="G350" s="44">
        <v>1</v>
      </c>
      <c r="H350" s="77">
        <v>6489</v>
      </c>
      <c r="I350" s="77">
        <v>5104.01</v>
      </c>
      <c r="J350" s="77">
        <v>5104</v>
      </c>
      <c r="K350" s="65">
        <v>182</v>
      </c>
      <c r="L350" s="77">
        <v>4296348.34</v>
      </c>
      <c r="M350" s="85">
        <v>0</v>
      </c>
      <c r="N350" s="85">
        <v>0</v>
      </c>
      <c r="O350" s="85">
        <v>0</v>
      </c>
      <c r="P350" s="77">
        <v>4296348.34</v>
      </c>
      <c r="Q350" s="77">
        <f t="shared" si="30"/>
        <v>841.75938918614963</v>
      </c>
      <c r="R350" s="77">
        <v>1058</v>
      </c>
      <c r="S350" s="111" t="s">
        <v>1063</v>
      </c>
      <c r="T350" s="28"/>
      <c r="U350" s="28"/>
    </row>
    <row r="351" spans="1:21" ht="25.5">
      <c r="A351" s="75">
        <v>312</v>
      </c>
      <c r="B351" s="64" t="s">
        <v>941</v>
      </c>
      <c r="C351" s="21">
        <v>1978</v>
      </c>
      <c r="D351" s="44"/>
      <c r="E351" s="21" t="s">
        <v>1062</v>
      </c>
      <c r="F351" s="44">
        <v>12</v>
      </c>
      <c r="G351" s="44">
        <v>1</v>
      </c>
      <c r="H351" s="77">
        <v>5619.4</v>
      </c>
      <c r="I351" s="77">
        <v>3814.5</v>
      </c>
      <c r="J351" s="77">
        <v>3814.5</v>
      </c>
      <c r="K351" s="65">
        <v>171</v>
      </c>
      <c r="L351" s="77">
        <v>3985604.8</v>
      </c>
      <c r="M351" s="85">
        <v>0</v>
      </c>
      <c r="N351" s="85">
        <v>0</v>
      </c>
      <c r="O351" s="85">
        <v>0</v>
      </c>
      <c r="P351" s="77">
        <v>3985604.8</v>
      </c>
      <c r="Q351" s="77">
        <f t="shared" si="30"/>
        <v>1044.8564163061999</v>
      </c>
      <c r="R351" s="77">
        <v>1058</v>
      </c>
      <c r="S351" s="111" t="s">
        <v>1063</v>
      </c>
      <c r="T351" s="28"/>
      <c r="U351" s="28"/>
    </row>
    <row r="352" spans="1:21" ht="25.5">
      <c r="A352" s="75">
        <v>313</v>
      </c>
      <c r="B352" s="64" t="s">
        <v>942</v>
      </c>
      <c r="C352" s="21">
        <v>1978</v>
      </c>
      <c r="D352" s="44"/>
      <c r="E352" s="21" t="s">
        <v>1062</v>
      </c>
      <c r="F352" s="44">
        <v>12</v>
      </c>
      <c r="G352" s="44">
        <v>1</v>
      </c>
      <c r="H352" s="77">
        <v>6297.4</v>
      </c>
      <c r="I352" s="77">
        <v>4511.6000000000004</v>
      </c>
      <c r="J352" s="77">
        <v>4511.6000000000004</v>
      </c>
      <c r="K352" s="65">
        <v>182</v>
      </c>
      <c r="L352" s="77">
        <v>4155838.74</v>
      </c>
      <c r="M352" s="85">
        <v>0</v>
      </c>
      <c r="N352" s="85">
        <v>0</v>
      </c>
      <c r="O352" s="85">
        <v>0</v>
      </c>
      <c r="P352" s="77">
        <v>4155838.74</v>
      </c>
      <c r="Q352" s="77">
        <f t="shared" si="30"/>
        <v>921.1452123415196</v>
      </c>
      <c r="R352" s="77">
        <v>1058</v>
      </c>
      <c r="S352" s="111" t="s">
        <v>1063</v>
      </c>
      <c r="T352" s="28"/>
      <c r="U352" s="28"/>
    </row>
    <row r="353" spans="1:21">
      <c r="A353" s="75">
        <v>314</v>
      </c>
      <c r="B353" s="64" t="s">
        <v>943</v>
      </c>
      <c r="C353" s="21">
        <v>1983</v>
      </c>
      <c r="D353" s="44"/>
      <c r="E353" s="21" t="s">
        <v>1064</v>
      </c>
      <c r="F353" s="44">
        <v>9</v>
      </c>
      <c r="G353" s="44">
        <v>5</v>
      </c>
      <c r="H353" s="77">
        <v>12110</v>
      </c>
      <c r="I353" s="77">
        <v>10341.200000000001</v>
      </c>
      <c r="J353" s="77">
        <v>10341.200000000001</v>
      </c>
      <c r="K353" s="65">
        <v>519</v>
      </c>
      <c r="L353" s="77">
        <v>7601868.8799999999</v>
      </c>
      <c r="M353" s="85">
        <v>0</v>
      </c>
      <c r="N353" s="85">
        <v>0</v>
      </c>
      <c r="O353" s="85">
        <v>0</v>
      </c>
      <c r="P353" s="77">
        <v>7601868.8799999999</v>
      </c>
      <c r="Q353" s="77">
        <f t="shared" si="30"/>
        <v>735.10510192240736</v>
      </c>
      <c r="R353" s="77">
        <v>1058</v>
      </c>
      <c r="S353" s="111" t="s">
        <v>1063</v>
      </c>
      <c r="T353" s="28"/>
      <c r="U353" s="28"/>
    </row>
    <row r="354" spans="1:21">
      <c r="A354" s="75">
        <v>315</v>
      </c>
      <c r="B354" s="64" t="s">
        <v>944</v>
      </c>
      <c r="C354" s="21">
        <v>1982</v>
      </c>
      <c r="D354" s="44"/>
      <c r="E354" s="21" t="s">
        <v>1064</v>
      </c>
      <c r="F354" s="44">
        <v>9</v>
      </c>
      <c r="G354" s="44">
        <v>5</v>
      </c>
      <c r="H354" s="77">
        <v>11640</v>
      </c>
      <c r="I354" s="77">
        <v>10032.32</v>
      </c>
      <c r="J354" s="77">
        <v>10002</v>
      </c>
      <c r="K354" s="65">
        <v>550</v>
      </c>
      <c r="L354" s="77">
        <v>7601868.8799999999</v>
      </c>
      <c r="M354" s="85">
        <v>0</v>
      </c>
      <c r="N354" s="85">
        <v>0</v>
      </c>
      <c r="O354" s="85">
        <v>0</v>
      </c>
      <c r="P354" s="77">
        <v>7601868.8799999999</v>
      </c>
      <c r="Q354" s="77">
        <f t="shared" si="30"/>
        <v>757.73787917450795</v>
      </c>
      <c r="R354" s="77">
        <v>1058</v>
      </c>
      <c r="S354" s="111" t="s">
        <v>1063</v>
      </c>
      <c r="T354" s="28"/>
      <c r="U354" s="28"/>
    </row>
    <row r="355" spans="1:21">
      <c r="A355" s="75">
        <v>316</v>
      </c>
      <c r="B355" s="64" t="s">
        <v>945</v>
      </c>
      <c r="C355" s="21">
        <v>1982</v>
      </c>
      <c r="D355" s="44"/>
      <c r="E355" s="21" t="s">
        <v>1064</v>
      </c>
      <c r="F355" s="44">
        <v>9</v>
      </c>
      <c r="G355" s="44">
        <v>6</v>
      </c>
      <c r="H355" s="77">
        <v>15223</v>
      </c>
      <c r="I355" s="77">
        <v>12041</v>
      </c>
      <c r="J355" s="77">
        <v>12041</v>
      </c>
      <c r="K355" s="65">
        <v>635</v>
      </c>
      <c r="L355" s="77">
        <v>10265120.42</v>
      </c>
      <c r="M355" s="85">
        <v>0</v>
      </c>
      <c r="N355" s="85">
        <v>0</v>
      </c>
      <c r="O355" s="85">
        <v>0</v>
      </c>
      <c r="P355" s="77">
        <v>10265120.42</v>
      </c>
      <c r="Q355" s="77">
        <f t="shared" si="30"/>
        <v>852.5139456855743</v>
      </c>
      <c r="R355" s="77">
        <v>1058</v>
      </c>
      <c r="S355" s="111" t="s">
        <v>1063</v>
      </c>
      <c r="T355" s="28"/>
      <c r="U355" s="28"/>
    </row>
    <row r="356" spans="1:21">
      <c r="A356" s="75">
        <v>317</v>
      </c>
      <c r="B356" s="64" t="s">
        <v>946</v>
      </c>
      <c r="C356" s="21">
        <v>1982</v>
      </c>
      <c r="D356" s="44">
        <v>2012</v>
      </c>
      <c r="E356" s="21" t="s">
        <v>1064</v>
      </c>
      <c r="F356" s="44">
        <v>9</v>
      </c>
      <c r="G356" s="44">
        <v>3</v>
      </c>
      <c r="H356" s="77">
        <v>8892</v>
      </c>
      <c r="I356" s="77">
        <v>5979.4</v>
      </c>
      <c r="J356" s="77">
        <v>5979.4</v>
      </c>
      <c r="K356" s="65">
        <v>328</v>
      </c>
      <c r="L356" s="77">
        <v>4559883.34</v>
      </c>
      <c r="M356" s="85">
        <v>0</v>
      </c>
      <c r="N356" s="85">
        <v>0</v>
      </c>
      <c r="O356" s="85">
        <v>0</v>
      </c>
      <c r="P356" s="77">
        <v>4559883.34</v>
      </c>
      <c r="Q356" s="77">
        <f t="shared" si="30"/>
        <v>762.59881258989196</v>
      </c>
      <c r="R356" s="77">
        <v>1058</v>
      </c>
      <c r="S356" s="111" t="s">
        <v>1063</v>
      </c>
      <c r="T356" s="28"/>
      <c r="U356" s="28"/>
    </row>
    <row r="357" spans="1:21">
      <c r="A357" s="75">
        <v>318</v>
      </c>
      <c r="B357" s="64" t="s">
        <v>947</v>
      </c>
      <c r="C357" s="21">
        <v>1978</v>
      </c>
      <c r="D357" s="44">
        <v>2004</v>
      </c>
      <c r="E357" s="21" t="s">
        <v>1064</v>
      </c>
      <c r="F357" s="44">
        <v>9</v>
      </c>
      <c r="G357" s="44">
        <v>4</v>
      </c>
      <c r="H357" s="77">
        <v>11586.54</v>
      </c>
      <c r="I357" s="77">
        <v>8117.3</v>
      </c>
      <c r="J357" s="77">
        <v>8117.3</v>
      </c>
      <c r="K357" s="65">
        <v>353</v>
      </c>
      <c r="L357" s="77">
        <v>5911388.3899999997</v>
      </c>
      <c r="M357" s="85">
        <v>0</v>
      </c>
      <c r="N357" s="85">
        <v>0</v>
      </c>
      <c r="O357" s="85">
        <v>0</v>
      </c>
      <c r="P357" s="77">
        <v>5911388.3899999997</v>
      </c>
      <c r="Q357" s="77">
        <f t="shared" si="30"/>
        <v>728.24564695157255</v>
      </c>
      <c r="R357" s="77">
        <v>1058</v>
      </c>
      <c r="S357" s="111" t="s">
        <v>1063</v>
      </c>
      <c r="T357" s="28"/>
      <c r="U357" s="28"/>
    </row>
    <row r="358" spans="1:21" ht="25.5">
      <c r="A358" s="75">
        <v>319</v>
      </c>
      <c r="B358" s="50" t="s">
        <v>161</v>
      </c>
      <c r="C358" s="21">
        <v>1975</v>
      </c>
      <c r="D358" s="44">
        <v>2012</v>
      </c>
      <c r="E358" s="21" t="s">
        <v>1062</v>
      </c>
      <c r="F358" s="21">
        <v>9</v>
      </c>
      <c r="G358" s="21">
        <v>2</v>
      </c>
      <c r="H358" s="77">
        <v>6392</v>
      </c>
      <c r="I358" s="77">
        <v>4183.7</v>
      </c>
      <c r="J358" s="77">
        <v>5752.8</v>
      </c>
      <c r="K358" s="65">
        <v>522</v>
      </c>
      <c r="L358" s="77">
        <v>459073</v>
      </c>
      <c r="M358" s="85">
        <v>0</v>
      </c>
      <c r="N358" s="85">
        <v>0</v>
      </c>
      <c r="O358" s="85">
        <v>0</v>
      </c>
      <c r="P358" s="77">
        <v>459073</v>
      </c>
      <c r="Q358" s="77">
        <f t="shared" si="30"/>
        <v>109.72894806032937</v>
      </c>
      <c r="R358" s="77">
        <v>190</v>
      </c>
      <c r="S358" s="111" t="s">
        <v>1063</v>
      </c>
      <c r="T358" s="28"/>
      <c r="U358" s="28"/>
    </row>
    <row r="359" spans="1:21" ht="25.5">
      <c r="A359" s="75">
        <v>320</v>
      </c>
      <c r="B359" s="50" t="s">
        <v>162</v>
      </c>
      <c r="C359" s="21">
        <v>1975</v>
      </c>
      <c r="D359" s="44">
        <v>2007</v>
      </c>
      <c r="E359" s="21" t="s">
        <v>1062</v>
      </c>
      <c r="F359" s="21">
        <v>9</v>
      </c>
      <c r="G359" s="21">
        <v>2</v>
      </c>
      <c r="H359" s="77">
        <v>6392</v>
      </c>
      <c r="I359" s="77">
        <v>4443.8</v>
      </c>
      <c r="J359" s="77">
        <v>5752.8</v>
      </c>
      <c r="K359" s="65">
        <v>521</v>
      </c>
      <c r="L359" s="77">
        <v>699540</v>
      </c>
      <c r="M359" s="85">
        <v>0</v>
      </c>
      <c r="N359" s="85">
        <v>0</v>
      </c>
      <c r="O359" s="85">
        <v>0</v>
      </c>
      <c r="P359" s="77">
        <v>699540</v>
      </c>
      <c r="Q359" s="77">
        <f t="shared" si="30"/>
        <v>157.41932580224133</v>
      </c>
      <c r="R359" s="77">
        <v>190</v>
      </c>
      <c r="S359" s="111" t="s">
        <v>1063</v>
      </c>
      <c r="T359" s="28"/>
      <c r="U359" s="28"/>
    </row>
    <row r="360" spans="1:21">
      <c r="A360" s="75">
        <v>321</v>
      </c>
      <c r="B360" s="50" t="s">
        <v>164</v>
      </c>
      <c r="C360" s="21">
        <v>1979</v>
      </c>
      <c r="D360" s="44">
        <v>2009</v>
      </c>
      <c r="E360" s="21" t="s">
        <v>1064</v>
      </c>
      <c r="F360" s="21">
        <v>9</v>
      </c>
      <c r="G360" s="21">
        <v>3</v>
      </c>
      <c r="H360" s="77">
        <v>7916</v>
      </c>
      <c r="I360" s="77">
        <v>6046</v>
      </c>
      <c r="J360" s="77">
        <v>6046</v>
      </c>
      <c r="K360" s="65">
        <v>333</v>
      </c>
      <c r="L360" s="77">
        <v>5526862.5</v>
      </c>
      <c r="M360" s="85">
        <v>0</v>
      </c>
      <c r="N360" s="85">
        <v>0</v>
      </c>
      <c r="O360" s="85">
        <v>0</v>
      </c>
      <c r="P360" s="77">
        <v>5526862.5</v>
      </c>
      <c r="Q360" s="77">
        <f t="shared" si="30"/>
        <v>914.13537876281839</v>
      </c>
      <c r="R360" s="77">
        <v>1248</v>
      </c>
      <c r="S360" s="111" t="s">
        <v>1063</v>
      </c>
      <c r="T360" s="28"/>
      <c r="U360" s="28"/>
    </row>
    <row r="361" spans="1:21">
      <c r="A361" s="75">
        <v>322</v>
      </c>
      <c r="B361" s="50" t="s">
        <v>166</v>
      </c>
      <c r="C361" s="21">
        <v>1978</v>
      </c>
      <c r="D361" s="44"/>
      <c r="E361" s="21" t="s">
        <v>1064</v>
      </c>
      <c r="F361" s="21">
        <v>9</v>
      </c>
      <c r="G361" s="21">
        <v>2</v>
      </c>
      <c r="H361" s="77">
        <v>6036.3</v>
      </c>
      <c r="I361" s="77">
        <v>4198.3999999999996</v>
      </c>
      <c r="J361" s="77">
        <v>4198.3999999999996</v>
      </c>
      <c r="K361" s="65">
        <v>193</v>
      </c>
      <c r="L361" s="77">
        <v>3684575</v>
      </c>
      <c r="M361" s="85">
        <v>0</v>
      </c>
      <c r="N361" s="85">
        <v>0</v>
      </c>
      <c r="O361" s="85">
        <v>0</v>
      </c>
      <c r="P361" s="77">
        <v>3684575</v>
      </c>
      <c r="Q361" s="77">
        <f t="shared" si="30"/>
        <v>877.61409108231715</v>
      </c>
      <c r="R361" s="77">
        <v>1248</v>
      </c>
      <c r="S361" s="111" t="s">
        <v>1063</v>
      </c>
      <c r="T361" s="28"/>
      <c r="U361" s="28"/>
    </row>
    <row r="362" spans="1:21" ht="25.5">
      <c r="A362" s="75">
        <v>323</v>
      </c>
      <c r="B362" s="67" t="s">
        <v>757</v>
      </c>
      <c r="C362" s="4">
        <v>1981</v>
      </c>
      <c r="D362" s="44"/>
      <c r="E362" s="21" t="s">
        <v>1062</v>
      </c>
      <c r="F362" s="4">
        <v>9</v>
      </c>
      <c r="G362" s="4">
        <v>1</v>
      </c>
      <c r="H362" s="51">
        <v>4292.6000000000004</v>
      </c>
      <c r="I362" s="51">
        <v>3545.9</v>
      </c>
      <c r="J362" s="51">
        <v>3545.9</v>
      </c>
      <c r="K362" s="88">
        <v>102</v>
      </c>
      <c r="L362" s="77">
        <v>2142287.5</v>
      </c>
      <c r="M362" s="85">
        <v>0</v>
      </c>
      <c r="N362" s="85">
        <v>0</v>
      </c>
      <c r="O362" s="85">
        <v>0</v>
      </c>
      <c r="P362" s="77">
        <v>2142287.5</v>
      </c>
      <c r="Q362" s="77">
        <f t="shared" si="30"/>
        <v>604.15902873741504</v>
      </c>
      <c r="R362" s="77">
        <v>1248</v>
      </c>
      <c r="S362" s="111" t="s">
        <v>1063</v>
      </c>
      <c r="T362" s="28"/>
      <c r="U362" s="28"/>
    </row>
    <row r="363" spans="1:21" ht="25.5">
      <c r="A363" s="75">
        <v>324</v>
      </c>
      <c r="B363" s="50" t="s">
        <v>168</v>
      </c>
      <c r="C363" s="21">
        <v>1979</v>
      </c>
      <c r="D363" s="44">
        <v>2003</v>
      </c>
      <c r="E363" s="21" t="s">
        <v>1062</v>
      </c>
      <c r="F363" s="21">
        <v>9</v>
      </c>
      <c r="G363" s="21">
        <v>2</v>
      </c>
      <c r="H363" s="77">
        <v>5723.0300000000007</v>
      </c>
      <c r="I363" s="77">
        <v>4781.3999999999996</v>
      </c>
      <c r="J363" s="77">
        <v>4781.3999999999996</v>
      </c>
      <c r="K363" s="65">
        <v>179</v>
      </c>
      <c r="L363" s="77">
        <v>3684575</v>
      </c>
      <c r="M363" s="85">
        <v>0</v>
      </c>
      <c r="N363" s="85">
        <v>0</v>
      </c>
      <c r="O363" s="85">
        <v>0</v>
      </c>
      <c r="P363" s="77">
        <v>3684575</v>
      </c>
      <c r="Q363" s="77">
        <f t="shared" si="30"/>
        <v>770.6058894884344</v>
      </c>
      <c r="R363" s="77">
        <v>1248</v>
      </c>
      <c r="S363" s="111" t="s">
        <v>1063</v>
      </c>
      <c r="T363" s="28"/>
      <c r="U363" s="28"/>
    </row>
    <row r="364" spans="1:21">
      <c r="A364" s="75">
        <v>325</v>
      </c>
      <c r="B364" s="50" t="s">
        <v>496</v>
      </c>
      <c r="C364" s="21">
        <v>1979</v>
      </c>
      <c r="D364" s="44">
        <v>2006</v>
      </c>
      <c r="E364" s="21" t="s">
        <v>1064</v>
      </c>
      <c r="F364" s="21">
        <v>9</v>
      </c>
      <c r="G364" s="21">
        <v>3</v>
      </c>
      <c r="H364" s="77">
        <v>8824.6</v>
      </c>
      <c r="I364" s="77">
        <v>6147.9</v>
      </c>
      <c r="J364" s="77">
        <v>6147.9</v>
      </c>
      <c r="K364" s="65">
        <v>302</v>
      </c>
      <c r="L364" s="77">
        <v>5526862.5</v>
      </c>
      <c r="M364" s="85">
        <v>0</v>
      </c>
      <c r="N364" s="85">
        <v>0</v>
      </c>
      <c r="O364" s="85">
        <v>0</v>
      </c>
      <c r="P364" s="77">
        <v>5526862.5</v>
      </c>
      <c r="Q364" s="77">
        <f t="shared" si="30"/>
        <v>898.98379934611819</v>
      </c>
      <c r="R364" s="77">
        <v>1248</v>
      </c>
      <c r="S364" s="111" t="s">
        <v>1063</v>
      </c>
      <c r="T364" s="28"/>
      <c r="U364" s="28"/>
    </row>
    <row r="365" spans="1:21">
      <c r="A365" s="75">
        <v>326</v>
      </c>
      <c r="B365" s="50" t="s">
        <v>497</v>
      </c>
      <c r="C365" s="21">
        <v>1979</v>
      </c>
      <c r="D365" s="44"/>
      <c r="E365" s="21" t="s">
        <v>1064</v>
      </c>
      <c r="F365" s="21">
        <v>9</v>
      </c>
      <c r="G365" s="21">
        <v>3</v>
      </c>
      <c r="H365" s="77">
        <v>8497.2999999999993</v>
      </c>
      <c r="I365" s="77">
        <v>6081.3</v>
      </c>
      <c r="J365" s="77">
        <v>6081.3</v>
      </c>
      <c r="K365" s="65">
        <v>305</v>
      </c>
      <c r="L365" s="77">
        <v>5526862.5</v>
      </c>
      <c r="M365" s="85">
        <v>0</v>
      </c>
      <c r="N365" s="85">
        <v>0</v>
      </c>
      <c r="O365" s="85">
        <v>0</v>
      </c>
      <c r="P365" s="77">
        <v>5526862.5</v>
      </c>
      <c r="Q365" s="77">
        <f t="shared" si="30"/>
        <v>908.82911548517586</v>
      </c>
      <c r="R365" s="77">
        <v>1248</v>
      </c>
      <c r="S365" s="111" t="s">
        <v>1063</v>
      </c>
      <c r="T365" s="28"/>
      <c r="U365" s="28"/>
    </row>
    <row r="366" spans="1:21">
      <c r="A366" s="75">
        <v>327</v>
      </c>
      <c r="B366" s="67" t="s">
        <v>758</v>
      </c>
      <c r="C366" s="4">
        <v>1979</v>
      </c>
      <c r="D366" s="44"/>
      <c r="E366" s="21" t="s">
        <v>1064</v>
      </c>
      <c r="F366" s="4">
        <v>9</v>
      </c>
      <c r="G366" s="4">
        <v>6</v>
      </c>
      <c r="H366" s="51">
        <v>14201.4</v>
      </c>
      <c r="I366" s="51">
        <v>12042.9</v>
      </c>
      <c r="J366" s="51">
        <v>12042.6</v>
      </c>
      <c r="K366" s="88">
        <v>496</v>
      </c>
      <c r="L366" s="77">
        <v>11053725</v>
      </c>
      <c r="M366" s="85">
        <v>0</v>
      </c>
      <c r="N366" s="85">
        <v>0</v>
      </c>
      <c r="O366" s="85">
        <v>0</v>
      </c>
      <c r="P366" s="77">
        <v>11053725</v>
      </c>
      <c r="Q366" s="77">
        <f t="shared" si="30"/>
        <v>917.86239194878317</v>
      </c>
      <c r="R366" s="77">
        <v>1248</v>
      </c>
      <c r="S366" s="111" t="s">
        <v>1063</v>
      </c>
      <c r="T366" s="28"/>
      <c r="U366" s="28"/>
    </row>
    <row r="367" spans="1:21">
      <c r="A367" s="75">
        <v>328</v>
      </c>
      <c r="B367" s="67" t="s">
        <v>764</v>
      </c>
      <c r="C367" s="4">
        <v>1979</v>
      </c>
      <c r="D367" s="44">
        <v>2004</v>
      </c>
      <c r="E367" s="21" t="s">
        <v>1064</v>
      </c>
      <c r="F367" s="4">
        <v>9</v>
      </c>
      <c r="G367" s="4">
        <v>4</v>
      </c>
      <c r="H367" s="51">
        <v>11761</v>
      </c>
      <c r="I367" s="51">
        <v>8044.6</v>
      </c>
      <c r="J367" s="51">
        <v>8044.6</v>
      </c>
      <c r="K367" s="88">
        <v>320</v>
      </c>
      <c r="L367" s="77">
        <v>7369150</v>
      </c>
      <c r="M367" s="85">
        <v>0</v>
      </c>
      <c r="N367" s="85">
        <v>0</v>
      </c>
      <c r="O367" s="85">
        <v>0</v>
      </c>
      <c r="P367" s="77">
        <v>7369150</v>
      </c>
      <c r="Q367" s="77">
        <f t="shared" si="30"/>
        <v>916.03684459140288</v>
      </c>
      <c r="R367" s="77">
        <v>1248</v>
      </c>
      <c r="S367" s="111" t="s">
        <v>1063</v>
      </c>
      <c r="T367" s="28"/>
      <c r="U367" s="28"/>
    </row>
    <row r="368" spans="1:21">
      <c r="A368" s="75">
        <v>329</v>
      </c>
      <c r="B368" s="67" t="s">
        <v>765</v>
      </c>
      <c r="C368" s="4">
        <v>1979</v>
      </c>
      <c r="D368" s="44">
        <v>2004</v>
      </c>
      <c r="E368" s="21" t="s">
        <v>1064</v>
      </c>
      <c r="F368" s="4">
        <v>9</v>
      </c>
      <c r="G368" s="4">
        <v>4</v>
      </c>
      <c r="H368" s="51">
        <v>11644</v>
      </c>
      <c r="I368" s="51">
        <v>7876</v>
      </c>
      <c r="J368" s="51">
        <v>7876</v>
      </c>
      <c r="K368" s="88">
        <v>359</v>
      </c>
      <c r="L368" s="77">
        <v>7369150</v>
      </c>
      <c r="M368" s="85">
        <v>0</v>
      </c>
      <c r="N368" s="85">
        <v>0</v>
      </c>
      <c r="O368" s="85">
        <v>0</v>
      </c>
      <c r="P368" s="77">
        <v>7369150</v>
      </c>
      <c r="Q368" s="77">
        <f t="shared" si="30"/>
        <v>935.64626714068049</v>
      </c>
      <c r="R368" s="77">
        <v>1248</v>
      </c>
      <c r="S368" s="111" t="s">
        <v>1063</v>
      </c>
      <c r="T368" s="28"/>
      <c r="U368" s="28"/>
    </row>
    <row r="369" spans="1:21" ht="25.5">
      <c r="A369" s="75">
        <v>330</v>
      </c>
      <c r="B369" s="67" t="s">
        <v>766</v>
      </c>
      <c r="C369" s="4">
        <v>1978</v>
      </c>
      <c r="D369" s="44">
        <v>1986</v>
      </c>
      <c r="E369" s="21" t="s">
        <v>1062</v>
      </c>
      <c r="F369" s="4">
        <v>9</v>
      </c>
      <c r="G369" s="4">
        <v>2</v>
      </c>
      <c r="H369" s="51">
        <v>5513</v>
      </c>
      <c r="I369" s="51">
        <v>4184.6000000000004</v>
      </c>
      <c r="J369" s="51">
        <v>4184</v>
      </c>
      <c r="K369" s="88">
        <v>165</v>
      </c>
      <c r="L369" s="77">
        <v>3684575</v>
      </c>
      <c r="M369" s="85">
        <v>0</v>
      </c>
      <c r="N369" s="85">
        <v>0</v>
      </c>
      <c r="O369" s="85">
        <v>0</v>
      </c>
      <c r="P369" s="77">
        <v>3684575</v>
      </c>
      <c r="Q369" s="77">
        <f t="shared" si="30"/>
        <v>880.50829230989814</v>
      </c>
      <c r="R369" s="77">
        <v>1248</v>
      </c>
      <c r="S369" s="111" t="s">
        <v>1063</v>
      </c>
      <c r="T369" s="28"/>
      <c r="U369" s="28"/>
    </row>
    <row r="370" spans="1:21" ht="25.5">
      <c r="A370" s="75">
        <v>331</v>
      </c>
      <c r="B370" s="67" t="s">
        <v>769</v>
      </c>
      <c r="C370" s="4">
        <v>1990</v>
      </c>
      <c r="D370" s="44"/>
      <c r="E370" s="21" t="s">
        <v>1062</v>
      </c>
      <c r="F370" s="4">
        <v>9</v>
      </c>
      <c r="G370" s="4">
        <v>1</v>
      </c>
      <c r="H370" s="51">
        <v>4204.8</v>
      </c>
      <c r="I370" s="51">
        <v>3644.4</v>
      </c>
      <c r="J370" s="51">
        <v>3644.4</v>
      </c>
      <c r="K370" s="88">
        <v>135</v>
      </c>
      <c r="L370" s="77">
        <v>1842287.5</v>
      </c>
      <c r="M370" s="85">
        <v>0</v>
      </c>
      <c r="N370" s="85">
        <v>0</v>
      </c>
      <c r="O370" s="85">
        <v>0</v>
      </c>
      <c r="P370" s="77">
        <v>1842287.5</v>
      </c>
      <c r="Q370" s="77">
        <f t="shared" si="30"/>
        <v>505.51188124245414</v>
      </c>
      <c r="R370" s="77">
        <v>1248</v>
      </c>
      <c r="S370" s="111" t="s">
        <v>1063</v>
      </c>
      <c r="T370" s="28"/>
      <c r="U370" s="28"/>
    </row>
    <row r="371" spans="1:21">
      <c r="A371" s="75">
        <v>332</v>
      </c>
      <c r="B371" s="50" t="s">
        <v>501</v>
      </c>
      <c r="C371" s="21">
        <v>1979</v>
      </c>
      <c r="D371" s="44">
        <v>2002</v>
      </c>
      <c r="E371" s="21" t="s">
        <v>1064</v>
      </c>
      <c r="F371" s="21">
        <v>9</v>
      </c>
      <c r="G371" s="21">
        <v>2</v>
      </c>
      <c r="H371" s="77">
        <v>6033.3</v>
      </c>
      <c r="I371" s="77">
        <v>4041.7</v>
      </c>
      <c r="J371" s="77">
        <v>4041.7</v>
      </c>
      <c r="K371" s="65">
        <v>206</v>
      </c>
      <c r="L371" s="77">
        <v>3684575</v>
      </c>
      <c r="M371" s="85">
        <v>0</v>
      </c>
      <c r="N371" s="85">
        <v>0</v>
      </c>
      <c r="O371" s="85">
        <v>0</v>
      </c>
      <c r="P371" s="77">
        <v>3684575</v>
      </c>
      <c r="Q371" s="77">
        <f t="shared" si="30"/>
        <v>911.63990400079183</v>
      </c>
      <c r="R371" s="77">
        <v>1248</v>
      </c>
      <c r="S371" s="111" t="s">
        <v>1063</v>
      </c>
      <c r="T371" s="28"/>
      <c r="U371" s="28"/>
    </row>
    <row r="372" spans="1:21" ht="25.5">
      <c r="A372" s="75">
        <v>333</v>
      </c>
      <c r="B372" s="50" t="s">
        <v>172</v>
      </c>
      <c r="C372" s="21">
        <v>1978</v>
      </c>
      <c r="D372" s="44">
        <v>2006</v>
      </c>
      <c r="E372" s="21" t="s">
        <v>1062</v>
      </c>
      <c r="F372" s="21">
        <v>9</v>
      </c>
      <c r="G372" s="21">
        <v>1</v>
      </c>
      <c r="H372" s="77">
        <v>2793.4999999999995</v>
      </c>
      <c r="I372" s="77">
        <v>1910.4</v>
      </c>
      <c r="J372" s="77">
        <v>1910.4</v>
      </c>
      <c r="K372" s="65">
        <v>94</v>
      </c>
      <c r="L372" s="77">
        <v>1842287.5</v>
      </c>
      <c r="M372" s="85">
        <v>0</v>
      </c>
      <c r="N372" s="85">
        <v>0</v>
      </c>
      <c r="O372" s="85">
        <v>0</v>
      </c>
      <c r="P372" s="77">
        <v>1842287.5</v>
      </c>
      <c r="Q372" s="77">
        <f t="shared" si="30"/>
        <v>964.34647194304853</v>
      </c>
      <c r="R372" s="77">
        <v>1248</v>
      </c>
      <c r="S372" s="111" t="s">
        <v>1063</v>
      </c>
      <c r="T372" s="28"/>
      <c r="U372" s="28"/>
    </row>
    <row r="373" spans="1:21">
      <c r="A373" s="75">
        <v>334</v>
      </c>
      <c r="B373" s="50" t="s">
        <v>176</v>
      </c>
      <c r="C373" s="21">
        <v>1979</v>
      </c>
      <c r="D373" s="44"/>
      <c r="E373" s="21" t="s">
        <v>1064</v>
      </c>
      <c r="F373" s="21">
        <v>9</v>
      </c>
      <c r="G373" s="21">
        <v>2</v>
      </c>
      <c r="H373" s="77">
        <v>5758.5</v>
      </c>
      <c r="I373" s="77">
        <v>4051.4</v>
      </c>
      <c r="J373" s="77">
        <v>4051.4</v>
      </c>
      <c r="K373" s="65">
        <v>182</v>
      </c>
      <c r="L373" s="77">
        <v>3684575</v>
      </c>
      <c r="M373" s="85">
        <v>0</v>
      </c>
      <c r="N373" s="85">
        <v>0</v>
      </c>
      <c r="O373" s="85">
        <v>0</v>
      </c>
      <c r="P373" s="77">
        <v>3684575</v>
      </c>
      <c r="Q373" s="77">
        <f t="shared" si="30"/>
        <v>909.45722466307939</v>
      </c>
      <c r="R373" s="77">
        <v>1248</v>
      </c>
      <c r="S373" s="111" t="s">
        <v>1063</v>
      </c>
      <c r="T373" s="28"/>
      <c r="U373" s="28"/>
    </row>
    <row r="374" spans="1:21" ht="25.5">
      <c r="A374" s="75">
        <v>335</v>
      </c>
      <c r="B374" s="50" t="s">
        <v>502</v>
      </c>
      <c r="C374" s="21">
        <v>1980</v>
      </c>
      <c r="D374" s="44">
        <v>2003</v>
      </c>
      <c r="E374" s="21" t="s">
        <v>1062</v>
      </c>
      <c r="F374" s="21">
        <v>9</v>
      </c>
      <c r="G374" s="21">
        <v>8</v>
      </c>
      <c r="H374" s="77">
        <v>22293</v>
      </c>
      <c r="I374" s="77">
        <v>15650.7</v>
      </c>
      <c r="J374" s="77">
        <v>15650.7</v>
      </c>
      <c r="K374" s="65">
        <v>780</v>
      </c>
      <c r="L374" s="77">
        <v>14738300</v>
      </c>
      <c r="M374" s="85">
        <v>0</v>
      </c>
      <c r="N374" s="85">
        <v>0</v>
      </c>
      <c r="O374" s="85">
        <v>0</v>
      </c>
      <c r="P374" s="77">
        <v>14738300</v>
      </c>
      <c r="Q374" s="77">
        <f t="shared" si="30"/>
        <v>941.70228807657156</v>
      </c>
      <c r="R374" s="77">
        <v>1248</v>
      </c>
      <c r="S374" s="111" t="s">
        <v>1063</v>
      </c>
      <c r="T374" s="28"/>
      <c r="U374" s="28"/>
    </row>
    <row r="375" spans="1:21" ht="25.5">
      <c r="A375" s="75">
        <v>336</v>
      </c>
      <c r="B375" s="50" t="s">
        <v>503</v>
      </c>
      <c r="C375" s="21">
        <v>1979</v>
      </c>
      <c r="D375" s="44"/>
      <c r="E375" s="21" t="s">
        <v>1062</v>
      </c>
      <c r="F375" s="21">
        <v>9</v>
      </c>
      <c r="G375" s="21">
        <v>1</v>
      </c>
      <c r="H375" s="77">
        <v>2506.6999999999998</v>
      </c>
      <c r="I375" s="77">
        <v>1842.9</v>
      </c>
      <c r="J375" s="77">
        <v>1842.9</v>
      </c>
      <c r="K375" s="65">
        <v>91</v>
      </c>
      <c r="L375" s="77">
        <v>1842287.5</v>
      </c>
      <c r="M375" s="85">
        <v>0</v>
      </c>
      <c r="N375" s="85">
        <v>0</v>
      </c>
      <c r="O375" s="85">
        <v>0</v>
      </c>
      <c r="P375" s="77">
        <v>1842287.5</v>
      </c>
      <c r="Q375" s="77">
        <f t="shared" si="30"/>
        <v>999.66764338813823</v>
      </c>
      <c r="R375" s="77">
        <v>1248</v>
      </c>
      <c r="S375" s="111" t="s">
        <v>1063</v>
      </c>
      <c r="T375" s="28"/>
      <c r="U375" s="28"/>
    </row>
    <row r="376" spans="1:21" ht="25.5">
      <c r="A376" s="75">
        <v>337</v>
      </c>
      <c r="B376" s="67" t="s">
        <v>773</v>
      </c>
      <c r="C376" s="4">
        <v>1982</v>
      </c>
      <c r="D376" s="44">
        <v>2003</v>
      </c>
      <c r="E376" s="21" t="s">
        <v>1062</v>
      </c>
      <c r="F376" s="4">
        <v>9</v>
      </c>
      <c r="G376" s="4">
        <v>4</v>
      </c>
      <c r="H376" s="51">
        <v>14028.6</v>
      </c>
      <c r="I376" s="51">
        <v>10838.9</v>
      </c>
      <c r="J376" s="51">
        <v>10838.3</v>
      </c>
      <c r="K376" s="88">
        <v>317</v>
      </c>
      <c r="L376" s="77">
        <v>7369150</v>
      </c>
      <c r="M376" s="85">
        <v>0</v>
      </c>
      <c r="N376" s="85">
        <v>0</v>
      </c>
      <c r="O376" s="85">
        <v>0</v>
      </c>
      <c r="P376" s="77">
        <v>7369150</v>
      </c>
      <c r="Q376" s="77">
        <f t="shared" si="30"/>
        <v>679.87987710930076</v>
      </c>
      <c r="R376" s="77">
        <v>1248</v>
      </c>
      <c r="S376" s="111" t="s">
        <v>1063</v>
      </c>
      <c r="T376" s="28"/>
      <c r="U376" s="28"/>
    </row>
    <row r="377" spans="1:21" ht="25.5">
      <c r="A377" s="75">
        <v>338</v>
      </c>
      <c r="B377" s="50" t="s">
        <v>504</v>
      </c>
      <c r="C377" s="21">
        <v>1979</v>
      </c>
      <c r="D377" s="44">
        <v>2007</v>
      </c>
      <c r="E377" s="21" t="s">
        <v>1062</v>
      </c>
      <c r="F377" s="21">
        <v>9</v>
      </c>
      <c r="G377" s="21">
        <v>3</v>
      </c>
      <c r="H377" s="77">
        <v>8129.6</v>
      </c>
      <c r="I377" s="77">
        <v>5794.33</v>
      </c>
      <c r="J377" s="77">
        <v>5794.33</v>
      </c>
      <c r="K377" s="65">
        <v>299</v>
      </c>
      <c r="L377" s="77">
        <v>5526862.5</v>
      </c>
      <c r="M377" s="85">
        <v>0</v>
      </c>
      <c r="N377" s="85">
        <v>0</v>
      </c>
      <c r="O377" s="85">
        <v>0</v>
      </c>
      <c r="P377" s="77">
        <v>5526862.5</v>
      </c>
      <c r="Q377" s="77">
        <f t="shared" si="30"/>
        <v>953.8397882067469</v>
      </c>
      <c r="R377" s="77">
        <v>1248</v>
      </c>
      <c r="S377" s="111" t="s">
        <v>1063</v>
      </c>
      <c r="T377" s="28"/>
      <c r="U377" s="28"/>
    </row>
    <row r="378" spans="1:21" ht="25.5">
      <c r="A378" s="75">
        <v>339</v>
      </c>
      <c r="B378" s="50" t="s">
        <v>505</v>
      </c>
      <c r="C378" s="21">
        <v>1980</v>
      </c>
      <c r="D378" s="44">
        <v>2008</v>
      </c>
      <c r="E378" s="21" t="s">
        <v>1062</v>
      </c>
      <c r="F378" s="21">
        <v>9</v>
      </c>
      <c r="G378" s="21">
        <v>3</v>
      </c>
      <c r="H378" s="77">
        <v>8502.7999999999993</v>
      </c>
      <c r="I378" s="77">
        <v>5819.51</v>
      </c>
      <c r="J378" s="77">
        <v>5819.51</v>
      </c>
      <c r="K378" s="65">
        <v>290</v>
      </c>
      <c r="L378" s="77">
        <v>5526862.5</v>
      </c>
      <c r="M378" s="85">
        <v>0</v>
      </c>
      <c r="N378" s="85">
        <v>0</v>
      </c>
      <c r="O378" s="85">
        <v>0</v>
      </c>
      <c r="P378" s="77">
        <v>5526862.5</v>
      </c>
      <c r="Q378" s="77">
        <f t="shared" si="30"/>
        <v>949.71269058735186</v>
      </c>
      <c r="R378" s="77">
        <v>1248</v>
      </c>
      <c r="S378" s="111" t="s">
        <v>1063</v>
      </c>
      <c r="T378" s="28"/>
      <c r="U378" s="28"/>
    </row>
    <row r="379" spans="1:21" ht="25.5">
      <c r="A379" s="75">
        <v>340</v>
      </c>
      <c r="B379" s="50" t="s">
        <v>506</v>
      </c>
      <c r="C379" s="21">
        <v>1979</v>
      </c>
      <c r="D379" s="44"/>
      <c r="E379" s="21" t="s">
        <v>1062</v>
      </c>
      <c r="F379" s="21">
        <v>9</v>
      </c>
      <c r="G379" s="21">
        <v>3</v>
      </c>
      <c r="H379" s="77">
        <v>8074.9000000000005</v>
      </c>
      <c r="I379" s="77">
        <v>5809.1</v>
      </c>
      <c r="J379" s="77">
        <v>5809.1</v>
      </c>
      <c r="K379" s="65">
        <v>308</v>
      </c>
      <c r="L379" s="77">
        <v>5526862.5</v>
      </c>
      <c r="M379" s="85">
        <v>0</v>
      </c>
      <c r="N379" s="85">
        <v>0</v>
      </c>
      <c r="O379" s="85">
        <v>0</v>
      </c>
      <c r="P379" s="77">
        <v>5526862.5</v>
      </c>
      <c r="Q379" s="77">
        <f t="shared" si="30"/>
        <v>951.41459090048363</v>
      </c>
      <c r="R379" s="77">
        <v>1248</v>
      </c>
      <c r="S379" s="111" t="s">
        <v>1063</v>
      </c>
      <c r="T379" s="28"/>
      <c r="U379" s="28"/>
    </row>
    <row r="380" spans="1:21">
      <c r="A380" s="75">
        <v>341</v>
      </c>
      <c r="B380" s="50" t="s">
        <v>507</v>
      </c>
      <c r="C380" s="21">
        <v>1979</v>
      </c>
      <c r="D380" s="44"/>
      <c r="E380" s="21" t="s">
        <v>1064</v>
      </c>
      <c r="F380" s="21">
        <v>9</v>
      </c>
      <c r="G380" s="21">
        <v>4</v>
      </c>
      <c r="H380" s="77">
        <v>11623.099999999999</v>
      </c>
      <c r="I380" s="77">
        <v>8084.1</v>
      </c>
      <c r="J380" s="77">
        <v>8084.1</v>
      </c>
      <c r="K380" s="65">
        <v>380</v>
      </c>
      <c r="L380" s="77">
        <v>7369150</v>
      </c>
      <c r="M380" s="85">
        <v>0</v>
      </c>
      <c r="N380" s="85">
        <v>0</v>
      </c>
      <c r="O380" s="85">
        <v>0</v>
      </c>
      <c r="P380" s="77">
        <v>7369150</v>
      </c>
      <c r="Q380" s="77">
        <f t="shared" si="30"/>
        <v>911.56096535173981</v>
      </c>
      <c r="R380" s="77">
        <v>1248</v>
      </c>
      <c r="S380" s="111" t="s">
        <v>1063</v>
      </c>
      <c r="T380" s="28"/>
      <c r="U380" s="28"/>
    </row>
    <row r="381" spans="1:21">
      <c r="A381" s="75">
        <v>342</v>
      </c>
      <c r="B381" s="50" t="s">
        <v>508</v>
      </c>
      <c r="C381" s="21">
        <v>1979</v>
      </c>
      <c r="D381" s="44">
        <v>2007</v>
      </c>
      <c r="E381" s="21" t="s">
        <v>1064</v>
      </c>
      <c r="F381" s="21">
        <v>9</v>
      </c>
      <c r="G381" s="21">
        <v>4</v>
      </c>
      <c r="H381" s="77">
        <v>10593.6</v>
      </c>
      <c r="I381" s="77">
        <v>8024.7</v>
      </c>
      <c r="J381" s="77">
        <v>8023.4</v>
      </c>
      <c r="K381" s="65">
        <v>337</v>
      </c>
      <c r="L381" s="77">
        <v>7369150</v>
      </c>
      <c r="M381" s="85">
        <v>0</v>
      </c>
      <c r="N381" s="85">
        <v>0</v>
      </c>
      <c r="O381" s="85">
        <v>0</v>
      </c>
      <c r="P381" s="77">
        <v>7369150</v>
      </c>
      <c r="Q381" s="77">
        <f t="shared" si="30"/>
        <v>918.30847259087568</v>
      </c>
      <c r="R381" s="77">
        <v>1248</v>
      </c>
      <c r="S381" s="111" t="s">
        <v>1063</v>
      </c>
      <c r="T381" s="28"/>
      <c r="U381" s="28"/>
    </row>
    <row r="382" spans="1:21">
      <c r="A382" s="75">
        <v>343</v>
      </c>
      <c r="B382" s="50" t="s">
        <v>509</v>
      </c>
      <c r="C382" s="21">
        <v>1980</v>
      </c>
      <c r="D382" s="44"/>
      <c r="E382" s="21" t="s">
        <v>1064</v>
      </c>
      <c r="F382" s="21">
        <v>9</v>
      </c>
      <c r="G382" s="21">
        <v>1</v>
      </c>
      <c r="H382" s="77">
        <v>2851.7</v>
      </c>
      <c r="I382" s="77">
        <v>2025.5</v>
      </c>
      <c r="J382" s="77">
        <v>1975.7</v>
      </c>
      <c r="K382" s="65">
        <v>82</v>
      </c>
      <c r="L382" s="77">
        <v>1842287.5</v>
      </c>
      <c r="M382" s="85">
        <v>0</v>
      </c>
      <c r="N382" s="85">
        <v>0</v>
      </c>
      <c r="O382" s="85">
        <v>0</v>
      </c>
      <c r="P382" s="77">
        <v>1842287.5</v>
      </c>
      <c r="Q382" s="77">
        <f t="shared" si="30"/>
        <v>909.54702542582083</v>
      </c>
      <c r="R382" s="77">
        <v>1248</v>
      </c>
      <c r="S382" s="111" t="s">
        <v>1063</v>
      </c>
      <c r="T382" s="28"/>
      <c r="U382" s="28"/>
    </row>
    <row r="383" spans="1:21">
      <c r="A383" s="75">
        <v>344</v>
      </c>
      <c r="B383" s="50" t="s">
        <v>510</v>
      </c>
      <c r="C383" s="21">
        <v>1980</v>
      </c>
      <c r="D383" s="44">
        <v>2008</v>
      </c>
      <c r="E383" s="21" t="s">
        <v>1064</v>
      </c>
      <c r="F383" s="21">
        <v>9</v>
      </c>
      <c r="G383" s="21">
        <v>1</v>
      </c>
      <c r="H383" s="77">
        <v>2865.1</v>
      </c>
      <c r="I383" s="77">
        <v>2005.61</v>
      </c>
      <c r="J383" s="77">
        <v>2005.61</v>
      </c>
      <c r="K383" s="65">
        <v>94</v>
      </c>
      <c r="L383" s="77">
        <v>1842287.5</v>
      </c>
      <c r="M383" s="85">
        <v>0</v>
      </c>
      <c r="N383" s="85">
        <v>0</v>
      </c>
      <c r="O383" s="85">
        <v>0</v>
      </c>
      <c r="P383" s="77">
        <v>1842287.5</v>
      </c>
      <c r="Q383" s="77">
        <f t="shared" si="30"/>
        <v>918.56716909070065</v>
      </c>
      <c r="R383" s="77">
        <v>1248</v>
      </c>
      <c r="S383" s="111" t="s">
        <v>1063</v>
      </c>
      <c r="T383" s="28"/>
      <c r="U383" s="28"/>
    </row>
    <row r="384" spans="1:21">
      <c r="A384" s="75">
        <v>345</v>
      </c>
      <c r="B384" s="50" t="s">
        <v>511</v>
      </c>
      <c r="C384" s="21">
        <v>1980</v>
      </c>
      <c r="D384" s="44">
        <v>2009</v>
      </c>
      <c r="E384" s="21" t="s">
        <v>1064</v>
      </c>
      <c r="F384" s="21">
        <v>9</v>
      </c>
      <c r="G384" s="21">
        <v>1</v>
      </c>
      <c r="H384" s="77">
        <v>2872</v>
      </c>
      <c r="I384" s="77">
        <v>2043.7</v>
      </c>
      <c r="J384" s="77">
        <v>2043.7</v>
      </c>
      <c r="K384" s="65">
        <v>90</v>
      </c>
      <c r="L384" s="77">
        <v>1842287.5</v>
      </c>
      <c r="M384" s="85">
        <v>0</v>
      </c>
      <c r="N384" s="85">
        <v>0</v>
      </c>
      <c r="O384" s="85">
        <v>0</v>
      </c>
      <c r="P384" s="77">
        <v>1842287.5</v>
      </c>
      <c r="Q384" s="77">
        <f t="shared" si="30"/>
        <v>901.44713020502024</v>
      </c>
      <c r="R384" s="77">
        <v>1248</v>
      </c>
      <c r="S384" s="111" t="s">
        <v>1063</v>
      </c>
      <c r="T384" s="28"/>
      <c r="U384" s="28"/>
    </row>
    <row r="385" spans="1:21">
      <c r="A385" s="75">
        <v>346</v>
      </c>
      <c r="B385" s="50" t="s">
        <v>512</v>
      </c>
      <c r="C385" s="21">
        <v>1980</v>
      </c>
      <c r="D385" s="44"/>
      <c r="E385" s="21" t="s">
        <v>1064</v>
      </c>
      <c r="F385" s="21">
        <v>9</v>
      </c>
      <c r="G385" s="21">
        <v>1</v>
      </c>
      <c r="H385" s="77">
        <v>2817.1</v>
      </c>
      <c r="I385" s="77">
        <v>2014.51</v>
      </c>
      <c r="J385" s="77">
        <v>2013.71</v>
      </c>
      <c r="K385" s="65">
        <v>95</v>
      </c>
      <c r="L385" s="77">
        <v>1842287.5</v>
      </c>
      <c r="M385" s="85">
        <v>0</v>
      </c>
      <c r="N385" s="85">
        <v>0</v>
      </c>
      <c r="O385" s="85">
        <v>0</v>
      </c>
      <c r="P385" s="77">
        <v>1842287.5</v>
      </c>
      <c r="Q385" s="77">
        <f t="shared" si="30"/>
        <v>914.50898729715914</v>
      </c>
      <c r="R385" s="77">
        <v>1248</v>
      </c>
      <c r="S385" s="111" t="s">
        <v>1063</v>
      </c>
      <c r="T385" s="28"/>
      <c r="U385" s="28"/>
    </row>
    <row r="386" spans="1:21">
      <c r="A386" s="75">
        <v>347</v>
      </c>
      <c r="B386" s="67" t="s">
        <v>774</v>
      </c>
      <c r="C386" s="4">
        <v>1986</v>
      </c>
      <c r="D386" s="44">
        <v>2007</v>
      </c>
      <c r="E386" s="21" t="s">
        <v>1064</v>
      </c>
      <c r="F386" s="4">
        <v>9</v>
      </c>
      <c r="G386" s="4">
        <v>7</v>
      </c>
      <c r="H386" s="51">
        <v>16563.63</v>
      </c>
      <c r="I386" s="51">
        <v>13249.9</v>
      </c>
      <c r="J386" s="51">
        <v>13249.9</v>
      </c>
      <c r="K386" s="88">
        <v>575</v>
      </c>
      <c r="L386" s="77">
        <v>12896012.5</v>
      </c>
      <c r="M386" s="85">
        <v>0</v>
      </c>
      <c r="N386" s="85">
        <v>0</v>
      </c>
      <c r="O386" s="85">
        <v>0</v>
      </c>
      <c r="P386" s="77">
        <v>12896012.5</v>
      </c>
      <c r="Q386" s="77">
        <f t="shared" si="30"/>
        <v>973.29130785892721</v>
      </c>
      <c r="R386" s="77">
        <v>1248</v>
      </c>
      <c r="S386" s="111" t="s">
        <v>1063</v>
      </c>
      <c r="T386" s="28"/>
      <c r="U386" s="28"/>
    </row>
    <row r="387" spans="1:21" ht="25.5">
      <c r="A387" s="75">
        <v>348</v>
      </c>
      <c r="B387" s="67" t="s">
        <v>775</v>
      </c>
      <c r="C387" s="4">
        <v>1985</v>
      </c>
      <c r="D387" s="44"/>
      <c r="E387" s="21" t="s">
        <v>1062</v>
      </c>
      <c r="F387" s="4">
        <v>9</v>
      </c>
      <c r="G387" s="4">
        <v>1</v>
      </c>
      <c r="H387" s="51">
        <v>6383.3</v>
      </c>
      <c r="I387" s="51">
        <v>4736.38</v>
      </c>
      <c r="J387" s="51">
        <v>4722</v>
      </c>
      <c r="K387" s="88">
        <v>253</v>
      </c>
      <c r="L387" s="77">
        <v>1842287.5</v>
      </c>
      <c r="M387" s="85">
        <v>0</v>
      </c>
      <c r="N387" s="85">
        <v>0</v>
      </c>
      <c r="O387" s="85">
        <v>0</v>
      </c>
      <c r="P387" s="77">
        <v>1842287.5</v>
      </c>
      <c r="Q387" s="77">
        <f t="shared" si="30"/>
        <v>388.96530683771147</v>
      </c>
      <c r="R387" s="77">
        <v>1248</v>
      </c>
      <c r="S387" s="111" t="s">
        <v>1063</v>
      </c>
      <c r="T387" s="28"/>
      <c r="U387" s="28"/>
    </row>
    <row r="388" spans="1:21" ht="25.5">
      <c r="A388" s="75">
        <v>349</v>
      </c>
      <c r="B388" s="50" t="s">
        <v>513</v>
      </c>
      <c r="C388" s="21">
        <v>1979</v>
      </c>
      <c r="D388" s="44">
        <v>2006</v>
      </c>
      <c r="E388" s="21" t="s">
        <v>1062</v>
      </c>
      <c r="F388" s="21">
        <v>9</v>
      </c>
      <c r="G388" s="21">
        <v>1</v>
      </c>
      <c r="H388" s="77">
        <v>2076</v>
      </c>
      <c r="I388" s="77">
        <v>1887.5</v>
      </c>
      <c r="J388" s="77">
        <v>1887.5</v>
      </c>
      <c r="K388" s="65">
        <v>92</v>
      </c>
      <c r="L388" s="77">
        <v>1842287.5</v>
      </c>
      <c r="M388" s="85">
        <v>0</v>
      </c>
      <c r="N388" s="85">
        <v>0</v>
      </c>
      <c r="O388" s="85">
        <v>0</v>
      </c>
      <c r="P388" s="77">
        <v>1842287.5</v>
      </c>
      <c r="Q388" s="77">
        <f t="shared" si="30"/>
        <v>976.04635761589407</v>
      </c>
      <c r="R388" s="77">
        <v>1248</v>
      </c>
      <c r="S388" s="111" t="s">
        <v>1063</v>
      </c>
      <c r="T388" s="28"/>
      <c r="U388" s="28"/>
    </row>
    <row r="389" spans="1:21" ht="25.5">
      <c r="A389" s="75">
        <v>350</v>
      </c>
      <c r="B389" s="50" t="s">
        <v>514</v>
      </c>
      <c r="C389" s="21">
        <v>1980</v>
      </c>
      <c r="D389" s="44"/>
      <c r="E389" s="21" t="s">
        <v>1062</v>
      </c>
      <c r="F389" s="21">
        <v>9</v>
      </c>
      <c r="G389" s="21">
        <v>1</v>
      </c>
      <c r="H389" s="77">
        <v>2585</v>
      </c>
      <c r="I389" s="77">
        <v>2350.1</v>
      </c>
      <c r="J389" s="77">
        <v>2350.1</v>
      </c>
      <c r="K389" s="65">
        <v>106</v>
      </c>
      <c r="L389" s="77">
        <v>1842287.5</v>
      </c>
      <c r="M389" s="85">
        <v>0</v>
      </c>
      <c r="N389" s="85">
        <v>0</v>
      </c>
      <c r="O389" s="85">
        <v>0</v>
      </c>
      <c r="P389" s="77">
        <v>1842287.5</v>
      </c>
      <c r="Q389" s="77">
        <f t="shared" si="30"/>
        <v>783.91876941406747</v>
      </c>
      <c r="R389" s="77">
        <v>1248</v>
      </c>
      <c r="S389" s="111" t="s">
        <v>1063</v>
      </c>
      <c r="T389" s="28"/>
      <c r="U389" s="28"/>
    </row>
    <row r="390" spans="1:21" ht="25.5">
      <c r="A390" s="75">
        <v>351</v>
      </c>
      <c r="B390" s="50" t="s">
        <v>178</v>
      </c>
      <c r="C390" s="21">
        <v>1977</v>
      </c>
      <c r="D390" s="44">
        <v>2004</v>
      </c>
      <c r="E390" s="21" t="s">
        <v>1062</v>
      </c>
      <c r="F390" s="21">
        <v>9</v>
      </c>
      <c r="G390" s="21">
        <v>4</v>
      </c>
      <c r="H390" s="77">
        <v>10206.799999999999</v>
      </c>
      <c r="I390" s="77">
        <v>7619.1</v>
      </c>
      <c r="J390" s="77">
        <v>7618.4</v>
      </c>
      <c r="K390" s="65">
        <v>373</v>
      </c>
      <c r="L390" s="77">
        <v>7369150</v>
      </c>
      <c r="M390" s="85">
        <v>0</v>
      </c>
      <c r="N390" s="85">
        <v>0</v>
      </c>
      <c r="O390" s="85">
        <v>0</v>
      </c>
      <c r="P390" s="77">
        <v>7369150</v>
      </c>
      <c r="Q390" s="77">
        <f t="shared" si="30"/>
        <v>967.19428803926974</v>
      </c>
      <c r="R390" s="77">
        <v>1248</v>
      </c>
      <c r="S390" s="111" t="s">
        <v>1063</v>
      </c>
      <c r="T390" s="28"/>
      <c r="U390" s="28"/>
    </row>
    <row r="391" spans="1:21" ht="25.5">
      <c r="A391" s="75">
        <v>352</v>
      </c>
      <c r="B391" s="67" t="s">
        <v>776</v>
      </c>
      <c r="C391" s="4">
        <v>1981</v>
      </c>
      <c r="D391" s="44">
        <v>2007</v>
      </c>
      <c r="E391" s="21" t="s">
        <v>1062</v>
      </c>
      <c r="F391" s="4">
        <v>9</v>
      </c>
      <c r="G391" s="4">
        <v>2</v>
      </c>
      <c r="H391" s="51">
        <v>4292.51</v>
      </c>
      <c r="I391" s="51">
        <v>3805.9</v>
      </c>
      <c r="J391" s="51">
        <v>3805.5</v>
      </c>
      <c r="K391" s="88">
        <v>176</v>
      </c>
      <c r="L391" s="77">
        <v>3684575</v>
      </c>
      <c r="M391" s="85">
        <v>0</v>
      </c>
      <c r="N391" s="85">
        <v>0</v>
      </c>
      <c r="O391" s="85">
        <v>0</v>
      </c>
      <c r="P391" s="77">
        <v>3684575</v>
      </c>
      <c r="Q391" s="77">
        <f t="shared" si="30"/>
        <v>968.12186342258076</v>
      </c>
      <c r="R391" s="77">
        <v>1248</v>
      </c>
      <c r="S391" s="111" t="s">
        <v>1063</v>
      </c>
      <c r="T391" s="28"/>
      <c r="U391" s="28"/>
    </row>
    <row r="392" spans="1:21">
      <c r="A392" s="75">
        <v>353</v>
      </c>
      <c r="B392" s="64" t="s">
        <v>948</v>
      </c>
      <c r="C392" s="21">
        <v>1988</v>
      </c>
      <c r="D392" s="44"/>
      <c r="E392" s="21" t="s">
        <v>1064</v>
      </c>
      <c r="F392" s="44">
        <v>5</v>
      </c>
      <c r="G392" s="44">
        <v>4</v>
      </c>
      <c r="H392" s="77">
        <v>5681.7</v>
      </c>
      <c r="I392" s="77">
        <v>4227.7</v>
      </c>
      <c r="J392" s="77">
        <v>4227.7</v>
      </c>
      <c r="K392" s="65">
        <v>224</v>
      </c>
      <c r="L392" s="77">
        <v>2607596.2599999998</v>
      </c>
      <c r="M392" s="85">
        <v>0</v>
      </c>
      <c r="N392" s="85">
        <v>0</v>
      </c>
      <c r="O392" s="85">
        <v>0</v>
      </c>
      <c r="P392" s="77">
        <v>2607596.2599999998</v>
      </c>
      <c r="Q392" s="77">
        <f t="shared" si="30"/>
        <v>616.78838612011259</v>
      </c>
      <c r="R392" s="77">
        <v>654</v>
      </c>
      <c r="S392" s="111" t="s">
        <v>1063</v>
      </c>
      <c r="T392" s="28"/>
      <c r="U392" s="28"/>
    </row>
    <row r="393" spans="1:21">
      <c r="A393" s="75">
        <v>354</v>
      </c>
      <c r="B393" s="50" t="s">
        <v>700</v>
      </c>
      <c r="C393" s="2">
        <v>1962</v>
      </c>
      <c r="D393" s="44">
        <v>2003</v>
      </c>
      <c r="E393" s="2" t="s">
        <v>1064</v>
      </c>
      <c r="F393" s="2">
        <v>5</v>
      </c>
      <c r="G393" s="129">
        <v>3</v>
      </c>
      <c r="H393" s="38">
        <v>3314.1</v>
      </c>
      <c r="I393" s="38">
        <v>2586.9</v>
      </c>
      <c r="J393" s="38">
        <v>2586.9</v>
      </c>
      <c r="K393" s="89">
        <v>131</v>
      </c>
      <c r="L393" s="77">
        <v>8841069.75</v>
      </c>
      <c r="M393" s="85">
        <v>0</v>
      </c>
      <c r="N393" s="85">
        <v>0</v>
      </c>
      <c r="O393" s="85">
        <v>0</v>
      </c>
      <c r="P393" s="77">
        <v>8841069.75</v>
      </c>
      <c r="Q393" s="77">
        <f t="shared" si="30"/>
        <v>3417.6310448799723</v>
      </c>
      <c r="R393" s="38">
        <v>6058</v>
      </c>
      <c r="S393" s="111" t="s">
        <v>1063</v>
      </c>
      <c r="T393" s="28"/>
      <c r="U393" s="28"/>
    </row>
    <row r="394" spans="1:21" ht="25.5">
      <c r="A394" s="75">
        <v>355</v>
      </c>
      <c r="B394" s="58" t="s">
        <v>810</v>
      </c>
      <c r="C394" s="21">
        <v>1952</v>
      </c>
      <c r="D394" s="44"/>
      <c r="E394" s="21" t="s">
        <v>1062</v>
      </c>
      <c r="F394" s="44">
        <v>4</v>
      </c>
      <c r="G394" s="44">
        <v>4</v>
      </c>
      <c r="H394" s="77">
        <v>4197.2700000000004</v>
      </c>
      <c r="I394" s="77">
        <v>3931.97</v>
      </c>
      <c r="J394" s="77">
        <v>3815.7</v>
      </c>
      <c r="K394" s="65">
        <v>169</v>
      </c>
      <c r="L394" s="77">
        <v>979601.53</v>
      </c>
      <c r="M394" s="85">
        <v>0</v>
      </c>
      <c r="N394" s="85">
        <v>0</v>
      </c>
      <c r="O394" s="85">
        <v>0</v>
      </c>
      <c r="P394" s="77">
        <v>979601.53</v>
      </c>
      <c r="Q394" s="77">
        <f t="shared" si="30"/>
        <v>249.13759006299642</v>
      </c>
      <c r="R394" s="77">
        <v>1847</v>
      </c>
      <c r="S394" s="111" t="s">
        <v>1063</v>
      </c>
      <c r="T394" s="28"/>
      <c r="U394" s="28"/>
    </row>
    <row r="395" spans="1:21" ht="25.5">
      <c r="A395" s="75">
        <v>356</v>
      </c>
      <c r="B395" s="58" t="s">
        <v>949</v>
      </c>
      <c r="C395" s="21">
        <v>1950</v>
      </c>
      <c r="D395" s="44"/>
      <c r="E395" s="21" t="s">
        <v>1062</v>
      </c>
      <c r="F395" s="44">
        <v>3</v>
      </c>
      <c r="G395" s="44">
        <v>4</v>
      </c>
      <c r="H395" s="77">
        <v>1786.59</v>
      </c>
      <c r="I395" s="77">
        <v>1595.5</v>
      </c>
      <c r="J395" s="77">
        <v>1595.5</v>
      </c>
      <c r="K395" s="65">
        <v>91</v>
      </c>
      <c r="L395" s="77">
        <v>232944.42</v>
      </c>
      <c r="M395" s="85">
        <v>0</v>
      </c>
      <c r="N395" s="85">
        <v>0</v>
      </c>
      <c r="O395" s="85">
        <v>0</v>
      </c>
      <c r="P395" s="77">
        <v>232944.42</v>
      </c>
      <c r="Q395" s="77">
        <f t="shared" si="30"/>
        <v>146.00089000313383</v>
      </c>
      <c r="R395" s="77">
        <v>1722</v>
      </c>
      <c r="S395" s="111" t="s">
        <v>1063</v>
      </c>
      <c r="T395" s="28"/>
      <c r="U395" s="28"/>
    </row>
    <row r="396" spans="1:21" ht="25.5">
      <c r="A396" s="75">
        <v>357</v>
      </c>
      <c r="B396" s="58" t="s">
        <v>811</v>
      </c>
      <c r="C396" s="21">
        <v>1951</v>
      </c>
      <c r="D396" s="44"/>
      <c r="E396" s="21" t="s">
        <v>1062</v>
      </c>
      <c r="F396" s="44">
        <v>3</v>
      </c>
      <c r="G396" s="44">
        <v>3</v>
      </c>
      <c r="H396" s="77">
        <v>1605.23</v>
      </c>
      <c r="I396" s="77">
        <v>1459.3</v>
      </c>
      <c r="J396" s="77">
        <v>1459.3</v>
      </c>
      <c r="K396" s="65">
        <v>63</v>
      </c>
      <c r="L396" s="77">
        <v>881164.48</v>
      </c>
      <c r="M396" s="85">
        <v>0</v>
      </c>
      <c r="N396" s="85">
        <v>0</v>
      </c>
      <c r="O396" s="85">
        <v>0</v>
      </c>
      <c r="P396" s="77">
        <v>881164.48</v>
      </c>
      <c r="Q396" s="77">
        <f t="shared" si="30"/>
        <v>603.82682107859932</v>
      </c>
      <c r="R396" s="77">
        <v>1731</v>
      </c>
      <c r="S396" s="111" t="s">
        <v>1063</v>
      </c>
      <c r="T396" s="28"/>
      <c r="U396" s="28"/>
    </row>
    <row r="397" spans="1:21" ht="25.5">
      <c r="A397" s="75">
        <v>358</v>
      </c>
      <c r="B397" s="58" t="s">
        <v>812</v>
      </c>
      <c r="C397" s="21">
        <v>1960</v>
      </c>
      <c r="D397" s="44"/>
      <c r="E397" s="21" t="s">
        <v>1062</v>
      </c>
      <c r="F397" s="44">
        <v>4</v>
      </c>
      <c r="G397" s="44">
        <v>4</v>
      </c>
      <c r="H397" s="77">
        <v>3371.4</v>
      </c>
      <c r="I397" s="77">
        <v>2533.4</v>
      </c>
      <c r="J397" s="77">
        <v>2533.4</v>
      </c>
      <c r="K397" s="65">
        <v>121</v>
      </c>
      <c r="L397" s="77">
        <v>163331.29</v>
      </c>
      <c r="M397" s="85">
        <v>0</v>
      </c>
      <c r="N397" s="85">
        <v>0</v>
      </c>
      <c r="O397" s="85">
        <v>0</v>
      </c>
      <c r="P397" s="77">
        <v>163331.29</v>
      </c>
      <c r="Q397" s="77">
        <f t="shared" si="30"/>
        <v>64.47118102155207</v>
      </c>
      <c r="R397" s="77">
        <v>1847</v>
      </c>
      <c r="S397" s="111" t="s">
        <v>1063</v>
      </c>
      <c r="T397" s="28"/>
      <c r="U397" s="28"/>
    </row>
    <row r="398" spans="1:21" ht="25.5">
      <c r="A398" s="75">
        <v>359</v>
      </c>
      <c r="B398" s="58" t="s">
        <v>813</v>
      </c>
      <c r="C398" s="21">
        <v>1955</v>
      </c>
      <c r="D398" s="44">
        <v>2006</v>
      </c>
      <c r="E398" s="21" t="s">
        <v>1062</v>
      </c>
      <c r="F398" s="44">
        <v>4</v>
      </c>
      <c r="G398" s="44">
        <v>6</v>
      </c>
      <c r="H398" s="77">
        <v>5566.8000000000011</v>
      </c>
      <c r="I398" s="77">
        <v>4393.8999999999996</v>
      </c>
      <c r="J398" s="77">
        <v>4393.8999999999996</v>
      </c>
      <c r="K398" s="65">
        <v>140</v>
      </c>
      <c r="L398" s="77">
        <v>224437.63</v>
      </c>
      <c r="M398" s="85">
        <v>0</v>
      </c>
      <c r="N398" s="85">
        <v>0</v>
      </c>
      <c r="O398" s="85">
        <v>0</v>
      </c>
      <c r="P398" s="77">
        <v>224437.63</v>
      </c>
      <c r="Q398" s="77">
        <f t="shared" si="30"/>
        <v>51.079366849495898</v>
      </c>
      <c r="R398" s="77">
        <v>1847</v>
      </c>
      <c r="S398" s="111" t="s">
        <v>1063</v>
      </c>
      <c r="T398" s="28"/>
      <c r="U398" s="28"/>
    </row>
    <row r="399" spans="1:21" ht="25.5">
      <c r="A399" s="75">
        <v>360</v>
      </c>
      <c r="B399" s="61" t="s">
        <v>950</v>
      </c>
      <c r="C399" s="21">
        <v>1957</v>
      </c>
      <c r="D399" s="44">
        <v>2003</v>
      </c>
      <c r="E399" s="21" t="s">
        <v>1062</v>
      </c>
      <c r="F399" s="128">
        <v>5</v>
      </c>
      <c r="G399" s="128">
        <v>3</v>
      </c>
      <c r="H399" s="51">
        <v>3710.7398680000001</v>
      </c>
      <c r="I399" s="77">
        <v>3373.4</v>
      </c>
      <c r="J399" s="77">
        <v>2769.9</v>
      </c>
      <c r="K399" s="88">
        <v>121</v>
      </c>
      <c r="L399" s="77">
        <v>6693626.8799999999</v>
      </c>
      <c r="M399" s="85">
        <v>0</v>
      </c>
      <c r="N399" s="85">
        <v>0</v>
      </c>
      <c r="O399" s="85">
        <v>0</v>
      </c>
      <c r="P399" s="77">
        <v>6693626.8799999999</v>
      </c>
      <c r="Q399" s="77">
        <f t="shared" si="30"/>
        <v>1984.2375289025908</v>
      </c>
      <c r="R399" s="77">
        <v>6949</v>
      </c>
      <c r="S399" s="111" t="s">
        <v>1063</v>
      </c>
      <c r="T399" s="28"/>
      <c r="U399" s="28"/>
    </row>
    <row r="400" spans="1:21" ht="25.5">
      <c r="A400" s="75">
        <v>361</v>
      </c>
      <c r="B400" s="61" t="s">
        <v>951</v>
      </c>
      <c r="C400" s="21">
        <v>1960</v>
      </c>
      <c r="D400" s="44"/>
      <c r="E400" s="21" t="s">
        <v>1062</v>
      </c>
      <c r="F400" s="128">
        <v>5</v>
      </c>
      <c r="G400" s="128">
        <v>4</v>
      </c>
      <c r="H400" s="51">
        <v>4099.62</v>
      </c>
      <c r="I400" s="77">
        <v>3257.9</v>
      </c>
      <c r="J400" s="77">
        <v>3135</v>
      </c>
      <c r="K400" s="88">
        <v>159</v>
      </c>
      <c r="L400" s="77">
        <v>2024793.96</v>
      </c>
      <c r="M400" s="85">
        <v>0</v>
      </c>
      <c r="N400" s="85">
        <v>0</v>
      </c>
      <c r="O400" s="85">
        <v>0</v>
      </c>
      <c r="P400" s="77">
        <v>2024793.96</v>
      </c>
      <c r="Q400" s="77">
        <f t="shared" si="30"/>
        <v>621.50279627981217</v>
      </c>
      <c r="R400" s="77">
        <v>6351</v>
      </c>
      <c r="S400" s="111" t="s">
        <v>1063</v>
      </c>
      <c r="T400" s="28"/>
      <c r="U400" s="28"/>
    </row>
    <row r="401" spans="1:21" ht="25.5">
      <c r="A401" s="75">
        <v>362</v>
      </c>
      <c r="B401" s="59" t="s">
        <v>952</v>
      </c>
      <c r="C401" s="21">
        <v>1962</v>
      </c>
      <c r="D401" s="44"/>
      <c r="E401" s="21" t="s">
        <v>1062</v>
      </c>
      <c r="F401" s="4">
        <v>2</v>
      </c>
      <c r="G401" s="4">
        <v>3</v>
      </c>
      <c r="H401" s="51">
        <v>1087.1300000000001</v>
      </c>
      <c r="I401" s="77">
        <v>988.3</v>
      </c>
      <c r="J401" s="77">
        <v>988.3</v>
      </c>
      <c r="K401" s="88">
        <v>59</v>
      </c>
      <c r="L401" s="77">
        <v>647410.92999999993</v>
      </c>
      <c r="M401" s="85">
        <v>0</v>
      </c>
      <c r="N401" s="85">
        <v>0</v>
      </c>
      <c r="O401" s="85">
        <v>0</v>
      </c>
      <c r="P401" s="77">
        <v>647410.92999999993</v>
      </c>
      <c r="Q401" s="77">
        <f t="shared" si="30"/>
        <v>655.07531114034191</v>
      </c>
      <c r="R401" s="77">
        <v>5477</v>
      </c>
      <c r="S401" s="111" t="s">
        <v>1063</v>
      </c>
      <c r="T401" s="28"/>
      <c r="U401" s="28"/>
    </row>
    <row r="402" spans="1:21" ht="25.5">
      <c r="A402" s="75">
        <v>363</v>
      </c>
      <c r="B402" s="59" t="s">
        <v>953</v>
      </c>
      <c r="C402" s="21">
        <v>1962</v>
      </c>
      <c r="D402" s="44"/>
      <c r="E402" s="21" t="s">
        <v>1062</v>
      </c>
      <c r="F402" s="4">
        <v>3</v>
      </c>
      <c r="G402" s="4">
        <v>3</v>
      </c>
      <c r="H402" s="51">
        <v>1610.4</v>
      </c>
      <c r="I402" s="77">
        <v>1464</v>
      </c>
      <c r="J402" s="77">
        <v>1464</v>
      </c>
      <c r="K402" s="88">
        <v>58</v>
      </c>
      <c r="L402" s="77">
        <v>138072</v>
      </c>
      <c r="M402" s="85">
        <v>0</v>
      </c>
      <c r="N402" s="85">
        <v>0</v>
      </c>
      <c r="O402" s="85">
        <v>0</v>
      </c>
      <c r="P402" s="77">
        <v>138072</v>
      </c>
      <c r="Q402" s="77">
        <f t="shared" si="30"/>
        <v>94.311475409836063</v>
      </c>
      <c r="R402" s="77">
        <v>2111</v>
      </c>
      <c r="S402" s="111" t="s">
        <v>1063</v>
      </c>
      <c r="T402" s="28"/>
      <c r="U402" s="28"/>
    </row>
    <row r="403" spans="1:21" ht="25.5">
      <c r="A403" s="75">
        <v>364</v>
      </c>
      <c r="B403" s="59" t="s">
        <v>954</v>
      </c>
      <c r="C403" s="21">
        <v>1962</v>
      </c>
      <c r="D403" s="44"/>
      <c r="E403" s="21" t="s">
        <v>1062</v>
      </c>
      <c r="F403" s="4">
        <v>2</v>
      </c>
      <c r="G403" s="4">
        <v>3</v>
      </c>
      <c r="H403" s="51">
        <v>1088.67</v>
      </c>
      <c r="I403" s="77">
        <v>989.7</v>
      </c>
      <c r="J403" s="77">
        <v>989.7</v>
      </c>
      <c r="K403" s="88">
        <v>55</v>
      </c>
      <c r="L403" s="77">
        <v>344496.72</v>
      </c>
      <c r="M403" s="85">
        <v>0</v>
      </c>
      <c r="N403" s="85">
        <v>0</v>
      </c>
      <c r="O403" s="85">
        <v>0</v>
      </c>
      <c r="P403" s="77">
        <v>344496.72</v>
      </c>
      <c r="Q403" s="77">
        <f t="shared" si="30"/>
        <v>348.08196423158529</v>
      </c>
      <c r="R403" s="77">
        <v>4867</v>
      </c>
      <c r="S403" s="111" t="s">
        <v>1063</v>
      </c>
      <c r="T403" s="28"/>
      <c r="U403" s="28"/>
    </row>
    <row r="404" spans="1:21" ht="25.5">
      <c r="A404" s="75">
        <v>365</v>
      </c>
      <c r="B404" s="59" t="s">
        <v>192</v>
      </c>
      <c r="C404" s="21">
        <v>1961</v>
      </c>
      <c r="D404" s="44">
        <v>2005</v>
      </c>
      <c r="E404" s="21" t="s">
        <v>1062</v>
      </c>
      <c r="F404" s="4">
        <v>5</v>
      </c>
      <c r="G404" s="4">
        <v>4</v>
      </c>
      <c r="H404" s="51">
        <v>4075.4</v>
      </c>
      <c r="I404" s="77">
        <v>3219.2</v>
      </c>
      <c r="J404" s="77">
        <v>3219.2</v>
      </c>
      <c r="K404" s="88">
        <v>128</v>
      </c>
      <c r="L404" s="77">
        <v>5650846.9699999997</v>
      </c>
      <c r="M404" s="85">
        <v>0</v>
      </c>
      <c r="N404" s="85">
        <v>0</v>
      </c>
      <c r="O404" s="85">
        <v>0</v>
      </c>
      <c r="P404" s="77">
        <v>5650846.9699999997</v>
      </c>
      <c r="Q404" s="77">
        <f t="shared" si="30"/>
        <v>1755.3575329274354</v>
      </c>
      <c r="R404" s="77">
        <v>3731</v>
      </c>
      <c r="S404" s="111" t="s">
        <v>1063</v>
      </c>
      <c r="T404" s="28"/>
      <c r="U404" s="28"/>
    </row>
    <row r="405" spans="1:21" ht="25.5">
      <c r="A405" s="75">
        <v>366</v>
      </c>
      <c r="B405" s="59" t="s">
        <v>955</v>
      </c>
      <c r="C405" s="21">
        <v>1960</v>
      </c>
      <c r="D405" s="44"/>
      <c r="E405" s="21" t="s">
        <v>1062</v>
      </c>
      <c r="F405" s="4">
        <v>5</v>
      </c>
      <c r="G405" s="4">
        <v>4</v>
      </c>
      <c r="H405" s="51">
        <v>5123.8999999999996</v>
      </c>
      <c r="I405" s="77">
        <v>3172.8</v>
      </c>
      <c r="J405" s="77">
        <v>3172.8</v>
      </c>
      <c r="K405" s="88">
        <v>154</v>
      </c>
      <c r="L405" s="77">
        <v>4474017.78</v>
      </c>
      <c r="M405" s="85">
        <v>0</v>
      </c>
      <c r="N405" s="85">
        <v>0</v>
      </c>
      <c r="O405" s="85">
        <v>0</v>
      </c>
      <c r="P405" s="77">
        <v>4474017.78</v>
      </c>
      <c r="Q405" s="77">
        <f t="shared" si="30"/>
        <v>1410.1165468986385</v>
      </c>
      <c r="R405" s="77">
        <v>2883</v>
      </c>
      <c r="S405" s="111" t="s">
        <v>1063</v>
      </c>
      <c r="T405" s="28"/>
      <c r="U405" s="28"/>
    </row>
    <row r="406" spans="1:21" ht="25.5">
      <c r="A406" s="75">
        <v>367</v>
      </c>
      <c r="B406" s="59" t="s">
        <v>701</v>
      </c>
      <c r="C406" s="21">
        <v>1958</v>
      </c>
      <c r="D406" s="44">
        <v>2005</v>
      </c>
      <c r="E406" s="21" t="s">
        <v>1062</v>
      </c>
      <c r="F406" s="4">
        <v>5</v>
      </c>
      <c r="G406" s="4">
        <v>6</v>
      </c>
      <c r="H406" s="51">
        <v>7618.5</v>
      </c>
      <c r="I406" s="77">
        <v>6002.51</v>
      </c>
      <c r="J406" s="77">
        <v>6002.21</v>
      </c>
      <c r="K406" s="88">
        <v>253</v>
      </c>
      <c r="L406" s="77">
        <v>31872768.449999999</v>
      </c>
      <c r="M406" s="85">
        <v>0</v>
      </c>
      <c r="N406" s="85">
        <v>0</v>
      </c>
      <c r="O406" s="85">
        <v>0</v>
      </c>
      <c r="P406" s="77">
        <v>31872768.449999999</v>
      </c>
      <c r="Q406" s="77">
        <f t="shared" si="30"/>
        <v>5309.9067640037247</v>
      </c>
      <c r="R406" s="77">
        <v>7793</v>
      </c>
      <c r="S406" s="111" t="s">
        <v>1063</v>
      </c>
      <c r="T406" s="28"/>
      <c r="U406" s="28"/>
    </row>
    <row r="407" spans="1:21" ht="25.5">
      <c r="A407" s="75">
        <v>368</v>
      </c>
      <c r="B407" s="59" t="s">
        <v>956</v>
      </c>
      <c r="C407" s="21">
        <v>1957</v>
      </c>
      <c r="D407" s="44"/>
      <c r="E407" s="21" t="s">
        <v>1062</v>
      </c>
      <c r="F407" s="4">
        <v>4</v>
      </c>
      <c r="G407" s="4">
        <v>7</v>
      </c>
      <c r="H407" s="51">
        <v>6572.8</v>
      </c>
      <c r="I407" s="77">
        <v>4176.3999999999996</v>
      </c>
      <c r="J407" s="77">
        <v>4174.7</v>
      </c>
      <c r="K407" s="88">
        <v>214</v>
      </c>
      <c r="L407" s="77">
        <v>6577354.79</v>
      </c>
      <c r="M407" s="85">
        <v>0</v>
      </c>
      <c r="N407" s="85">
        <v>0</v>
      </c>
      <c r="O407" s="85">
        <v>0</v>
      </c>
      <c r="P407" s="77">
        <v>6577354.79</v>
      </c>
      <c r="Q407" s="77">
        <f t="shared" si="30"/>
        <v>1574.8862154008239</v>
      </c>
      <c r="R407" s="77">
        <v>4855</v>
      </c>
      <c r="S407" s="111" t="s">
        <v>1063</v>
      </c>
      <c r="T407" s="28"/>
      <c r="U407" s="28"/>
    </row>
    <row r="408" spans="1:21" ht="25.5">
      <c r="A408" s="75">
        <v>369</v>
      </c>
      <c r="B408" s="59" t="s">
        <v>957</v>
      </c>
      <c r="C408" s="21">
        <v>1961</v>
      </c>
      <c r="D408" s="44"/>
      <c r="E408" s="21" t="s">
        <v>1062</v>
      </c>
      <c r="F408" s="2">
        <v>4</v>
      </c>
      <c r="G408" s="2">
        <v>3</v>
      </c>
      <c r="H408" s="38">
        <v>2696</v>
      </c>
      <c r="I408" s="77">
        <v>2011.2</v>
      </c>
      <c r="J408" s="77">
        <v>2011.2</v>
      </c>
      <c r="K408" s="89">
        <v>102</v>
      </c>
      <c r="L408" s="77">
        <v>359554.18</v>
      </c>
      <c r="M408" s="85">
        <v>0</v>
      </c>
      <c r="N408" s="85">
        <v>0</v>
      </c>
      <c r="O408" s="85">
        <v>0</v>
      </c>
      <c r="P408" s="77">
        <v>359554.18</v>
      </c>
      <c r="Q408" s="77">
        <f t="shared" ref="Q408:Q471" si="31">L408/I408</f>
        <v>178.77594470962609</v>
      </c>
      <c r="R408" s="77">
        <v>2094</v>
      </c>
      <c r="S408" s="111" t="s">
        <v>1063</v>
      </c>
      <c r="T408" s="28"/>
      <c r="U408" s="28"/>
    </row>
    <row r="409" spans="1:21" ht="25.5">
      <c r="A409" s="75">
        <v>370</v>
      </c>
      <c r="B409" s="59" t="s">
        <v>523</v>
      </c>
      <c r="C409" s="21">
        <v>1963</v>
      </c>
      <c r="D409" s="44">
        <v>2008</v>
      </c>
      <c r="E409" s="21" t="s">
        <v>1062</v>
      </c>
      <c r="F409" s="4">
        <v>5</v>
      </c>
      <c r="G409" s="4">
        <v>4</v>
      </c>
      <c r="H409" s="51">
        <v>4886.3999999999996</v>
      </c>
      <c r="I409" s="77">
        <v>3154.3</v>
      </c>
      <c r="J409" s="77">
        <v>3154.3</v>
      </c>
      <c r="K409" s="88">
        <v>183</v>
      </c>
      <c r="L409" s="77">
        <v>576182.82000000007</v>
      </c>
      <c r="M409" s="85">
        <v>0</v>
      </c>
      <c r="N409" s="85">
        <v>0</v>
      </c>
      <c r="O409" s="85">
        <v>0</v>
      </c>
      <c r="P409" s="77">
        <v>576182.82000000007</v>
      </c>
      <c r="Q409" s="77">
        <f t="shared" si="31"/>
        <v>182.66582760041848</v>
      </c>
      <c r="R409" s="77">
        <v>2106</v>
      </c>
      <c r="S409" s="111" t="s">
        <v>1063</v>
      </c>
      <c r="T409" s="28"/>
      <c r="U409" s="28"/>
    </row>
    <row r="410" spans="1:21" ht="25.5">
      <c r="A410" s="75">
        <v>371</v>
      </c>
      <c r="B410" s="59" t="s">
        <v>958</v>
      </c>
      <c r="C410" s="21">
        <v>1963</v>
      </c>
      <c r="D410" s="44"/>
      <c r="E410" s="21" t="s">
        <v>1062</v>
      </c>
      <c r="F410" s="4">
        <v>5</v>
      </c>
      <c r="G410" s="4">
        <v>4</v>
      </c>
      <c r="H410" s="51">
        <v>5214.3999999999996</v>
      </c>
      <c r="I410" s="77">
        <v>3863.2</v>
      </c>
      <c r="J410" s="77">
        <v>3862.4</v>
      </c>
      <c r="K410" s="88">
        <v>143</v>
      </c>
      <c r="L410" s="77">
        <v>7043216.4800000004</v>
      </c>
      <c r="M410" s="85">
        <v>0</v>
      </c>
      <c r="N410" s="85">
        <v>0</v>
      </c>
      <c r="O410" s="85">
        <v>0</v>
      </c>
      <c r="P410" s="77">
        <v>7043216.4800000004</v>
      </c>
      <c r="Q410" s="77">
        <f t="shared" si="31"/>
        <v>1823.1560571546906</v>
      </c>
      <c r="R410" s="77">
        <v>4855</v>
      </c>
      <c r="S410" s="111" t="s">
        <v>1063</v>
      </c>
      <c r="T410" s="28"/>
      <c r="U410" s="28"/>
    </row>
    <row r="411" spans="1:21" ht="25.5">
      <c r="A411" s="75">
        <v>372</v>
      </c>
      <c r="B411" s="59" t="s">
        <v>959</v>
      </c>
      <c r="C411" s="21">
        <v>1963</v>
      </c>
      <c r="D411" s="44"/>
      <c r="E411" s="21" t="s">
        <v>1062</v>
      </c>
      <c r="F411" s="4">
        <v>5</v>
      </c>
      <c r="G411" s="4">
        <v>4</v>
      </c>
      <c r="H411" s="51">
        <v>4633.8</v>
      </c>
      <c r="I411" s="77">
        <v>3126.9</v>
      </c>
      <c r="J411" s="77">
        <v>3126.9</v>
      </c>
      <c r="K411" s="88">
        <v>168</v>
      </c>
      <c r="L411" s="77">
        <v>4793554.8499999996</v>
      </c>
      <c r="M411" s="85">
        <v>0</v>
      </c>
      <c r="N411" s="85">
        <v>0</v>
      </c>
      <c r="O411" s="85">
        <v>0</v>
      </c>
      <c r="P411" s="77">
        <v>4793554.8499999996</v>
      </c>
      <c r="Q411" s="77">
        <f t="shared" si="31"/>
        <v>1533.0054846653234</v>
      </c>
      <c r="R411" s="77">
        <v>6949</v>
      </c>
      <c r="S411" s="111" t="s">
        <v>1063</v>
      </c>
      <c r="T411" s="28"/>
      <c r="U411" s="28"/>
    </row>
    <row r="412" spans="1:21" ht="25.5">
      <c r="A412" s="75">
        <v>373</v>
      </c>
      <c r="B412" s="59" t="s">
        <v>198</v>
      </c>
      <c r="C412" s="2">
        <v>1960</v>
      </c>
      <c r="D412" s="44">
        <v>2009</v>
      </c>
      <c r="E412" s="21" t="s">
        <v>1062</v>
      </c>
      <c r="F412" s="2">
        <v>4</v>
      </c>
      <c r="G412" s="2">
        <v>4</v>
      </c>
      <c r="H412" s="38">
        <v>3053.1</v>
      </c>
      <c r="I412" s="51">
        <v>2122.41</v>
      </c>
      <c r="J412" s="51">
        <v>2122.4</v>
      </c>
      <c r="K412" s="89">
        <v>93</v>
      </c>
      <c r="L412" s="77">
        <v>477271.60000000003</v>
      </c>
      <c r="M412" s="85">
        <v>0</v>
      </c>
      <c r="N412" s="85">
        <v>0</v>
      </c>
      <c r="O412" s="85">
        <v>0</v>
      </c>
      <c r="P412" s="77">
        <v>477271.60000000003</v>
      </c>
      <c r="Q412" s="77">
        <f t="shared" si="31"/>
        <v>224.87247986958226</v>
      </c>
      <c r="R412" s="77">
        <v>510</v>
      </c>
      <c r="S412" s="111" t="s">
        <v>1063</v>
      </c>
      <c r="T412" s="28"/>
      <c r="U412" s="28"/>
    </row>
    <row r="413" spans="1:21" ht="25.5">
      <c r="A413" s="75">
        <v>374</v>
      </c>
      <c r="B413" s="59" t="s">
        <v>199</v>
      </c>
      <c r="C413" s="21">
        <v>1960</v>
      </c>
      <c r="D413" s="44">
        <v>2007</v>
      </c>
      <c r="E413" s="21" t="s">
        <v>1062</v>
      </c>
      <c r="F413" s="2">
        <v>4</v>
      </c>
      <c r="G413" s="2">
        <v>4</v>
      </c>
      <c r="H413" s="38">
        <v>3327.9</v>
      </c>
      <c r="I413" s="77">
        <v>2522.3000000000002</v>
      </c>
      <c r="J413" s="77">
        <v>2521.6999999999998</v>
      </c>
      <c r="K413" s="89">
        <v>132</v>
      </c>
      <c r="L413" s="77">
        <v>1712450</v>
      </c>
      <c r="M413" s="85">
        <v>0</v>
      </c>
      <c r="N413" s="85">
        <v>0</v>
      </c>
      <c r="O413" s="85">
        <v>0</v>
      </c>
      <c r="P413" s="77">
        <v>1712450</v>
      </c>
      <c r="Q413" s="77">
        <f t="shared" si="31"/>
        <v>678.92399793838956</v>
      </c>
      <c r="R413" s="77">
        <v>2545</v>
      </c>
      <c r="S413" s="111" t="s">
        <v>1063</v>
      </c>
      <c r="T413" s="28"/>
      <c r="U413" s="28"/>
    </row>
    <row r="414" spans="1:21" ht="25.5">
      <c r="A414" s="75">
        <v>375</v>
      </c>
      <c r="B414" s="59" t="s">
        <v>200</v>
      </c>
      <c r="C414" s="21">
        <v>1960</v>
      </c>
      <c r="D414" s="44"/>
      <c r="E414" s="21" t="s">
        <v>1062</v>
      </c>
      <c r="F414" s="2">
        <v>4</v>
      </c>
      <c r="G414" s="2">
        <v>2</v>
      </c>
      <c r="H414" s="38">
        <v>1890.1</v>
      </c>
      <c r="I414" s="77">
        <v>1272.4000000000001</v>
      </c>
      <c r="J414" s="77">
        <v>1272.4000000000001</v>
      </c>
      <c r="K414" s="89">
        <v>66</v>
      </c>
      <c r="L414" s="85">
        <v>379732.08999999997</v>
      </c>
      <c r="M414" s="85">
        <v>0</v>
      </c>
      <c r="N414" s="85">
        <v>0</v>
      </c>
      <c r="O414" s="85">
        <v>0</v>
      </c>
      <c r="P414" s="85">
        <v>379732.08999999997</v>
      </c>
      <c r="Q414" s="77">
        <f t="shared" si="31"/>
        <v>298.43766897202136</v>
      </c>
      <c r="R414" s="77">
        <v>3731</v>
      </c>
      <c r="S414" s="111" t="s">
        <v>1063</v>
      </c>
      <c r="T414" s="28"/>
      <c r="U414" s="28"/>
    </row>
    <row r="415" spans="1:21" ht="25.5">
      <c r="A415" s="75">
        <v>376</v>
      </c>
      <c r="B415" s="59" t="s">
        <v>201</v>
      </c>
      <c r="C415" s="21">
        <v>1961</v>
      </c>
      <c r="D415" s="44">
        <v>2003</v>
      </c>
      <c r="E415" s="21" t="s">
        <v>1062</v>
      </c>
      <c r="F415" s="4">
        <v>5</v>
      </c>
      <c r="G415" s="4">
        <v>2</v>
      </c>
      <c r="H415" s="51">
        <v>2077</v>
      </c>
      <c r="I415" s="77">
        <v>1624.5</v>
      </c>
      <c r="J415" s="77">
        <v>1624.5</v>
      </c>
      <c r="K415" s="88">
        <v>91</v>
      </c>
      <c r="L415" s="77">
        <v>512136.42</v>
      </c>
      <c r="M415" s="85">
        <v>0</v>
      </c>
      <c r="N415" s="85">
        <v>0</v>
      </c>
      <c r="O415" s="85">
        <v>0</v>
      </c>
      <c r="P415" s="77">
        <v>512136.42</v>
      </c>
      <c r="Q415" s="77">
        <f t="shared" si="31"/>
        <v>315.25787626962142</v>
      </c>
      <c r="R415" s="77">
        <v>2098</v>
      </c>
      <c r="S415" s="111" t="s">
        <v>1063</v>
      </c>
      <c r="T415" s="28"/>
      <c r="U415" s="28"/>
    </row>
    <row r="416" spans="1:21" ht="25.5">
      <c r="A416" s="75">
        <v>377</v>
      </c>
      <c r="B416" s="59" t="s">
        <v>960</v>
      </c>
      <c r="C416" s="21">
        <v>1961</v>
      </c>
      <c r="D416" s="44">
        <v>2005</v>
      </c>
      <c r="E416" s="21" t="s">
        <v>1062</v>
      </c>
      <c r="F416" s="4">
        <v>4</v>
      </c>
      <c r="G416" s="4">
        <v>3</v>
      </c>
      <c r="H416" s="51">
        <v>2740.6</v>
      </c>
      <c r="I416" s="77">
        <v>2077.6999999999998</v>
      </c>
      <c r="J416" s="77">
        <v>2077.6999999999998</v>
      </c>
      <c r="K416" s="88">
        <v>102</v>
      </c>
      <c r="L416" s="77">
        <v>5495326</v>
      </c>
      <c r="M416" s="85">
        <v>0</v>
      </c>
      <c r="N416" s="85">
        <v>0</v>
      </c>
      <c r="O416" s="85">
        <v>0</v>
      </c>
      <c r="P416" s="77">
        <v>5495326</v>
      </c>
      <c r="Q416" s="77">
        <f t="shared" si="31"/>
        <v>2644.9083120758532</v>
      </c>
      <c r="R416" s="77">
        <v>4500</v>
      </c>
      <c r="S416" s="111" t="s">
        <v>1063</v>
      </c>
      <c r="T416" s="28"/>
      <c r="U416" s="28"/>
    </row>
    <row r="417" spans="1:21" ht="25.5">
      <c r="A417" s="75">
        <v>378</v>
      </c>
      <c r="B417" s="59" t="s">
        <v>202</v>
      </c>
      <c r="C417" s="21">
        <v>1961</v>
      </c>
      <c r="D417" s="44">
        <v>2005</v>
      </c>
      <c r="E417" s="21" t="s">
        <v>1062</v>
      </c>
      <c r="F417" s="4">
        <v>4</v>
      </c>
      <c r="G417" s="4">
        <v>2</v>
      </c>
      <c r="H417" s="51">
        <v>2592.6999999999998</v>
      </c>
      <c r="I417" s="77">
        <v>1280.5</v>
      </c>
      <c r="J417" s="77">
        <v>1280.5</v>
      </c>
      <c r="K417" s="88">
        <v>74</v>
      </c>
      <c r="L417" s="77">
        <v>504521.48</v>
      </c>
      <c r="M417" s="85">
        <v>0</v>
      </c>
      <c r="N417" s="85">
        <v>0</v>
      </c>
      <c r="O417" s="85">
        <v>0</v>
      </c>
      <c r="P417" s="77">
        <v>504521.48</v>
      </c>
      <c r="Q417" s="77">
        <f t="shared" si="31"/>
        <v>394.00349863334634</v>
      </c>
      <c r="R417" s="77">
        <v>3731</v>
      </c>
      <c r="S417" s="111" t="s">
        <v>1063</v>
      </c>
      <c r="T417" s="28"/>
      <c r="U417" s="28"/>
    </row>
    <row r="418" spans="1:21" ht="25.5">
      <c r="A418" s="75">
        <v>379</v>
      </c>
      <c r="B418" s="59" t="s">
        <v>203</v>
      </c>
      <c r="C418" s="21">
        <v>1961</v>
      </c>
      <c r="D418" s="44">
        <v>2008</v>
      </c>
      <c r="E418" s="21" t="s">
        <v>1062</v>
      </c>
      <c r="F418" s="4">
        <v>4</v>
      </c>
      <c r="G418" s="4">
        <v>3</v>
      </c>
      <c r="H418" s="51">
        <v>2851.3</v>
      </c>
      <c r="I418" s="77">
        <v>2053.1</v>
      </c>
      <c r="J418" s="77">
        <v>2053.1</v>
      </c>
      <c r="K418" s="88">
        <v>96</v>
      </c>
      <c r="L418" s="77">
        <v>7058798.2400000002</v>
      </c>
      <c r="M418" s="85">
        <v>0</v>
      </c>
      <c r="N418" s="85">
        <v>0</v>
      </c>
      <c r="O418" s="85">
        <v>0</v>
      </c>
      <c r="P418" s="77">
        <v>7058798.2400000002</v>
      </c>
      <c r="Q418" s="77">
        <f t="shared" si="31"/>
        <v>3438.1171107106329</v>
      </c>
      <c r="R418" s="77">
        <v>6958</v>
      </c>
      <c r="S418" s="111" t="s">
        <v>1063</v>
      </c>
      <c r="T418" s="28"/>
      <c r="U418" s="28"/>
    </row>
    <row r="419" spans="1:21" ht="25.5">
      <c r="A419" s="75">
        <v>380</v>
      </c>
      <c r="B419" s="59" t="s">
        <v>961</v>
      </c>
      <c r="C419" s="21">
        <v>1960</v>
      </c>
      <c r="D419" s="44">
        <v>2004</v>
      </c>
      <c r="E419" s="21" t="s">
        <v>1062</v>
      </c>
      <c r="F419" s="4">
        <v>4</v>
      </c>
      <c r="G419" s="4">
        <v>4</v>
      </c>
      <c r="H419" s="51">
        <v>4315.7400000000007</v>
      </c>
      <c r="I419" s="77">
        <v>3923.4</v>
      </c>
      <c r="J419" s="77">
        <v>3923.4</v>
      </c>
      <c r="K419" s="88">
        <v>164</v>
      </c>
      <c r="L419" s="77">
        <v>14360551.709999999</v>
      </c>
      <c r="M419" s="85">
        <v>0</v>
      </c>
      <c r="N419" s="85">
        <v>0</v>
      </c>
      <c r="O419" s="85">
        <v>0</v>
      </c>
      <c r="P419" s="77">
        <v>14360551.709999999</v>
      </c>
      <c r="Q419" s="77">
        <f t="shared" si="31"/>
        <v>3660.2313580058108</v>
      </c>
      <c r="R419" s="77">
        <v>6949</v>
      </c>
      <c r="S419" s="111" t="s">
        <v>1063</v>
      </c>
      <c r="T419" s="28"/>
      <c r="U419" s="28"/>
    </row>
    <row r="420" spans="1:21" ht="25.5">
      <c r="A420" s="75">
        <v>381</v>
      </c>
      <c r="B420" s="59" t="s">
        <v>962</v>
      </c>
      <c r="C420" s="21">
        <v>1960</v>
      </c>
      <c r="D420" s="44"/>
      <c r="E420" s="21" t="s">
        <v>1062</v>
      </c>
      <c r="F420" s="5" t="s">
        <v>1067</v>
      </c>
      <c r="G420" s="4">
        <v>3</v>
      </c>
      <c r="H420" s="51">
        <v>1751.6</v>
      </c>
      <c r="I420" s="77">
        <v>1584.4</v>
      </c>
      <c r="J420" s="77">
        <v>1584.4</v>
      </c>
      <c r="K420" s="88">
        <v>70</v>
      </c>
      <c r="L420" s="77">
        <v>2759815.08</v>
      </c>
      <c r="M420" s="85">
        <v>0</v>
      </c>
      <c r="N420" s="85">
        <v>0</v>
      </c>
      <c r="O420" s="85">
        <v>0</v>
      </c>
      <c r="P420" s="77">
        <v>2759815.08</v>
      </c>
      <c r="Q420" s="77">
        <f t="shared" si="31"/>
        <v>1741.8676344357484</v>
      </c>
      <c r="R420" s="77">
        <v>3019</v>
      </c>
      <c r="S420" s="111" t="s">
        <v>1063</v>
      </c>
      <c r="T420" s="28"/>
      <c r="U420" s="28"/>
    </row>
    <row r="421" spans="1:21" ht="25.5">
      <c r="A421" s="75">
        <v>382</v>
      </c>
      <c r="B421" s="59" t="s">
        <v>963</v>
      </c>
      <c r="C421" s="21">
        <v>1961</v>
      </c>
      <c r="D421" s="44"/>
      <c r="E421" s="21" t="s">
        <v>1062</v>
      </c>
      <c r="F421" s="4">
        <v>4</v>
      </c>
      <c r="G421" s="4">
        <v>2</v>
      </c>
      <c r="H421" s="51">
        <v>1380.39</v>
      </c>
      <c r="I421" s="77">
        <v>1254.9000000000001</v>
      </c>
      <c r="J421" s="77">
        <v>1254.9000000000001</v>
      </c>
      <c r="K421" s="88">
        <v>49</v>
      </c>
      <c r="L421" s="77">
        <v>3681529.96</v>
      </c>
      <c r="M421" s="85">
        <v>0</v>
      </c>
      <c r="N421" s="85">
        <v>0</v>
      </c>
      <c r="O421" s="85">
        <v>0</v>
      </c>
      <c r="P421" s="77">
        <v>3681529.96</v>
      </c>
      <c r="Q421" s="77">
        <f t="shared" si="31"/>
        <v>2933.7237708183916</v>
      </c>
      <c r="R421" s="77">
        <v>9073</v>
      </c>
      <c r="S421" s="111" t="s">
        <v>1063</v>
      </c>
      <c r="T421" s="28"/>
      <c r="U421" s="28"/>
    </row>
    <row r="422" spans="1:21" ht="25.5">
      <c r="A422" s="75">
        <v>383</v>
      </c>
      <c r="B422" s="59" t="s">
        <v>215</v>
      </c>
      <c r="C422" s="21">
        <v>1961</v>
      </c>
      <c r="D422" s="44">
        <v>2005</v>
      </c>
      <c r="E422" s="21" t="s">
        <v>1062</v>
      </c>
      <c r="F422" s="4">
        <v>4</v>
      </c>
      <c r="G422" s="4">
        <v>14</v>
      </c>
      <c r="H422" s="51">
        <v>8110.4</v>
      </c>
      <c r="I422" s="77">
        <v>7499.7</v>
      </c>
      <c r="J422" s="77">
        <v>7499.7</v>
      </c>
      <c r="K422" s="88">
        <v>326</v>
      </c>
      <c r="L422" s="77">
        <v>6836931.3300000001</v>
      </c>
      <c r="M422" s="85">
        <v>0</v>
      </c>
      <c r="N422" s="85">
        <v>0</v>
      </c>
      <c r="O422" s="85">
        <v>0</v>
      </c>
      <c r="P422" s="77">
        <v>6836931.3300000001</v>
      </c>
      <c r="Q422" s="77">
        <f t="shared" si="31"/>
        <v>911.6273090923637</v>
      </c>
      <c r="R422" s="77">
        <v>2815</v>
      </c>
      <c r="S422" s="111" t="s">
        <v>1063</v>
      </c>
      <c r="T422" s="28"/>
      <c r="U422" s="28"/>
    </row>
    <row r="423" spans="1:21" ht="25.5">
      <c r="A423" s="75">
        <v>384</v>
      </c>
      <c r="B423" s="59" t="s">
        <v>688</v>
      </c>
      <c r="C423" s="21">
        <v>1961</v>
      </c>
      <c r="D423" s="44"/>
      <c r="E423" s="21" t="s">
        <v>1062</v>
      </c>
      <c r="F423" s="4">
        <v>4</v>
      </c>
      <c r="G423" s="4">
        <v>4</v>
      </c>
      <c r="H423" s="51">
        <v>3000.9100000000003</v>
      </c>
      <c r="I423" s="77">
        <v>2728.5</v>
      </c>
      <c r="J423" s="77">
        <v>2728.1</v>
      </c>
      <c r="K423" s="88">
        <v>121</v>
      </c>
      <c r="L423" s="77">
        <v>1056448</v>
      </c>
      <c r="M423" s="85">
        <v>0</v>
      </c>
      <c r="N423" s="85">
        <v>0</v>
      </c>
      <c r="O423" s="85">
        <v>0</v>
      </c>
      <c r="P423" s="77">
        <v>1056448</v>
      </c>
      <c r="Q423" s="77">
        <f t="shared" si="31"/>
        <v>387.19003115264798</v>
      </c>
      <c r="R423" s="77">
        <v>844</v>
      </c>
      <c r="S423" s="111" t="s">
        <v>1063</v>
      </c>
      <c r="T423" s="28"/>
      <c r="U423" s="28"/>
    </row>
    <row r="424" spans="1:21" ht="25.5">
      <c r="A424" s="75">
        <v>385</v>
      </c>
      <c r="B424" s="59" t="s">
        <v>689</v>
      </c>
      <c r="C424" s="21">
        <v>1957</v>
      </c>
      <c r="D424" s="44"/>
      <c r="E424" s="21" t="s">
        <v>1062</v>
      </c>
      <c r="F424" s="4">
        <v>3</v>
      </c>
      <c r="G424" s="4">
        <v>4</v>
      </c>
      <c r="H424" s="51">
        <v>3206.5000000000005</v>
      </c>
      <c r="I424" s="77">
        <v>2915</v>
      </c>
      <c r="J424" s="77">
        <v>2915</v>
      </c>
      <c r="K424" s="88">
        <v>95</v>
      </c>
      <c r="L424" s="77">
        <v>4208214.2200000007</v>
      </c>
      <c r="M424" s="85">
        <v>0</v>
      </c>
      <c r="N424" s="85">
        <v>0</v>
      </c>
      <c r="O424" s="85">
        <v>0</v>
      </c>
      <c r="P424" s="77">
        <v>4208214.2200000007</v>
      </c>
      <c r="Q424" s="77">
        <f t="shared" si="31"/>
        <v>1443.6412418524874</v>
      </c>
      <c r="R424" s="77">
        <v>8342</v>
      </c>
      <c r="S424" s="111" t="s">
        <v>1063</v>
      </c>
      <c r="T424" s="28"/>
      <c r="U424" s="28"/>
    </row>
    <row r="425" spans="1:21" ht="25.5">
      <c r="A425" s="75">
        <v>386</v>
      </c>
      <c r="B425" s="59" t="s">
        <v>214</v>
      </c>
      <c r="C425" s="21">
        <v>1957</v>
      </c>
      <c r="D425" s="44">
        <v>2007</v>
      </c>
      <c r="E425" s="21" t="s">
        <v>1062</v>
      </c>
      <c r="F425" s="4">
        <v>4</v>
      </c>
      <c r="G425" s="4">
        <v>4</v>
      </c>
      <c r="H425" s="51">
        <v>2687</v>
      </c>
      <c r="I425" s="77">
        <v>2381.6999999999998</v>
      </c>
      <c r="J425" s="77">
        <v>2381.6999999999998</v>
      </c>
      <c r="K425" s="88">
        <v>106</v>
      </c>
      <c r="L425" s="77">
        <v>4144897.8200000003</v>
      </c>
      <c r="M425" s="85">
        <v>0</v>
      </c>
      <c r="N425" s="85">
        <v>0</v>
      </c>
      <c r="O425" s="85">
        <v>0</v>
      </c>
      <c r="P425" s="77">
        <v>4144897.8200000003</v>
      </c>
      <c r="Q425" s="77">
        <f t="shared" si="31"/>
        <v>1740.3106268631652</v>
      </c>
      <c r="R425" s="77">
        <v>4432</v>
      </c>
      <c r="S425" s="111" t="s">
        <v>1063</v>
      </c>
      <c r="T425" s="28"/>
      <c r="U425" s="28"/>
    </row>
    <row r="426" spans="1:21" ht="25.5">
      <c r="A426" s="75">
        <v>387</v>
      </c>
      <c r="B426" s="59" t="s">
        <v>690</v>
      </c>
      <c r="C426" s="21">
        <v>1960</v>
      </c>
      <c r="D426" s="44">
        <v>2004</v>
      </c>
      <c r="E426" s="21" t="s">
        <v>1062</v>
      </c>
      <c r="F426" s="4">
        <v>4</v>
      </c>
      <c r="G426" s="4">
        <v>3</v>
      </c>
      <c r="H426" s="51">
        <v>3435.7</v>
      </c>
      <c r="I426" s="77">
        <v>3100.4</v>
      </c>
      <c r="J426" s="77">
        <v>3100.4</v>
      </c>
      <c r="K426" s="88">
        <v>111</v>
      </c>
      <c r="L426" s="77">
        <v>8555814.7100000009</v>
      </c>
      <c r="M426" s="85">
        <v>0</v>
      </c>
      <c r="N426" s="85">
        <v>0</v>
      </c>
      <c r="O426" s="85">
        <v>0</v>
      </c>
      <c r="P426" s="77">
        <v>8555814.7100000009</v>
      </c>
      <c r="Q426" s="77">
        <f t="shared" si="31"/>
        <v>2759.5841536575927</v>
      </c>
      <c r="R426" s="77">
        <v>5962</v>
      </c>
      <c r="S426" s="111" t="s">
        <v>1063</v>
      </c>
      <c r="T426" s="28"/>
      <c r="U426" s="28"/>
    </row>
    <row r="427" spans="1:21" ht="25.5">
      <c r="A427" s="75">
        <v>388</v>
      </c>
      <c r="B427" s="59" t="s">
        <v>964</v>
      </c>
      <c r="C427" s="2">
        <v>1965</v>
      </c>
      <c r="D427" s="44">
        <v>2011</v>
      </c>
      <c r="E427" s="21" t="s">
        <v>1062</v>
      </c>
      <c r="F427" s="2">
        <v>4</v>
      </c>
      <c r="G427" s="2">
        <v>4</v>
      </c>
      <c r="H427" s="38">
        <v>2855.6000000000004</v>
      </c>
      <c r="I427" s="51">
        <v>2596</v>
      </c>
      <c r="J427" s="51">
        <v>2596</v>
      </c>
      <c r="K427" s="89">
        <v>136</v>
      </c>
      <c r="L427" s="77">
        <v>138913.94</v>
      </c>
      <c r="M427" s="85">
        <v>0</v>
      </c>
      <c r="N427" s="85">
        <v>0</v>
      </c>
      <c r="O427" s="85">
        <v>0</v>
      </c>
      <c r="P427" s="77">
        <v>138913.94</v>
      </c>
      <c r="Q427" s="77">
        <f t="shared" si="31"/>
        <v>53.510762711864409</v>
      </c>
      <c r="R427" s="77">
        <v>2269</v>
      </c>
      <c r="S427" s="111" t="s">
        <v>1063</v>
      </c>
      <c r="T427" s="28"/>
      <c r="U427" s="28"/>
    </row>
    <row r="428" spans="1:21" ht="25.5">
      <c r="A428" s="75">
        <v>389</v>
      </c>
      <c r="B428" s="59" t="s">
        <v>965</v>
      </c>
      <c r="C428" s="21">
        <v>1961</v>
      </c>
      <c r="D428" s="44">
        <v>2011</v>
      </c>
      <c r="E428" s="21" t="s">
        <v>1062</v>
      </c>
      <c r="F428" s="2">
        <v>4</v>
      </c>
      <c r="G428" s="2">
        <v>2</v>
      </c>
      <c r="H428" s="38">
        <v>1387.98</v>
      </c>
      <c r="I428" s="77">
        <v>1261.8</v>
      </c>
      <c r="J428" s="77">
        <v>1261.8</v>
      </c>
      <c r="K428" s="89">
        <v>59</v>
      </c>
      <c r="L428" s="77">
        <v>4135786.8599999994</v>
      </c>
      <c r="M428" s="85">
        <v>0</v>
      </c>
      <c r="N428" s="85">
        <v>0</v>
      </c>
      <c r="O428" s="85">
        <v>0</v>
      </c>
      <c r="P428" s="77">
        <v>4135786.8599999994</v>
      </c>
      <c r="Q428" s="77">
        <f t="shared" si="31"/>
        <v>3277.6881122206369</v>
      </c>
      <c r="R428" s="77">
        <v>6949</v>
      </c>
      <c r="S428" s="111" t="s">
        <v>1063</v>
      </c>
      <c r="T428" s="28"/>
      <c r="U428" s="28"/>
    </row>
    <row r="429" spans="1:21" ht="25.5">
      <c r="A429" s="75">
        <v>390</v>
      </c>
      <c r="B429" s="59" t="s">
        <v>966</v>
      </c>
      <c r="C429" s="21">
        <v>1959</v>
      </c>
      <c r="D429" s="44"/>
      <c r="E429" s="21" t="s">
        <v>1062</v>
      </c>
      <c r="F429" s="4">
        <v>4</v>
      </c>
      <c r="G429" s="4">
        <v>2</v>
      </c>
      <c r="H429" s="51">
        <v>1377.7830000000001</v>
      </c>
      <c r="I429" s="77">
        <v>1252.53</v>
      </c>
      <c r="J429" s="77">
        <v>1252.53</v>
      </c>
      <c r="K429" s="88">
        <v>58</v>
      </c>
      <c r="L429" s="77">
        <v>4475520</v>
      </c>
      <c r="M429" s="85">
        <v>0</v>
      </c>
      <c r="N429" s="85">
        <v>0</v>
      </c>
      <c r="O429" s="85">
        <v>0</v>
      </c>
      <c r="P429" s="77">
        <v>4475520</v>
      </c>
      <c r="Q429" s="77">
        <f t="shared" si="31"/>
        <v>3573.1838758353092</v>
      </c>
      <c r="R429" s="77">
        <v>4145</v>
      </c>
      <c r="S429" s="111" t="s">
        <v>1063</v>
      </c>
      <c r="T429" s="28"/>
      <c r="U429" s="28"/>
    </row>
    <row r="430" spans="1:21" ht="25.5">
      <c r="A430" s="75">
        <v>391</v>
      </c>
      <c r="B430" s="59" t="s">
        <v>967</v>
      </c>
      <c r="C430" s="21">
        <v>1964</v>
      </c>
      <c r="D430" s="44">
        <v>2005</v>
      </c>
      <c r="E430" s="21" t="s">
        <v>1062</v>
      </c>
      <c r="F430" s="4">
        <v>5</v>
      </c>
      <c r="G430" s="4">
        <v>4</v>
      </c>
      <c r="H430" s="51">
        <v>3486.2300000000005</v>
      </c>
      <c r="I430" s="77">
        <v>3169.3</v>
      </c>
      <c r="J430" s="77">
        <v>3169.3</v>
      </c>
      <c r="K430" s="88">
        <v>156</v>
      </c>
      <c r="L430" s="85">
        <v>17664721.359999999</v>
      </c>
      <c r="M430" s="85">
        <v>0</v>
      </c>
      <c r="N430" s="85">
        <v>0</v>
      </c>
      <c r="O430" s="85">
        <v>0</v>
      </c>
      <c r="P430" s="85">
        <v>17664721.359999999</v>
      </c>
      <c r="Q430" s="77">
        <f t="shared" si="31"/>
        <v>5573.6980910611173</v>
      </c>
      <c r="R430" s="77">
        <v>8778</v>
      </c>
      <c r="S430" s="111" t="s">
        <v>1063</v>
      </c>
      <c r="T430" s="28"/>
      <c r="U430" s="28"/>
    </row>
    <row r="431" spans="1:21" ht="25.5">
      <c r="A431" s="75">
        <v>392</v>
      </c>
      <c r="B431" s="59" t="s">
        <v>691</v>
      </c>
      <c r="C431" s="21">
        <v>1960</v>
      </c>
      <c r="D431" s="44">
        <v>2006</v>
      </c>
      <c r="E431" s="21" t="s">
        <v>1062</v>
      </c>
      <c r="F431" s="4">
        <v>4</v>
      </c>
      <c r="G431" s="4">
        <v>2</v>
      </c>
      <c r="H431" s="51">
        <v>1873.3000000000002</v>
      </c>
      <c r="I431" s="77">
        <v>1703</v>
      </c>
      <c r="J431" s="77">
        <v>1703</v>
      </c>
      <c r="K431" s="88">
        <v>65</v>
      </c>
      <c r="L431" s="77">
        <v>5834111</v>
      </c>
      <c r="M431" s="85">
        <v>0</v>
      </c>
      <c r="N431" s="85">
        <v>0</v>
      </c>
      <c r="O431" s="85">
        <v>0</v>
      </c>
      <c r="P431" s="77">
        <v>5834111</v>
      </c>
      <c r="Q431" s="77">
        <f t="shared" si="31"/>
        <v>3425.7844979448032</v>
      </c>
      <c r="R431" s="77">
        <v>5284</v>
      </c>
      <c r="S431" s="111" t="s">
        <v>1063</v>
      </c>
      <c r="T431" s="28"/>
      <c r="U431" s="28"/>
    </row>
    <row r="432" spans="1:21" ht="25.5">
      <c r="A432" s="75">
        <v>393</v>
      </c>
      <c r="B432" s="59" t="s">
        <v>968</v>
      </c>
      <c r="C432" s="4">
        <v>1953</v>
      </c>
      <c r="D432" s="44">
        <v>2009</v>
      </c>
      <c r="E432" s="21" t="s">
        <v>1062</v>
      </c>
      <c r="F432" s="4">
        <v>3</v>
      </c>
      <c r="G432" s="4">
        <v>3</v>
      </c>
      <c r="H432" s="51">
        <v>2003</v>
      </c>
      <c r="I432" s="51">
        <v>1808.9</v>
      </c>
      <c r="J432" s="51">
        <v>1808.9</v>
      </c>
      <c r="K432" s="88">
        <v>60</v>
      </c>
      <c r="L432" s="77">
        <v>3261157.1799999997</v>
      </c>
      <c r="M432" s="85">
        <v>0</v>
      </c>
      <c r="N432" s="85">
        <v>0</v>
      </c>
      <c r="O432" s="85">
        <v>0</v>
      </c>
      <c r="P432" s="77">
        <v>3261157.1799999997</v>
      </c>
      <c r="Q432" s="77">
        <f t="shared" si="31"/>
        <v>1802.8399469290728</v>
      </c>
      <c r="R432" s="77">
        <v>4226</v>
      </c>
      <c r="S432" s="111" t="s">
        <v>1063</v>
      </c>
      <c r="T432" s="28"/>
      <c r="U432" s="28"/>
    </row>
    <row r="433" spans="1:21" ht="25.5">
      <c r="A433" s="75">
        <v>394</v>
      </c>
      <c r="B433" s="59" t="s">
        <v>969</v>
      </c>
      <c r="C433" s="21">
        <v>1956</v>
      </c>
      <c r="D433" s="44">
        <v>2003</v>
      </c>
      <c r="E433" s="21" t="s">
        <v>1062</v>
      </c>
      <c r="F433" s="4">
        <v>4</v>
      </c>
      <c r="G433" s="4">
        <v>4</v>
      </c>
      <c r="H433" s="51">
        <v>3788.4</v>
      </c>
      <c r="I433" s="77">
        <v>3444</v>
      </c>
      <c r="J433" s="77">
        <v>3444</v>
      </c>
      <c r="K433" s="88">
        <v>158</v>
      </c>
      <c r="L433" s="77">
        <v>3145033.28</v>
      </c>
      <c r="M433" s="85">
        <v>0</v>
      </c>
      <c r="N433" s="85">
        <v>0</v>
      </c>
      <c r="O433" s="85">
        <v>0</v>
      </c>
      <c r="P433" s="77">
        <v>3145033.28</v>
      </c>
      <c r="Q433" s="77">
        <f t="shared" si="31"/>
        <v>913.19200929152146</v>
      </c>
      <c r="R433" s="77">
        <v>2693</v>
      </c>
      <c r="S433" s="111" t="s">
        <v>1063</v>
      </c>
      <c r="T433" s="28"/>
      <c r="U433" s="28"/>
    </row>
    <row r="434" spans="1:21" ht="25.5">
      <c r="A434" s="75">
        <v>395</v>
      </c>
      <c r="B434" s="59" t="s">
        <v>970</v>
      </c>
      <c r="C434" s="21">
        <v>1961</v>
      </c>
      <c r="D434" s="44"/>
      <c r="E434" s="21" t="s">
        <v>1062</v>
      </c>
      <c r="F434" s="4">
        <v>5</v>
      </c>
      <c r="G434" s="4">
        <v>2</v>
      </c>
      <c r="H434" s="51">
        <v>1998.9</v>
      </c>
      <c r="I434" s="77">
        <v>1661.7</v>
      </c>
      <c r="J434" s="77">
        <v>1661.7</v>
      </c>
      <c r="K434" s="88">
        <v>54</v>
      </c>
      <c r="L434" s="77">
        <v>122005.46</v>
      </c>
      <c r="M434" s="85">
        <v>0</v>
      </c>
      <c r="N434" s="85">
        <v>0</v>
      </c>
      <c r="O434" s="85">
        <v>0</v>
      </c>
      <c r="P434" s="77">
        <v>122005.46</v>
      </c>
      <c r="Q434" s="77">
        <f t="shared" si="31"/>
        <v>73.422073779863993</v>
      </c>
      <c r="R434" s="77">
        <v>1045</v>
      </c>
      <c r="S434" s="111" t="s">
        <v>1063</v>
      </c>
      <c r="T434" s="28"/>
      <c r="U434" s="28"/>
    </row>
    <row r="435" spans="1:21" ht="25.5">
      <c r="A435" s="75">
        <v>396</v>
      </c>
      <c r="B435" s="59" t="s">
        <v>692</v>
      </c>
      <c r="C435" s="21">
        <v>1962</v>
      </c>
      <c r="D435" s="44">
        <v>2005</v>
      </c>
      <c r="E435" s="21" t="s">
        <v>1062</v>
      </c>
      <c r="F435" s="4">
        <v>5</v>
      </c>
      <c r="G435" s="4">
        <v>4</v>
      </c>
      <c r="H435" s="51">
        <v>3480.5</v>
      </c>
      <c r="I435" s="77">
        <v>2974.31</v>
      </c>
      <c r="J435" s="77">
        <v>2974.3</v>
      </c>
      <c r="K435" s="88">
        <v>163</v>
      </c>
      <c r="L435" s="77">
        <v>3828991.26</v>
      </c>
      <c r="M435" s="85">
        <v>0</v>
      </c>
      <c r="N435" s="85">
        <v>0</v>
      </c>
      <c r="O435" s="85">
        <v>0</v>
      </c>
      <c r="P435" s="77">
        <v>3828991.26</v>
      </c>
      <c r="Q435" s="77">
        <f t="shared" si="31"/>
        <v>1287.3544654054217</v>
      </c>
      <c r="R435" s="77">
        <v>3270</v>
      </c>
      <c r="S435" s="111" t="s">
        <v>1063</v>
      </c>
      <c r="T435" s="28"/>
      <c r="U435" s="28"/>
    </row>
    <row r="436" spans="1:21" ht="25.5">
      <c r="A436" s="75">
        <v>397</v>
      </c>
      <c r="B436" s="59" t="s">
        <v>578</v>
      </c>
      <c r="C436" s="21">
        <v>1962</v>
      </c>
      <c r="D436" s="44"/>
      <c r="E436" s="21" t="s">
        <v>1062</v>
      </c>
      <c r="F436" s="4">
        <v>5</v>
      </c>
      <c r="G436" s="4">
        <v>2</v>
      </c>
      <c r="H436" s="51">
        <v>1728.8700000000001</v>
      </c>
      <c r="I436" s="77">
        <v>1571.7</v>
      </c>
      <c r="J436" s="77">
        <v>1571.7</v>
      </c>
      <c r="K436" s="88">
        <v>94</v>
      </c>
      <c r="L436" s="77">
        <v>2418575.7599999998</v>
      </c>
      <c r="M436" s="85">
        <v>0</v>
      </c>
      <c r="N436" s="85">
        <v>0</v>
      </c>
      <c r="O436" s="85">
        <v>0</v>
      </c>
      <c r="P436" s="77">
        <v>2418575.7599999998</v>
      </c>
      <c r="Q436" s="77">
        <f t="shared" si="31"/>
        <v>1538.8278679137238</v>
      </c>
      <c r="R436" s="77">
        <v>3270</v>
      </c>
      <c r="S436" s="111" t="s">
        <v>1063</v>
      </c>
      <c r="T436" s="28"/>
      <c r="U436" s="28"/>
    </row>
    <row r="437" spans="1:21" ht="25.5">
      <c r="A437" s="75">
        <v>398</v>
      </c>
      <c r="B437" s="59" t="s">
        <v>971</v>
      </c>
      <c r="C437" s="4">
        <v>1936</v>
      </c>
      <c r="D437" s="44"/>
      <c r="E437" s="21" t="s">
        <v>1062</v>
      </c>
      <c r="F437" s="4">
        <v>4</v>
      </c>
      <c r="G437" s="4">
        <v>3</v>
      </c>
      <c r="H437" s="51">
        <v>2781.6</v>
      </c>
      <c r="I437" s="51">
        <v>2572.1</v>
      </c>
      <c r="J437" s="51">
        <v>2488</v>
      </c>
      <c r="K437" s="88">
        <v>100</v>
      </c>
      <c r="L437" s="77">
        <v>311380.52</v>
      </c>
      <c r="M437" s="85">
        <v>0</v>
      </c>
      <c r="N437" s="85">
        <v>0</v>
      </c>
      <c r="O437" s="85">
        <v>0</v>
      </c>
      <c r="P437" s="77">
        <v>311380.52</v>
      </c>
      <c r="Q437" s="77">
        <f t="shared" si="31"/>
        <v>121.06081412075737</v>
      </c>
      <c r="R437" s="77">
        <v>1838</v>
      </c>
      <c r="S437" s="111" t="s">
        <v>1063</v>
      </c>
      <c r="T437" s="28"/>
      <c r="U437" s="28"/>
    </row>
    <row r="438" spans="1:21" ht="25.5">
      <c r="A438" s="75">
        <v>399</v>
      </c>
      <c r="B438" s="59" t="s">
        <v>972</v>
      </c>
      <c r="C438" s="2">
        <v>1976</v>
      </c>
      <c r="D438" s="44">
        <v>2007</v>
      </c>
      <c r="E438" s="21" t="s">
        <v>1062</v>
      </c>
      <c r="F438" s="2">
        <v>5</v>
      </c>
      <c r="G438" s="2">
        <v>4</v>
      </c>
      <c r="H438" s="38">
        <v>4511.3</v>
      </c>
      <c r="I438" s="51">
        <v>3819</v>
      </c>
      <c r="J438" s="51">
        <v>3760.9</v>
      </c>
      <c r="K438" s="89">
        <v>122</v>
      </c>
      <c r="L438" s="77">
        <v>2459000</v>
      </c>
      <c r="M438" s="85">
        <v>0</v>
      </c>
      <c r="N438" s="85">
        <v>0</v>
      </c>
      <c r="O438" s="85">
        <v>0</v>
      </c>
      <c r="P438" s="77">
        <v>2459000</v>
      </c>
      <c r="Q438" s="77">
        <f t="shared" si="31"/>
        <v>643.88583398795492</v>
      </c>
      <c r="R438" s="77">
        <v>654</v>
      </c>
      <c r="S438" s="111" t="s">
        <v>1063</v>
      </c>
      <c r="T438" s="28"/>
      <c r="U438" s="28"/>
    </row>
    <row r="439" spans="1:21">
      <c r="A439" s="75">
        <v>400</v>
      </c>
      <c r="B439" s="59" t="s">
        <v>973</v>
      </c>
      <c r="C439" s="21">
        <v>1964</v>
      </c>
      <c r="D439" s="44">
        <v>2003</v>
      </c>
      <c r="E439" s="21" t="s">
        <v>1064</v>
      </c>
      <c r="F439" s="4">
        <v>5</v>
      </c>
      <c r="G439" s="4">
        <v>4</v>
      </c>
      <c r="H439" s="51">
        <v>3500.7</v>
      </c>
      <c r="I439" s="77">
        <v>3138.2</v>
      </c>
      <c r="J439" s="77">
        <v>3137.9</v>
      </c>
      <c r="K439" s="88">
        <v>148</v>
      </c>
      <c r="L439" s="77">
        <v>7294240.1900000004</v>
      </c>
      <c r="M439" s="85">
        <v>0</v>
      </c>
      <c r="N439" s="85">
        <v>0</v>
      </c>
      <c r="O439" s="85">
        <v>0</v>
      </c>
      <c r="P439" s="77">
        <v>7294240.1900000004</v>
      </c>
      <c r="Q439" s="77">
        <f t="shared" si="31"/>
        <v>2324.3388534828887</v>
      </c>
      <c r="R439" s="77">
        <v>6052</v>
      </c>
      <c r="S439" s="111" t="s">
        <v>1063</v>
      </c>
      <c r="T439" s="28"/>
      <c r="U439" s="28"/>
    </row>
    <row r="440" spans="1:21" ht="25.5">
      <c r="A440" s="75">
        <v>401</v>
      </c>
      <c r="B440" s="59" t="s">
        <v>974</v>
      </c>
      <c r="C440" s="4">
        <v>1989</v>
      </c>
      <c r="D440" s="44"/>
      <c r="E440" s="21" t="s">
        <v>1062</v>
      </c>
      <c r="F440" s="4">
        <v>5</v>
      </c>
      <c r="G440" s="4">
        <v>6</v>
      </c>
      <c r="H440" s="51">
        <v>4873.3</v>
      </c>
      <c r="I440" s="51">
        <v>3459.8</v>
      </c>
      <c r="J440" s="51">
        <v>3459.8</v>
      </c>
      <c r="K440" s="88">
        <v>192</v>
      </c>
      <c r="L440" s="77">
        <v>9287536.6500000004</v>
      </c>
      <c r="M440" s="85">
        <v>0</v>
      </c>
      <c r="N440" s="85">
        <v>0</v>
      </c>
      <c r="O440" s="85">
        <v>0</v>
      </c>
      <c r="P440" s="77">
        <v>9287536.6500000004</v>
      </c>
      <c r="Q440" s="77">
        <f t="shared" si="31"/>
        <v>2684.4143158564079</v>
      </c>
      <c r="R440" s="77">
        <v>2792</v>
      </c>
      <c r="S440" s="111" t="s">
        <v>1063</v>
      </c>
      <c r="T440" s="28"/>
      <c r="U440" s="28"/>
    </row>
    <row r="441" spans="1:21" ht="25.5">
      <c r="A441" s="75">
        <v>402</v>
      </c>
      <c r="B441" s="59" t="s">
        <v>975</v>
      </c>
      <c r="C441" s="21">
        <v>1955</v>
      </c>
      <c r="D441" s="44">
        <v>2008</v>
      </c>
      <c r="E441" s="21" t="s">
        <v>1062</v>
      </c>
      <c r="F441" s="2">
        <v>4</v>
      </c>
      <c r="G441" s="2">
        <v>3</v>
      </c>
      <c r="H441" s="38">
        <v>2689</v>
      </c>
      <c r="I441" s="77">
        <v>1975.4</v>
      </c>
      <c r="J441" s="77">
        <v>1975.4</v>
      </c>
      <c r="K441" s="89">
        <v>89</v>
      </c>
      <c r="L441" s="77">
        <v>6597185.1899999995</v>
      </c>
      <c r="M441" s="85">
        <v>0</v>
      </c>
      <c r="N441" s="85">
        <v>0</v>
      </c>
      <c r="O441" s="85">
        <v>0</v>
      </c>
      <c r="P441" s="77">
        <v>6597185.1899999995</v>
      </c>
      <c r="Q441" s="77">
        <f t="shared" si="31"/>
        <v>3339.6705426749008</v>
      </c>
      <c r="R441" s="77">
        <v>5111</v>
      </c>
      <c r="S441" s="111" t="s">
        <v>1063</v>
      </c>
      <c r="T441" s="28"/>
      <c r="U441" s="28"/>
    </row>
    <row r="442" spans="1:21" ht="25.5">
      <c r="A442" s="75">
        <v>403</v>
      </c>
      <c r="B442" s="59" t="s">
        <v>693</v>
      </c>
      <c r="C442" s="21">
        <v>1959</v>
      </c>
      <c r="D442" s="44"/>
      <c r="E442" s="21" t="s">
        <v>1062</v>
      </c>
      <c r="F442" s="4">
        <v>4</v>
      </c>
      <c r="G442" s="4">
        <v>3</v>
      </c>
      <c r="H442" s="51">
        <v>6142.4</v>
      </c>
      <c r="I442" s="77">
        <v>3184.9</v>
      </c>
      <c r="J442" s="77">
        <v>3184.9</v>
      </c>
      <c r="K442" s="88">
        <v>127</v>
      </c>
      <c r="L442" s="77">
        <v>2845251.94</v>
      </c>
      <c r="M442" s="85">
        <v>0</v>
      </c>
      <c r="N442" s="85">
        <v>0</v>
      </c>
      <c r="O442" s="85">
        <v>0</v>
      </c>
      <c r="P442" s="77">
        <v>2845251.94</v>
      </c>
      <c r="Q442" s="77">
        <f t="shared" si="31"/>
        <v>893.35675845395451</v>
      </c>
      <c r="R442" s="77">
        <v>2225</v>
      </c>
      <c r="S442" s="111" t="s">
        <v>1063</v>
      </c>
      <c r="T442" s="28"/>
      <c r="U442" s="28"/>
    </row>
    <row r="443" spans="1:21" ht="25.5">
      <c r="A443" s="75">
        <v>404</v>
      </c>
      <c r="B443" s="59" t="s">
        <v>976</v>
      </c>
      <c r="C443" s="21">
        <v>1953</v>
      </c>
      <c r="D443" s="44"/>
      <c r="E443" s="21" t="s">
        <v>1062</v>
      </c>
      <c r="F443" s="4">
        <v>2</v>
      </c>
      <c r="G443" s="4">
        <v>2</v>
      </c>
      <c r="H443" s="51">
        <v>1371.5</v>
      </c>
      <c r="I443" s="77">
        <v>655</v>
      </c>
      <c r="J443" s="77">
        <v>655</v>
      </c>
      <c r="K443" s="88">
        <v>35</v>
      </c>
      <c r="L443" s="77">
        <v>2971124.3099999996</v>
      </c>
      <c r="M443" s="85">
        <v>0</v>
      </c>
      <c r="N443" s="85">
        <v>0</v>
      </c>
      <c r="O443" s="85">
        <v>0</v>
      </c>
      <c r="P443" s="77">
        <v>2971124.3099999996</v>
      </c>
      <c r="Q443" s="77">
        <f t="shared" si="31"/>
        <v>4536.0676488549616</v>
      </c>
      <c r="R443" s="77">
        <v>7366</v>
      </c>
      <c r="S443" s="111" t="s">
        <v>1063</v>
      </c>
      <c r="T443" s="28"/>
      <c r="U443" s="28"/>
    </row>
    <row r="444" spans="1:21">
      <c r="A444" s="75">
        <v>405</v>
      </c>
      <c r="B444" s="59" t="s">
        <v>977</v>
      </c>
      <c r="C444" s="4">
        <v>1981</v>
      </c>
      <c r="D444" s="75"/>
      <c r="E444" s="75" t="s">
        <v>1064</v>
      </c>
      <c r="F444" s="4">
        <v>9</v>
      </c>
      <c r="G444" s="4">
        <v>3</v>
      </c>
      <c r="H444" s="51">
        <v>7043.7</v>
      </c>
      <c r="I444" s="51">
        <v>5907.41</v>
      </c>
      <c r="J444" s="51">
        <v>5434.6</v>
      </c>
      <c r="K444" s="88">
        <v>273</v>
      </c>
      <c r="L444" s="77">
        <v>2600000</v>
      </c>
      <c r="M444" s="85">
        <v>0</v>
      </c>
      <c r="N444" s="85">
        <v>0</v>
      </c>
      <c r="O444" s="85">
        <v>0</v>
      </c>
      <c r="P444" s="77">
        <v>2600000</v>
      </c>
      <c r="Q444" s="77">
        <f t="shared" si="31"/>
        <v>440.12519869113538</v>
      </c>
      <c r="R444" s="77">
        <v>1635</v>
      </c>
      <c r="S444" s="111" t="s">
        <v>1063</v>
      </c>
      <c r="T444" s="28"/>
      <c r="U444" s="28"/>
    </row>
    <row r="445" spans="1:21" ht="25.5">
      <c r="A445" s="75">
        <v>406</v>
      </c>
      <c r="B445" s="59" t="s">
        <v>676</v>
      </c>
      <c r="C445" s="21">
        <v>1958</v>
      </c>
      <c r="D445" s="44">
        <v>2008</v>
      </c>
      <c r="E445" s="21" t="s">
        <v>1062</v>
      </c>
      <c r="F445" s="4">
        <v>4</v>
      </c>
      <c r="G445" s="4">
        <v>4</v>
      </c>
      <c r="H445" s="51">
        <v>3694.1</v>
      </c>
      <c r="I445" s="77">
        <v>2332.21</v>
      </c>
      <c r="J445" s="77">
        <v>2332.21</v>
      </c>
      <c r="K445" s="88">
        <v>96</v>
      </c>
      <c r="L445" s="77">
        <v>90070</v>
      </c>
      <c r="M445" s="85">
        <v>0</v>
      </c>
      <c r="N445" s="85">
        <v>0</v>
      </c>
      <c r="O445" s="85">
        <v>0</v>
      </c>
      <c r="P445" s="77">
        <v>90070</v>
      </c>
      <c r="Q445" s="77">
        <f t="shared" si="31"/>
        <v>38.620021353137155</v>
      </c>
      <c r="R445" s="77">
        <v>127</v>
      </c>
      <c r="S445" s="111" t="s">
        <v>1063</v>
      </c>
      <c r="T445" s="28"/>
      <c r="U445" s="28"/>
    </row>
    <row r="446" spans="1:21">
      <c r="A446" s="75">
        <v>407</v>
      </c>
      <c r="B446" s="50" t="s">
        <v>518</v>
      </c>
      <c r="C446" s="11">
        <v>1962</v>
      </c>
      <c r="D446" s="44">
        <v>2005</v>
      </c>
      <c r="E446" s="2" t="s">
        <v>1064</v>
      </c>
      <c r="F446" s="2">
        <v>4</v>
      </c>
      <c r="G446" s="129">
        <v>3</v>
      </c>
      <c r="H446" s="38">
        <v>2733.5999999999995</v>
      </c>
      <c r="I446" s="38">
        <v>2073.9</v>
      </c>
      <c r="J446" s="38">
        <v>2073.9</v>
      </c>
      <c r="K446" s="87">
        <v>123</v>
      </c>
      <c r="L446" s="77">
        <v>160379</v>
      </c>
      <c r="M446" s="85">
        <v>0</v>
      </c>
      <c r="N446" s="85">
        <v>0</v>
      </c>
      <c r="O446" s="85">
        <v>0</v>
      </c>
      <c r="P446" s="77">
        <v>160379</v>
      </c>
      <c r="Q446" s="77">
        <f t="shared" si="31"/>
        <v>77.332079656685465</v>
      </c>
      <c r="R446" s="77">
        <v>127</v>
      </c>
      <c r="S446" s="111" t="s">
        <v>1063</v>
      </c>
      <c r="T446" s="28"/>
      <c r="U446" s="28"/>
    </row>
    <row r="447" spans="1:21" ht="25.5">
      <c r="A447" s="75">
        <v>408</v>
      </c>
      <c r="B447" s="50" t="s">
        <v>165</v>
      </c>
      <c r="C447" s="21">
        <v>1979</v>
      </c>
      <c r="D447" s="44">
        <v>2006</v>
      </c>
      <c r="E447" s="21" t="s">
        <v>1062</v>
      </c>
      <c r="F447" s="21">
        <v>12</v>
      </c>
      <c r="G447" s="21">
        <v>1</v>
      </c>
      <c r="H447" s="77">
        <v>5433.5</v>
      </c>
      <c r="I447" s="77">
        <v>5140.5</v>
      </c>
      <c r="J447" s="77">
        <v>4858.7</v>
      </c>
      <c r="K447" s="65">
        <v>179</v>
      </c>
      <c r="L447" s="77">
        <v>84575</v>
      </c>
      <c r="M447" s="85">
        <v>0</v>
      </c>
      <c r="N447" s="85">
        <v>0</v>
      </c>
      <c r="O447" s="85">
        <v>0</v>
      </c>
      <c r="P447" s="77">
        <v>84575</v>
      </c>
      <c r="Q447" s="77">
        <f t="shared" si="31"/>
        <v>16.452679700418248</v>
      </c>
      <c r="R447" s="77">
        <v>190</v>
      </c>
      <c r="S447" s="111" t="s">
        <v>1063</v>
      </c>
      <c r="T447" s="28"/>
      <c r="U447" s="28"/>
    </row>
    <row r="448" spans="1:21" ht="25.5">
      <c r="A448" s="75">
        <v>409</v>
      </c>
      <c r="B448" s="50" t="s">
        <v>495</v>
      </c>
      <c r="C448" s="21">
        <v>1980</v>
      </c>
      <c r="D448" s="44"/>
      <c r="E448" s="21" t="s">
        <v>1062</v>
      </c>
      <c r="F448" s="21">
        <v>12</v>
      </c>
      <c r="G448" s="21">
        <v>1</v>
      </c>
      <c r="H448" s="77">
        <v>4504.1000000000004</v>
      </c>
      <c r="I448" s="38">
        <v>3877.5</v>
      </c>
      <c r="J448" s="77">
        <v>3877.5</v>
      </c>
      <c r="K448" s="65">
        <v>191</v>
      </c>
      <c r="L448" s="77">
        <v>84575</v>
      </c>
      <c r="M448" s="85">
        <v>0</v>
      </c>
      <c r="N448" s="85">
        <v>0</v>
      </c>
      <c r="O448" s="85">
        <v>0</v>
      </c>
      <c r="P448" s="77">
        <v>84575</v>
      </c>
      <c r="Q448" s="77">
        <f t="shared" si="31"/>
        <v>21.811734364925854</v>
      </c>
      <c r="R448" s="77">
        <v>190</v>
      </c>
      <c r="S448" s="111" t="s">
        <v>1063</v>
      </c>
      <c r="T448" s="28"/>
      <c r="U448" s="28"/>
    </row>
    <row r="449" spans="1:21">
      <c r="A449" s="75">
        <v>410</v>
      </c>
      <c r="B449" s="67" t="s">
        <v>759</v>
      </c>
      <c r="C449" s="4">
        <v>1983</v>
      </c>
      <c r="D449" s="44"/>
      <c r="E449" s="21" t="s">
        <v>1064</v>
      </c>
      <c r="F449" s="4">
        <v>9</v>
      </c>
      <c r="G449" s="4">
        <v>5</v>
      </c>
      <c r="H449" s="51">
        <v>11743.1</v>
      </c>
      <c r="I449" s="51">
        <v>9970.2999999999993</v>
      </c>
      <c r="J449" s="51">
        <v>9994.4</v>
      </c>
      <c r="K449" s="88">
        <v>430</v>
      </c>
      <c r="L449" s="77">
        <v>211437.5</v>
      </c>
      <c r="M449" s="85">
        <v>0</v>
      </c>
      <c r="N449" s="85">
        <v>0</v>
      </c>
      <c r="O449" s="85">
        <v>0</v>
      </c>
      <c r="P449" s="77">
        <v>211437.5</v>
      </c>
      <c r="Q449" s="77">
        <f t="shared" si="31"/>
        <v>21.206733999979942</v>
      </c>
      <c r="R449" s="77">
        <v>190</v>
      </c>
      <c r="S449" s="111" t="s">
        <v>1063</v>
      </c>
      <c r="T449" s="28"/>
      <c r="U449" s="28"/>
    </row>
    <row r="450" spans="1:21">
      <c r="A450" s="75">
        <v>411</v>
      </c>
      <c r="B450" s="67" t="s">
        <v>760</v>
      </c>
      <c r="C450" s="4">
        <v>1993</v>
      </c>
      <c r="D450" s="44">
        <v>2004</v>
      </c>
      <c r="E450" s="21" t="s">
        <v>1064</v>
      </c>
      <c r="F450" s="4">
        <v>10</v>
      </c>
      <c r="G450" s="4">
        <v>4</v>
      </c>
      <c r="H450" s="51">
        <v>8954.6</v>
      </c>
      <c r="I450" s="51">
        <v>7914.8</v>
      </c>
      <c r="J450" s="51">
        <v>7914.8</v>
      </c>
      <c r="K450" s="88">
        <v>327</v>
      </c>
      <c r="L450" s="77">
        <v>169150</v>
      </c>
      <c r="M450" s="85">
        <v>0</v>
      </c>
      <c r="N450" s="85">
        <v>0</v>
      </c>
      <c r="O450" s="85">
        <v>0</v>
      </c>
      <c r="P450" s="77">
        <v>169150</v>
      </c>
      <c r="Q450" s="77">
        <f t="shared" si="31"/>
        <v>21.371354930004546</v>
      </c>
      <c r="R450" s="77">
        <v>190</v>
      </c>
      <c r="S450" s="111" t="s">
        <v>1063</v>
      </c>
      <c r="T450" s="28"/>
      <c r="U450" s="28"/>
    </row>
    <row r="451" spans="1:21" ht="25.5">
      <c r="A451" s="75">
        <v>412</v>
      </c>
      <c r="B451" s="50" t="s">
        <v>169</v>
      </c>
      <c r="C451" s="21">
        <v>1978</v>
      </c>
      <c r="D451" s="44"/>
      <c r="E451" s="21" t="s">
        <v>1062</v>
      </c>
      <c r="F451" s="21">
        <v>9</v>
      </c>
      <c r="G451" s="21">
        <v>4</v>
      </c>
      <c r="H451" s="77">
        <v>10840.4</v>
      </c>
      <c r="I451" s="77">
        <v>7673.7</v>
      </c>
      <c r="J451" s="77">
        <v>7673.7</v>
      </c>
      <c r="K451" s="65">
        <v>347</v>
      </c>
      <c r="L451" s="77">
        <v>169150</v>
      </c>
      <c r="M451" s="85">
        <v>0</v>
      </c>
      <c r="N451" s="85">
        <v>0</v>
      </c>
      <c r="O451" s="85">
        <v>0</v>
      </c>
      <c r="P451" s="77">
        <v>169150</v>
      </c>
      <c r="Q451" s="77">
        <f t="shared" si="31"/>
        <v>22.042821585415119</v>
      </c>
      <c r="R451" s="77">
        <v>190</v>
      </c>
      <c r="S451" s="111" t="s">
        <v>1063</v>
      </c>
      <c r="T451" s="28"/>
      <c r="U451" s="28"/>
    </row>
    <row r="452" spans="1:21">
      <c r="A452" s="75">
        <v>413</v>
      </c>
      <c r="B452" s="50" t="s">
        <v>170</v>
      </c>
      <c r="C452" s="21">
        <v>1979</v>
      </c>
      <c r="D452" s="44"/>
      <c r="E452" s="21" t="s">
        <v>1064</v>
      </c>
      <c r="F452" s="21">
        <v>9</v>
      </c>
      <c r="G452" s="21">
        <v>2</v>
      </c>
      <c r="H452" s="77">
        <v>5751.3</v>
      </c>
      <c r="I452" s="77">
        <v>4032.2</v>
      </c>
      <c r="J452" s="77">
        <v>4062.8</v>
      </c>
      <c r="K452" s="65">
        <v>190</v>
      </c>
      <c r="L452" s="77">
        <v>84575</v>
      </c>
      <c r="M452" s="85">
        <v>0</v>
      </c>
      <c r="N452" s="85">
        <v>0</v>
      </c>
      <c r="O452" s="85">
        <v>0</v>
      </c>
      <c r="P452" s="77">
        <v>84575</v>
      </c>
      <c r="Q452" s="77">
        <f t="shared" si="31"/>
        <v>20.974902038589356</v>
      </c>
      <c r="R452" s="77">
        <v>190</v>
      </c>
      <c r="S452" s="111" t="s">
        <v>1063</v>
      </c>
      <c r="T452" s="28"/>
      <c r="U452" s="28"/>
    </row>
    <row r="453" spans="1:21" ht="25.5">
      <c r="A453" s="75">
        <v>414</v>
      </c>
      <c r="B453" s="50" t="s">
        <v>498</v>
      </c>
      <c r="C453" s="21">
        <v>1980</v>
      </c>
      <c r="D453" s="44">
        <v>2015</v>
      </c>
      <c r="E453" s="21" t="s">
        <v>1062</v>
      </c>
      <c r="F453" s="21">
        <v>9</v>
      </c>
      <c r="G453" s="21">
        <v>2</v>
      </c>
      <c r="H453" s="77">
        <v>4771.7</v>
      </c>
      <c r="I453" s="77">
        <v>4039.4</v>
      </c>
      <c r="J453" s="77">
        <v>4041.9</v>
      </c>
      <c r="K453" s="65">
        <v>178</v>
      </c>
      <c r="L453" s="77">
        <v>84575</v>
      </c>
      <c r="M453" s="85">
        <v>0</v>
      </c>
      <c r="N453" s="85">
        <v>0</v>
      </c>
      <c r="O453" s="85">
        <v>0</v>
      </c>
      <c r="P453" s="77">
        <v>84575</v>
      </c>
      <c r="Q453" s="77">
        <f t="shared" si="31"/>
        <v>20.937515472594939</v>
      </c>
      <c r="R453" s="77">
        <v>190</v>
      </c>
      <c r="S453" s="111" t="s">
        <v>1063</v>
      </c>
      <c r="T453" s="28"/>
      <c r="U453" s="28"/>
    </row>
    <row r="454" spans="1:21" ht="25.5">
      <c r="A454" s="75">
        <v>415</v>
      </c>
      <c r="B454" s="50" t="s">
        <v>499</v>
      </c>
      <c r="C454" s="21">
        <v>1979</v>
      </c>
      <c r="D454" s="44"/>
      <c r="E454" s="21" t="s">
        <v>1062</v>
      </c>
      <c r="F454" s="21">
        <v>12</v>
      </c>
      <c r="G454" s="21">
        <v>1</v>
      </c>
      <c r="H454" s="77">
        <v>5229.8</v>
      </c>
      <c r="I454" s="38">
        <v>3857.3</v>
      </c>
      <c r="J454" s="77">
        <v>3857.3</v>
      </c>
      <c r="K454" s="65">
        <v>205</v>
      </c>
      <c r="L454" s="77">
        <v>84575</v>
      </c>
      <c r="M454" s="85">
        <v>0</v>
      </c>
      <c r="N454" s="85">
        <v>0</v>
      </c>
      <c r="O454" s="85">
        <v>0</v>
      </c>
      <c r="P454" s="77">
        <v>84575</v>
      </c>
      <c r="Q454" s="77">
        <f t="shared" si="31"/>
        <v>21.925958572058175</v>
      </c>
      <c r="R454" s="77">
        <v>190</v>
      </c>
      <c r="S454" s="111" t="s">
        <v>1063</v>
      </c>
      <c r="T454" s="28"/>
      <c r="U454" s="28"/>
    </row>
    <row r="455" spans="1:21">
      <c r="A455" s="75">
        <v>416</v>
      </c>
      <c r="B455" s="67" t="s">
        <v>767</v>
      </c>
      <c r="C455" s="4">
        <v>1980</v>
      </c>
      <c r="D455" s="44">
        <v>2003</v>
      </c>
      <c r="E455" s="21" t="s">
        <v>1064</v>
      </c>
      <c r="F455" s="4">
        <v>9</v>
      </c>
      <c r="G455" s="4">
        <v>1</v>
      </c>
      <c r="H455" s="51">
        <v>3052.4</v>
      </c>
      <c r="I455" s="51">
        <v>1919.17</v>
      </c>
      <c r="J455" s="51">
        <v>1939.8</v>
      </c>
      <c r="K455" s="88">
        <v>92</v>
      </c>
      <c r="L455" s="77">
        <v>42287.5</v>
      </c>
      <c r="M455" s="85">
        <v>0</v>
      </c>
      <c r="N455" s="85">
        <v>0</v>
      </c>
      <c r="O455" s="85">
        <v>0</v>
      </c>
      <c r="P455" s="77">
        <v>42287.5</v>
      </c>
      <c r="Q455" s="77">
        <f t="shared" si="31"/>
        <v>22.034264812392856</v>
      </c>
      <c r="R455" s="77">
        <v>190</v>
      </c>
      <c r="S455" s="111" t="s">
        <v>1063</v>
      </c>
      <c r="T455" s="28"/>
      <c r="U455" s="28"/>
    </row>
    <row r="456" spans="1:21" ht="25.5">
      <c r="A456" s="75">
        <v>417</v>
      </c>
      <c r="B456" s="50" t="s">
        <v>500</v>
      </c>
      <c r="C456" s="21">
        <v>1980</v>
      </c>
      <c r="D456" s="44"/>
      <c r="E456" s="21" t="s">
        <v>1062</v>
      </c>
      <c r="F456" s="21">
        <v>12</v>
      </c>
      <c r="G456" s="21">
        <v>1</v>
      </c>
      <c r="H456" s="77">
        <v>5451.5</v>
      </c>
      <c r="I456" s="77">
        <v>3963.83</v>
      </c>
      <c r="J456" s="77">
        <v>3961.9</v>
      </c>
      <c r="K456" s="65">
        <v>192</v>
      </c>
      <c r="L456" s="77">
        <v>84575</v>
      </c>
      <c r="M456" s="85">
        <v>0</v>
      </c>
      <c r="N456" s="85">
        <v>0</v>
      </c>
      <c r="O456" s="85">
        <v>0</v>
      </c>
      <c r="P456" s="77">
        <v>84575</v>
      </c>
      <c r="Q456" s="77">
        <f t="shared" si="31"/>
        <v>21.336686992126303</v>
      </c>
      <c r="R456" s="77">
        <v>190</v>
      </c>
      <c r="S456" s="111" t="s">
        <v>1063</v>
      </c>
      <c r="T456" s="28"/>
      <c r="U456" s="28"/>
    </row>
    <row r="457" spans="1:21">
      <c r="A457" s="75">
        <v>418</v>
      </c>
      <c r="B457" s="67" t="s">
        <v>768</v>
      </c>
      <c r="C457" s="2">
        <v>1990</v>
      </c>
      <c r="D457" s="44"/>
      <c r="E457" s="21" t="s">
        <v>1064</v>
      </c>
      <c r="F457" s="2">
        <v>10</v>
      </c>
      <c r="G457" s="2">
        <v>1</v>
      </c>
      <c r="H457" s="38">
        <v>2843.9</v>
      </c>
      <c r="I457" s="38">
        <v>2240.5</v>
      </c>
      <c r="J457" s="38">
        <v>2177.4</v>
      </c>
      <c r="K457" s="89">
        <v>122</v>
      </c>
      <c r="L457" s="77">
        <v>42287.5</v>
      </c>
      <c r="M457" s="85">
        <v>0</v>
      </c>
      <c r="N457" s="85">
        <v>0</v>
      </c>
      <c r="O457" s="85">
        <v>0</v>
      </c>
      <c r="P457" s="77">
        <v>42287.5</v>
      </c>
      <c r="Q457" s="77">
        <f t="shared" si="31"/>
        <v>18.874135237670163</v>
      </c>
      <c r="R457" s="77">
        <v>190</v>
      </c>
      <c r="S457" s="111" t="s">
        <v>1063</v>
      </c>
      <c r="T457" s="28"/>
      <c r="U457" s="28"/>
    </row>
    <row r="458" spans="1:21">
      <c r="A458" s="75">
        <v>419</v>
      </c>
      <c r="B458" s="50" t="s">
        <v>171</v>
      </c>
      <c r="C458" s="21">
        <v>1979</v>
      </c>
      <c r="D458" s="44">
        <v>2004</v>
      </c>
      <c r="E458" s="21" t="s">
        <v>1064</v>
      </c>
      <c r="F458" s="21">
        <v>9</v>
      </c>
      <c r="G458" s="21">
        <v>5</v>
      </c>
      <c r="H458" s="77">
        <v>11005.060000000001</v>
      </c>
      <c r="I458" s="77">
        <v>10005.9</v>
      </c>
      <c r="J458" s="77">
        <v>10004.6</v>
      </c>
      <c r="K458" s="65">
        <v>509</v>
      </c>
      <c r="L458" s="77">
        <v>211437.5</v>
      </c>
      <c r="M458" s="85">
        <v>0</v>
      </c>
      <c r="N458" s="85">
        <v>0</v>
      </c>
      <c r="O458" s="85">
        <v>0</v>
      </c>
      <c r="P458" s="77">
        <v>211437.5</v>
      </c>
      <c r="Q458" s="77">
        <f t="shared" si="31"/>
        <v>21.131282543299456</v>
      </c>
      <c r="R458" s="77">
        <v>190</v>
      </c>
      <c r="S458" s="111" t="s">
        <v>1063</v>
      </c>
      <c r="T458" s="28"/>
      <c r="U458" s="28"/>
    </row>
    <row r="459" spans="1:21" ht="25.5">
      <c r="A459" s="75">
        <v>420</v>
      </c>
      <c r="B459" s="67" t="s">
        <v>770</v>
      </c>
      <c r="C459" s="4">
        <v>1979</v>
      </c>
      <c r="D459" s="44"/>
      <c r="E459" s="21" t="s">
        <v>1062</v>
      </c>
      <c r="F459" s="4">
        <v>9</v>
      </c>
      <c r="G459" s="4">
        <v>2</v>
      </c>
      <c r="H459" s="51">
        <v>5279.8</v>
      </c>
      <c r="I459" s="51">
        <v>3856.65</v>
      </c>
      <c r="J459" s="51">
        <v>3805.6</v>
      </c>
      <c r="K459" s="88">
        <v>161</v>
      </c>
      <c r="L459" s="77">
        <v>84575</v>
      </c>
      <c r="M459" s="85">
        <v>0</v>
      </c>
      <c r="N459" s="85">
        <v>0</v>
      </c>
      <c r="O459" s="85">
        <v>0</v>
      </c>
      <c r="P459" s="77">
        <v>84575</v>
      </c>
      <c r="Q459" s="77">
        <f t="shared" si="31"/>
        <v>21.929653974304124</v>
      </c>
      <c r="R459" s="77">
        <v>190</v>
      </c>
      <c r="S459" s="111" t="s">
        <v>1063</v>
      </c>
      <c r="T459" s="28"/>
      <c r="U459" s="28"/>
    </row>
    <row r="460" spans="1:21">
      <c r="A460" s="75">
        <v>421</v>
      </c>
      <c r="B460" s="67" t="s">
        <v>771</v>
      </c>
      <c r="C460" s="4">
        <v>1992</v>
      </c>
      <c r="D460" s="44"/>
      <c r="E460" s="21" t="s">
        <v>1064</v>
      </c>
      <c r="F460" s="4">
        <v>10</v>
      </c>
      <c r="G460" s="4">
        <v>2</v>
      </c>
      <c r="H460" s="51">
        <v>5321</v>
      </c>
      <c r="I460" s="51">
        <v>4468.76</v>
      </c>
      <c r="J460" s="51">
        <v>4530.8999999999996</v>
      </c>
      <c r="K460" s="88">
        <v>240</v>
      </c>
      <c r="L460" s="77">
        <v>84575</v>
      </c>
      <c r="M460" s="85">
        <v>0</v>
      </c>
      <c r="N460" s="85">
        <v>0</v>
      </c>
      <c r="O460" s="85">
        <v>0</v>
      </c>
      <c r="P460" s="77">
        <v>84575</v>
      </c>
      <c r="Q460" s="77">
        <f t="shared" si="31"/>
        <v>18.925831774362461</v>
      </c>
      <c r="R460" s="77">
        <v>190</v>
      </c>
      <c r="S460" s="111" t="s">
        <v>1063</v>
      </c>
      <c r="T460" s="28"/>
      <c r="U460" s="28"/>
    </row>
    <row r="461" spans="1:21" ht="25.5">
      <c r="A461" s="75">
        <v>422</v>
      </c>
      <c r="B461" s="50" t="s">
        <v>173</v>
      </c>
      <c r="C461" s="21">
        <v>1979</v>
      </c>
      <c r="D461" s="44">
        <v>2009</v>
      </c>
      <c r="E461" s="21" t="s">
        <v>1062</v>
      </c>
      <c r="F461" s="21">
        <v>9</v>
      </c>
      <c r="G461" s="21">
        <v>1</v>
      </c>
      <c r="H461" s="77">
        <v>2186</v>
      </c>
      <c r="I461" s="77">
        <v>1987.5</v>
      </c>
      <c r="J461" s="77">
        <v>1987.5</v>
      </c>
      <c r="K461" s="65">
        <v>108</v>
      </c>
      <c r="L461" s="77">
        <v>42287.5</v>
      </c>
      <c r="M461" s="85">
        <v>0</v>
      </c>
      <c r="N461" s="85">
        <v>0</v>
      </c>
      <c r="O461" s="85">
        <v>0</v>
      </c>
      <c r="P461" s="77">
        <v>42287.5</v>
      </c>
      <c r="Q461" s="77">
        <f t="shared" si="31"/>
        <v>21.276729559748428</v>
      </c>
      <c r="R461" s="77">
        <v>190</v>
      </c>
      <c r="S461" s="111" t="s">
        <v>1063</v>
      </c>
      <c r="T461" s="28"/>
      <c r="U461" s="28"/>
    </row>
    <row r="462" spans="1:21" ht="25.5">
      <c r="A462" s="75">
        <v>423</v>
      </c>
      <c r="B462" s="67" t="s">
        <v>772</v>
      </c>
      <c r="C462" s="4">
        <v>1980</v>
      </c>
      <c r="D462" s="44">
        <v>2005</v>
      </c>
      <c r="E462" s="21" t="s">
        <v>1062</v>
      </c>
      <c r="F462" s="4">
        <v>7</v>
      </c>
      <c r="G462" s="4">
        <v>3</v>
      </c>
      <c r="H462" s="51">
        <v>4135</v>
      </c>
      <c r="I462" s="51">
        <v>3682.56</v>
      </c>
      <c r="J462" s="51">
        <v>3669.46</v>
      </c>
      <c r="K462" s="88">
        <v>113</v>
      </c>
      <c r="L462" s="77">
        <v>126862.5</v>
      </c>
      <c r="M462" s="85">
        <v>0</v>
      </c>
      <c r="N462" s="85">
        <v>0</v>
      </c>
      <c r="O462" s="85">
        <v>0</v>
      </c>
      <c r="P462" s="77">
        <v>126862.5</v>
      </c>
      <c r="Q462" s="77">
        <f t="shared" si="31"/>
        <v>34.449540537017725</v>
      </c>
      <c r="R462" s="77">
        <v>127</v>
      </c>
      <c r="S462" s="111" t="s">
        <v>1063</v>
      </c>
      <c r="T462" s="28"/>
      <c r="U462" s="28"/>
    </row>
    <row r="463" spans="1:21">
      <c r="A463" s="75">
        <v>424</v>
      </c>
      <c r="B463" s="67" t="s">
        <v>761</v>
      </c>
      <c r="C463" s="4">
        <v>1978</v>
      </c>
      <c r="D463" s="44">
        <v>2005</v>
      </c>
      <c r="E463" s="21" t="s">
        <v>1064</v>
      </c>
      <c r="F463" s="4">
        <v>9</v>
      </c>
      <c r="G463" s="4">
        <v>3</v>
      </c>
      <c r="H463" s="51">
        <v>8284.6</v>
      </c>
      <c r="I463" s="51">
        <v>5968.53</v>
      </c>
      <c r="J463" s="51">
        <v>5947.7</v>
      </c>
      <c r="K463" s="88">
        <v>273</v>
      </c>
      <c r="L463" s="77">
        <v>126862.5</v>
      </c>
      <c r="M463" s="85">
        <v>0</v>
      </c>
      <c r="N463" s="85">
        <v>0</v>
      </c>
      <c r="O463" s="85">
        <v>0</v>
      </c>
      <c r="P463" s="77">
        <v>126862.5</v>
      </c>
      <c r="Q463" s="77">
        <f t="shared" si="31"/>
        <v>21.255233700760488</v>
      </c>
      <c r="R463" s="77">
        <v>190</v>
      </c>
      <c r="S463" s="111" t="s">
        <v>1063</v>
      </c>
      <c r="T463" s="28"/>
      <c r="U463" s="28"/>
    </row>
    <row r="464" spans="1:21" ht="25.5">
      <c r="A464" s="75">
        <v>425</v>
      </c>
      <c r="B464" s="67" t="s">
        <v>762</v>
      </c>
      <c r="C464" s="4">
        <v>1986</v>
      </c>
      <c r="D464" s="44"/>
      <c r="E464" s="21" t="s">
        <v>1062</v>
      </c>
      <c r="F464" s="4">
        <v>14</v>
      </c>
      <c r="G464" s="4">
        <v>1</v>
      </c>
      <c r="H464" s="51">
        <v>4860</v>
      </c>
      <c r="I464" s="51">
        <v>4075.01</v>
      </c>
      <c r="J464" s="51">
        <v>4075</v>
      </c>
      <c r="K464" s="88">
        <v>171</v>
      </c>
      <c r="L464" s="77">
        <v>84575</v>
      </c>
      <c r="M464" s="85">
        <v>0</v>
      </c>
      <c r="N464" s="85">
        <v>0</v>
      </c>
      <c r="O464" s="85">
        <v>0</v>
      </c>
      <c r="P464" s="77">
        <v>84575</v>
      </c>
      <c r="Q464" s="77">
        <f t="shared" si="31"/>
        <v>20.754550295582096</v>
      </c>
      <c r="R464" s="77">
        <v>190</v>
      </c>
      <c r="S464" s="111" t="s">
        <v>1063</v>
      </c>
      <c r="T464" s="28"/>
      <c r="U464" s="28"/>
    </row>
    <row r="465" spans="1:21" ht="25.5">
      <c r="A465" s="75">
        <v>426</v>
      </c>
      <c r="B465" s="67" t="s">
        <v>763</v>
      </c>
      <c r="C465" s="2">
        <v>1991</v>
      </c>
      <c r="D465" s="44">
        <v>2009</v>
      </c>
      <c r="E465" s="21" t="s">
        <v>1062</v>
      </c>
      <c r="F465" s="2">
        <v>14</v>
      </c>
      <c r="G465" s="2">
        <v>1</v>
      </c>
      <c r="H465" s="38">
        <v>5133.2</v>
      </c>
      <c r="I465" s="38">
        <v>4373.8</v>
      </c>
      <c r="J465" s="38">
        <v>4373.3</v>
      </c>
      <c r="K465" s="89">
        <v>212</v>
      </c>
      <c r="L465" s="77">
        <v>84575</v>
      </c>
      <c r="M465" s="85">
        <v>0</v>
      </c>
      <c r="N465" s="85">
        <v>0</v>
      </c>
      <c r="O465" s="85">
        <v>0</v>
      </c>
      <c r="P465" s="77">
        <v>84575</v>
      </c>
      <c r="Q465" s="77">
        <f t="shared" si="31"/>
        <v>19.336732360876127</v>
      </c>
      <c r="R465" s="77">
        <v>190</v>
      </c>
      <c r="S465" s="111" t="s">
        <v>1063</v>
      </c>
      <c r="T465" s="28"/>
      <c r="U465" s="28"/>
    </row>
    <row r="466" spans="1:21">
      <c r="A466" s="75">
        <v>427</v>
      </c>
      <c r="B466" s="67" t="s">
        <v>777</v>
      </c>
      <c r="C466" s="2">
        <v>1992</v>
      </c>
      <c r="D466" s="44"/>
      <c r="E466" s="21" t="s">
        <v>1064</v>
      </c>
      <c r="F466" s="2">
        <v>10</v>
      </c>
      <c r="G466" s="2">
        <v>3</v>
      </c>
      <c r="H466" s="38">
        <v>7987.9</v>
      </c>
      <c r="I466" s="38">
        <v>6841.25</v>
      </c>
      <c r="J466" s="38">
        <v>6809.3</v>
      </c>
      <c r="K466" s="89">
        <v>289</v>
      </c>
      <c r="L466" s="77">
        <v>126862.5</v>
      </c>
      <c r="M466" s="85">
        <v>0</v>
      </c>
      <c r="N466" s="85">
        <v>0</v>
      </c>
      <c r="O466" s="85">
        <v>0</v>
      </c>
      <c r="P466" s="77">
        <v>126862.5</v>
      </c>
      <c r="Q466" s="77">
        <f t="shared" si="31"/>
        <v>18.543760277727024</v>
      </c>
      <c r="R466" s="77">
        <v>190</v>
      </c>
      <c r="S466" s="111" t="s">
        <v>1063</v>
      </c>
      <c r="T466" s="28"/>
      <c r="U466" s="28"/>
    </row>
    <row r="467" spans="1:21" ht="25.5">
      <c r="A467" s="75">
        <v>428</v>
      </c>
      <c r="B467" s="50" t="s">
        <v>180</v>
      </c>
      <c r="C467" s="2">
        <v>1954</v>
      </c>
      <c r="D467" s="44"/>
      <c r="E467" s="21" t="s">
        <v>1062</v>
      </c>
      <c r="F467" s="2">
        <v>2</v>
      </c>
      <c r="G467" s="129">
        <v>2</v>
      </c>
      <c r="H467" s="38">
        <v>868.6</v>
      </c>
      <c r="I467" s="38">
        <v>655.52</v>
      </c>
      <c r="J467" s="38">
        <v>655.5</v>
      </c>
      <c r="K467" s="89">
        <v>36</v>
      </c>
      <c r="L467" s="77">
        <v>77726</v>
      </c>
      <c r="M467" s="85">
        <v>0</v>
      </c>
      <c r="N467" s="85">
        <v>0</v>
      </c>
      <c r="O467" s="85">
        <v>0</v>
      </c>
      <c r="P467" s="77">
        <v>77726</v>
      </c>
      <c r="Q467" s="77">
        <f t="shared" si="31"/>
        <v>118.57151574322675</v>
      </c>
      <c r="R467" s="77">
        <v>179</v>
      </c>
      <c r="S467" s="111" t="s">
        <v>1063</v>
      </c>
      <c r="T467" s="28"/>
      <c r="U467" s="28"/>
    </row>
    <row r="468" spans="1:21" ht="25.5">
      <c r="A468" s="75">
        <v>429</v>
      </c>
      <c r="B468" s="50" t="s">
        <v>181</v>
      </c>
      <c r="C468" s="2">
        <v>1960</v>
      </c>
      <c r="D468" s="44"/>
      <c r="E468" s="21" t="s">
        <v>1062</v>
      </c>
      <c r="F468" s="2">
        <v>3</v>
      </c>
      <c r="G468" s="129">
        <v>2</v>
      </c>
      <c r="H468" s="38">
        <v>1572.8</v>
      </c>
      <c r="I468" s="38">
        <v>1015.91</v>
      </c>
      <c r="J468" s="38">
        <v>1015.9</v>
      </c>
      <c r="K468" s="89">
        <v>48</v>
      </c>
      <c r="L468" s="77">
        <v>120461</v>
      </c>
      <c r="M468" s="85">
        <v>0</v>
      </c>
      <c r="N468" s="85">
        <v>0</v>
      </c>
      <c r="O468" s="85">
        <v>0</v>
      </c>
      <c r="P468" s="77">
        <v>120461</v>
      </c>
      <c r="Q468" s="77">
        <f t="shared" si="31"/>
        <v>118.57448002283667</v>
      </c>
      <c r="R468" s="77">
        <v>179</v>
      </c>
      <c r="S468" s="111" t="s">
        <v>1063</v>
      </c>
      <c r="T468" s="28"/>
      <c r="U468" s="28"/>
    </row>
    <row r="469" spans="1:21" ht="25.5">
      <c r="A469" s="75">
        <v>430</v>
      </c>
      <c r="B469" s="50" t="s">
        <v>183</v>
      </c>
      <c r="C469" s="2">
        <v>1961</v>
      </c>
      <c r="D469" s="44">
        <v>2008</v>
      </c>
      <c r="E469" s="21" t="s">
        <v>1062</v>
      </c>
      <c r="F469" s="2">
        <v>5</v>
      </c>
      <c r="G469" s="129">
        <v>4</v>
      </c>
      <c r="H469" s="38">
        <v>4730</v>
      </c>
      <c r="I469" s="38">
        <v>4300</v>
      </c>
      <c r="J469" s="38">
        <v>4300</v>
      </c>
      <c r="K469" s="89">
        <v>136</v>
      </c>
      <c r="L469" s="77">
        <v>48020</v>
      </c>
      <c r="M469" s="85">
        <v>0</v>
      </c>
      <c r="N469" s="85">
        <v>0</v>
      </c>
      <c r="O469" s="85">
        <v>0</v>
      </c>
      <c r="P469" s="77">
        <v>48020</v>
      </c>
      <c r="Q469" s="77">
        <f t="shared" si="31"/>
        <v>11.167441860465116</v>
      </c>
      <c r="R469" s="77">
        <v>127</v>
      </c>
      <c r="S469" s="111" t="s">
        <v>1063</v>
      </c>
      <c r="T469" s="28"/>
      <c r="U469" s="28"/>
    </row>
    <row r="470" spans="1:21" ht="25.5">
      <c r="A470" s="75">
        <v>431</v>
      </c>
      <c r="B470" s="50" t="s">
        <v>184</v>
      </c>
      <c r="C470" s="2">
        <v>1961</v>
      </c>
      <c r="D470" s="44"/>
      <c r="E470" s="21" t="s">
        <v>1062</v>
      </c>
      <c r="F470" s="2">
        <v>5</v>
      </c>
      <c r="G470" s="129">
        <v>4</v>
      </c>
      <c r="H470" s="38">
        <v>3941.6</v>
      </c>
      <c r="I470" s="38">
        <v>2851.8</v>
      </c>
      <c r="J470" s="38">
        <v>2851.8</v>
      </c>
      <c r="K470" s="89">
        <v>128</v>
      </c>
      <c r="L470" s="77">
        <v>31847</v>
      </c>
      <c r="M470" s="85">
        <v>0</v>
      </c>
      <c r="N470" s="85">
        <v>0</v>
      </c>
      <c r="O470" s="85">
        <v>0</v>
      </c>
      <c r="P470" s="77">
        <v>31847</v>
      </c>
      <c r="Q470" s="77">
        <f t="shared" si="31"/>
        <v>11.167332912546462</v>
      </c>
      <c r="R470" s="77">
        <v>127</v>
      </c>
      <c r="S470" s="111" t="s">
        <v>1063</v>
      </c>
      <c r="T470" s="28"/>
      <c r="U470" s="28"/>
    </row>
    <row r="471" spans="1:21" ht="25.5">
      <c r="A471" s="75">
        <v>432</v>
      </c>
      <c r="B471" s="49" t="s">
        <v>185</v>
      </c>
      <c r="C471" s="2">
        <v>1951</v>
      </c>
      <c r="D471" s="44">
        <v>2015</v>
      </c>
      <c r="E471" s="21" t="s">
        <v>1062</v>
      </c>
      <c r="F471" s="2">
        <v>4</v>
      </c>
      <c r="G471" s="129">
        <v>4</v>
      </c>
      <c r="H471" s="38">
        <v>4907.1000000000004</v>
      </c>
      <c r="I471" s="38">
        <v>3384.3</v>
      </c>
      <c r="J471" s="38">
        <v>3184</v>
      </c>
      <c r="K471" s="89">
        <v>135</v>
      </c>
      <c r="L471" s="77">
        <v>35755</v>
      </c>
      <c r="M471" s="85">
        <v>0</v>
      </c>
      <c r="N471" s="85">
        <v>0</v>
      </c>
      <c r="O471" s="85">
        <v>0</v>
      </c>
      <c r="P471" s="77">
        <v>35755</v>
      </c>
      <c r="Q471" s="77">
        <f t="shared" si="31"/>
        <v>10.564961735070767</v>
      </c>
      <c r="R471" s="77">
        <v>127</v>
      </c>
      <c r="S471" s="111" t="s">
        <v>1063</v>
      </c>
      <c r="T471" s="28"/>
      <c r="U471" s="28"/>
    </row>
    <row r="472" spans="1:21" ht="25.5">
      <c r="A472" s="75">
        <v>433</v>
      </c>
      <c r="B472" s="50" t="s">
        <v>186</v>
      </c>
      <c r="C472" s="2">
        <v>1959</v>
      </c>
      <c r="D472" s="44">
        <v>2004</v>
      </c>
      <c r="E472" s="21" t="s">
        <v>1062</v>
      </c>
      <c r="F472" s="2">
        <v>5</v>
      </c>
      <c r="G472" s="129">
        <v>4</v>
      </c>
      <c r="H472" s="38">
        <v>6296.9</v>
      </c>
      <c r="I472" s="38">
        <v>3680</v>
      </c>
      <c r="J472" s="38">
        <v>3680.1</v>
      </c>
      <c r="K472" s="89">
        <v>153</v>
      </c>
      <c r="L472" s="77">
        <v>27799</v>
      </c>
      <c r="M472" s="85">
        <v>0</v>
      </c>
      <c r="N472" s="85">
        <v>0</v>
      </c>
      <c r="O472" s="85">
        <v>0</v>
      </c>
      <c r="P472" s="77">
        <v>27799</v>
      </c>
      <c r="Q472" s="77">
        <f t="shared" ref="Q472:Q535" si="32">L472/I472</f>
        <v>7.5540760869565213</v>
      </c>
      <c r="R472" s="77">
        <v>127</v>
      </c>
      <c r="S472" s="111" t="s">
        <v>1063</v>
      </c>
      <c r="T472" s="28"/>
      <c r="U472" s="28"/>
    </row>
    <row r="473" spans="1:21" ht="25.5">
      <c r="A473" s="75">
        <v>434</v>
      </c>
      <c r="B473" s="50" t="s">
        <v>187</v>
      </c>
      <c r="C473" s="2">
        <v>1959</v>
      </c>
      <c r="D473" s="44"/>
      <c r="E473" s="21" t="s">
        <v>1062</v>
      </c>
      <c r="F473" s="2">
        <v>4</v>
      </c>
      <c r="G473" s="129">
        <v>2</v>
      </c>
      <c r="H473" s="38">
        <v>1855.5</v>
      </c>
      <c r="I473" s="38">
        <v>1325.7</v>
      </c>
      <c r="J473" s="38">
        <v>1325.7</v>
      </c>
      <c r="K473" s="89">
        <v>59</v>
      </c>
      <c r="L473" s="77">
        <v>130351</v>
      </c>
      <c r="M473" s="85">
        <v>0</v>
      </c>
      <c r="N473" s="85">
        <v>0</v>
      </c>
      <c r="O473" s="85">
        <v>0</v>
      </c>
      <c r="P473" s="77">
        <v>130351</v>
      </c>
      <c r="Q473" s="77">
        <f t="shared" si="32"/>
        <v>98.326167307837366</v>
      </c>
      <c r="R473" s="77">
        <v>127</v>
      </c>
      <c r="S473" s="111" t="s">
        <v>1063</v>
      </c>
      <c r="T473" s="28"/>
      <c r="U473" s="28"/>
    </row>
    <row r="474" spans="1:21" ht="25.5">
      <c r="A474" s="75">
        <v>435</v>
      </c>
      <c r="B474" s="50" t="s">
        <v>188</v>
      </c>
      <c r="C474" s="2">
        <v>1960</v>
      </c>
      <c r="D474" s="44"/>
      <c r="E474" s="21" t="s">
        <v>1062</v>
      </c>
      <c r="F474" s="2">
        <v>5</v>
      </c>
      <c r="G474" s="129">
        <v>3</v>
      </c>
      <c r="H474" s="38">
        <v>2898.2999999999997</v>
      </c>
      <c r="I474" s="38">
        <v>2460.3000000000002</v>
      </c>
      <c r="J474" s="38">
        <v>2407.6999999999998</v>
      </c>
      <c r="K474" s="89">
        <v>103</v>
      </c>
      <c r="L474" s="77">
        <v>236740</v>
      </c>
      <c r="M474" s="85">
        <v>0</v>
      </c>
      <c r="N474" s="85">
        <v>0</v>
      </c>
      <c r="O474" s="85">
        <v>0</v>
      </c>
      <c r="P474" s="77">
        <v>236740</v>
      </c>
      <c r="Q474" s="77">
        <f t="shared" si="32"/>
        <v>96.224037718977357</v>
      </c>
      <c r="R474" s="77">
        <v>127</v>
      </c>
      <c r="S474" s="111" t="s">
        <v>1063</v>
      </c>
      <c r="T474" s="28"/>
      <c r="U474" s="28"/>
    </row>
    <row r="475" spans="1:21" ht="25.5">
      <c r="A475" s="75">
        <v>436</v>
      </c>
      <c r="B475" s="50" t="s">
        <v>189</v>
      </c>
      <c r="C475" s="2">
        <v>1960</v>
      </c>
      <c r="D475" s="44">
        <v>2006</v>
      </c>
      <c r="E475" s="21" t="s">
        <v>1062</v>
      </c>
      <c r="F475" s="2">
        <v>4</v>
      </c>
      <c r="G475" s="129">
        <v>2</v>
      </c>
      <c r="H475" s="38">
        <v>1732.6000000000001</v>
      </c>
      <c r="I475" s="38">
        <v>1267.5999999999999</v>
      </c>
      <c r="J475" s="38">
        <v>1267.5999999999999</v>
      </c>
      <c r="K475" s="89">
        <v>68</v>
      </c>
      <c r="L475" s="77">
        <v>104007</v>
      </c>
      <c r="M475" s="85">
        <v>0</v>
      </c>
      <c r="N475" s="85">
        <v>0</v>
      </c>
      <c r="O475" s="85">
        <v>0</v>
      </c>
      <c r="P475" s="77">
        <v>104007</v>
      </c>
      <c r="Q475" s="77">
        <f t="shared" si="32"/>
        <v>82.050331334805932</v>
      </c>
      <c r="R475" s="77">
        <v>127</v>
      </c>
      <c r="S475" s="111" t="s">
        <v>1063</v>
      </c>
      <c r="T475" s="28"/>
      <c r="U475" s="28"/>
    </row>
    <row r="476" spans="1:21" ht="25.5">
      <c r="A476" s="75">
        <v>437</v>
      </c>
      <c r="B476" s="49" t="s">
        <v>190</v>
      </c>
      <c r="C476" s="2">
        <v>1952</v>
      </c>
      <c r="D476" s="44">
        <v>2010</v>
      </c>
      <c r="E476" s="21" t="s">
        <v>1062</v>
      </c>
      <c r="F476" s="2">
        <v>4</v>
      </c>
      <c r="G476" s="129">
        <v>5</v>
      </c>
      <c r="H476" s="38">
        <v>4645.6000000000004</v>
      </c>
      <c r="I476" s="38">
        <v>4294.91</v>
      </c>
      <c r="J476" s="38">
        <v>4198.8</v>
      </c>
      <c r="K476" s="89">
        <v>212</v>
      </c>
      <c r="L476" s="77">
        <v>78607</v>
      </c>
      <c r="M476" s="85">
        <v>0</v>
      </c>
      <c r="N476" s="85">
        <v>0</v>
      </c>
      <c r="O476" s="85">
        <v>0</v>
      </c>
      <c r="P476" s="77">
        <v>78607</v>
      </c>
      <c r="Q476" s="77">
        <f t="shared" si="32"/>
        <v>18.302362564058384</v>
      </c>
      <c r="R476" s="77">
        <v>127</v>
      </c>
      <c r="S476" s="111" t="s">
        <v>1063</v>
      </c>
      <c r="T476" s="28"/>
      <c r="U476" s="28"/>
    </row>
    <row r="477" spans="1:21" ht="25.5">
      <c r="A477" s="75">
        <v>438</v>
      </c>
      <c r="B477" s="50" t="s">
        <v>191</v>
      </c>
      <c r="C477" s="2">
        <v>1961</v>
      </c>
      <c r="D477" s="44">
        <v>2012</v>
      </c>
      <c r="E477" s="21" t="s">
        <v>1062</v>
      </c>
      <c r="F477" s="2">
        <v>4</v>
      </c>
      <c r="G477" s="129">
        <v>4</v>
      </c>
      <c r="H477" s="38">
        <v>3866.5</v>
      </c>
      <c r="I477" s="38">
        <v>3223.4</v>
      </c>
      <c r="J477" s="38">
        <v>3222.6</v>
      </c>
      <c r="K477" s="89">
        <v>176</v>
      </c>
      <c r="L477" s="77">
        <v>35988</v>
      </c>
      <c r="M477" s="85">
        <v>0</v>
      </c>
      <c r="N477" s="85">
        <v>0</v>
      </c>
      <c r="O477" s="85">
        <v>0</v>
      </c>
      <c r="P477" s="77">
        <v>35988</v>
      </c>
      <c r="Q477" s="77">
        <f t="shared" si="32"/>
        <v>11.16460879816343</v>
      </c>
      <c r="R477" s="77">
        <v>127</v>
      </c>
      <c r="S477" s="111" t="s">
        <v>1063</v>
      </c>
      <c r="T477" s="28"/>
      <c r="U477" s="28"/>
    </row>
    <row r="478" spans="1:21" ht="25.5">
      <c r="A478" s="75">
        <v>439</v>
      </c>
      <c r="B478" s="49" t="s">
        <v>193</v>
      </c>
      <c r="C478" s="2">
        <v>1955</v>
      </c>
      <c r="D478" s="44">
        <v>2008</v>
      </c>
      <c r="E478" s="21" t="s">
        <v>1062</v>
      </c>
      <c r="F478" s="2">
        <v>4</v>
      </c>
      <c r="G478" s="129">
        <v>4</v>
      </c>
      <c r="H478" s="38">
        <v>3120.2</v>
      </c>
      <c r="I478" s="38">
        <v>1911.9</v>
      </c>
      <c r="J478" s="38">
        <v>1915.2</v>
      </c>
      <c r="K478" s="89">
        <v>81</v>
      </c>
      <c r="L478" s="77">
        <v>75081</v>
      </c>
      <c r="M478" s="85">
        <v>0</v>
      </c>
      <c r="N478" s="85">
        <v>0</v>
      </c>
      <c r="O478" s="85">
        <v>0</v>
      </c>
      <c r="P478" s="77">
        <v>75081</v>
      </c>
      <c r="Q478" s="77">
        <f t="shared" si="32"/>
        <v>39.27035932841676</v>
      </c>
      <c r="R478" s="77">
        <v>127</v>
      </c>
      <c r="S478" s="111" t="s">
        <v>1063</v>
      </c>
      <c r="T478" s="28"/>
      <c r="U478" s="28"/>
    </row>
    <row r="479" spans="1:21" ht="25.5">
      <c r="A479" s="75">
        <v>440</v>
      </c>
      <c r="B479" s="50" t="s">
        <v>194</v>
      </c>
      <c r="C479" s="2">
        <v>1961</v>
      </c>
      <c r="D479" s="44"/>
      <c r="E479" s="21" t="s">
        <v>1062</v>
      </c>
      <c r="F479" s="2">
        <v>2</v>
      </c>
      <c r="G479" s="129">
        <v>2</v>
      </c>
      <c r="H479" s="38">
        <v>675.9</v>
      </c>
      <c r="I479" s="38">
        <v>585.6</v>
      </c>
      <c r="J479" s="38">
        <v>585.6</v>
      </c>
      <c r="K479" s="89">
        <v>36</v>
      </c>
      <c r="L479" s="77">
        <v>75496</v>
      </c>
      <c r="M479" s="85">
        <v>0</v>
      </c>
      <c r="N479" s="85">
        <v>0</v>
      </c>
      <c r="O479" s="85">
        <v>0</v>
      </c>
      <c r="P479" s="77">
        <v>75496</v>
      </c>
      <c r="Q479" s="77">
        <f t="shared" si="32"/>
        <v>128.9207650273224</v>
      </c>
      <c r="R479" s="77">
        <v>179</v>
      </c>
      <c r="S479" s="111" t="s">
        <v>1063</v>
      </c>
      <c r="T479" s="28"/>
      <c r="U479" s="28"/>
    </row>
    <row r="480" spans="1:21" ht="25.5">
      <c r="A480" s="75">
        <v>441</v>
      </c>
      <c r="B480" s="50" t="s">
        <v>195</v>
      </c>
      <c r="C480" s="2">
        <v>1961</v>
      </c>
      <c r="D480" s="44"/>
      <c r="E480" s="21" t="s">
        <v>1062</v>
      </c>
      <c r="F480" s="2">
        <v>2</v>
      </c>
      <c r="G480" s="129">
        <v>2</v>
      </c>
      <c r="H480" s="38">
        <v>681.23</v>
      </c>
      <c r="I480" s="38">
        <v>619.30999999999995</v>
      </c>
      <c r="J480" s="38">
        <v>619.29999999999995</v>
      </c>
      <c r="K480" s="89">
        <v>36</v>
      </c>
      <c r="L480" s="77">
        <v>79841</v>
      </c>
      <c r="M480" s="85">
        <v>0</v>
      </c>
      <c r="N480" s="85">
        <v>0</v>
      </c>
      <c r="O480" s="85">
        <v>0</v>
      </c>
      <c r="P480" s="77">
        <v>79841</v>
      </c>
      <c r="Q480" s="77">
        <f t="shared" si="32"/>
        <v>128.91928113545723</v>
      </c>
      <c r="R480" s="77">
        <v>179</v>
      </c>
      <c r="S480" s="111" t="s">
        <v>1063</v>
      </c>
      <c r="T480" s="28"/>
      <c r="U480" s="28"/>
    </row>
    <row r="481" spans="1:21" ht="25.5">
      <c r="A481" s="75">
        <v>442</v>
      </c>
      <c r="B481" s="50" t="s">
        <v>196</v>
      </c>
      <c r="C481" s="2">
        <v>1958</v>
      </c>
      <c r="D481" s="44"/>
      <c r="E481" s="21" t="s">
        <v>1062</v>
      </c>
      <c r="F481" s="2">
        <v>5</v>
      </c>
      <c r="G481" s="129">
        <v>4</v>
      </c>
      <c r="H481" s="38">
        <v>4060.5</v>
      </c>
      <c r="I481" s="38">
        <v>3003</v>
      </c>
      <c r="J481" s="38">
        <v>3052.9</v>
      </c>
      <c r="K481" s="89">
        <v>140</v>
      </c>
      <c r="L481" s="77">
        <v>300180</v>
      </c>
      <c r="M481" s="85">
        <v>0</v>
      </c>
      <c r="N481" s="85">
        <v>0</v>
      </c>
      <c r="O481" s="85">
        <v>0</v>
      </c>
      <c r="P481" s="77">
        <v>300180</v>
      </c>
      <c r="Q481" s="77">
        <f t="shared" si="32"/>
        <v>99.960039960039964</v>
      </c>
      <c r="R481" s="77">
        <v>127</v>
      </c>
      <c r="S481" s="111" t="s">
        <v>1063</v>
      </c>
      <c r="T481" s="28"/>
      <c r="U481" s="28"/>
    </row>
    <row r="482" spans="1:21" ht="25.5">
      <c r="A482" s="75">
        <v>443</v>
      </c>
      <c r="B482" s="50" t="s">
        <v>197</v>
      </c>
      <c r="C482" s="2">
        <v>1961</v>
      </c>
      <c r="D482" s="44"/>
      <c r="E482" s="21" t="s">
        <v>1062</v>
      </c>
      <c r="F482" s="2">
        <v>2</v>
      </c>
      <c r="G482" s="129">
        <v>1</v>
      </c>
      <c r="H482" s="38">
        <v>332.97</v>
      </c>
      <c r="I482" s="38">
        <v>302.7</v>
      </c>
      <c r="J482" s="38">
        <v>302.7</v>
      </c>
      <c r="K482" s="89">
        <v>29</v>
      </c>
      <c r="L482" s="77">
        <v>34298</v>
      </c>
      <c r="M482" s="85">
        <v>0</v>
      </c>
      <c r="N482" s="85">
        <v>0</v>
      </c>
      <c r="O482" s="85">
        <v>0</v>
      </c>
      <c r="P482" s="77">
        <v>34298</v>
      </c>
      <c r="Q482" s="77">
        <f t="shared" si="32"/>
        <v>113.30690452593328</v>
      </c>
      <c r="R482" s="77">
        <v>179</v>
      </c>
      <c r="S482" s="111" t="s">
        <v>1063</v>
      </c>
      <c r="T482" s="28"/>
      <c r="U482" s="28"/>
    </row>
    <row r="483" spans="1:21" ht="25.5">
      <c r="A483" s="75">
        <v>444</v>
      </c>
      <c r="B483" s="50" t="s">
        <v>204</v>
      </c>
      <c r="C483" s="2">
        <v>1961</v>
      </c>
      <c r="D483" s="44"/>
      <c r="E483" s="21" t="s">
        <v>1062</v>
      </c>
      <c r="F483" s="2">
        <v>4</v>
      </c>
      <c r="G483" s="129">
        <v>3</v>
      </c>
      <c r="H483" s="38">
        <v>3543.7</v>
      </c>
      <c r="I483" s="38">
        <v>2056.9</v>
      </c>
      <c r="J483" s="38">
        <v>2056.9</v>
      </c>
      <c r="K483" s="89">
        <v>117</v>
      </c>
      <c r="L483" s="77">
        <v>33478</v>
      </c>
      <c r="M483" s="85">
        <v>0</v>
      </c>
      <c r="N483" s="85">
        <v>0</v>
      </c>
      <c r="O483" s="85">
        <v>0</v>
      </c>
      <c r="P483" s="77">
        <v>33478</v>
      </c>
      <c r="Q483" s="77">
        <f t="shared" si="32"/>
        <v>16.275949244007972</v>
      </c>
      <c r="R483" s="77">
        <v>127</v>
      </c>
      <c r="S483" s="111" t="s">
        <v>1063</v>
      </c>
      <c r="T483" s="28"/>
      <c r="U483" s="28"/>
    </row>
    <row r="484" spans="1:21" ht="25.5">
      <c r="A484" s="75">
        <v>445</v>
      </c>
      <c r="B484" s="50" t="s">
        <v>205</v>
      </c>
      <c r="C484" s="2">
        <v>1961</v>
      </c>
      <c r="D484" s="44"/>
      <c r="E484" s="21" t="s">
        <v>1062</v>
      </c>
      <c r="F484" s="2">
        <v>2</v>
      </c>
      <c r="G484" s="129">
        <v>2</v>
      </c>
      <c r="H484" s="38">
        <v>645.5</v>
      </c>
      <c r="I484" s="38">
        <v>560.16</v>
      </c>
      <c r="J484" s="38">
        <v>560.16</v>
      </c>
      <c r="K484" s="89">
        <v>29</v>
      </c>
      <c r="L484" s="77">
        <v>66421</v>
      </c>
      <c r="M484" s="85">
        <v>0</v>
      </c>
      <c r="N484" s="85">
        <v>0</v>
      </c>
      <c r="O484" s="85">
        <v>0</v>
      </c>
      <c r="P484" s="77">
        <v>66421</v>
      </c>
      <c r="Q484" s="77">
        <f t="shared" si="32"/>
        <v>118.57504998571838</v>
      </c>
      <c r="R484" s="77">
        <v>179</v>
      </c>
      <c r="S484" s="111" t="s">
        <v>1063</v>
      </c>
      <c r="T484" s="28"/>
      <c r="U484" s="28"/>
    </row>
    <row r="485" spans="1:21" ht="25.5">
      <c r="A485" s="75">
        <v>446</v>
      </c>
      <c r="B485" s="50" t="s">
        <v>206</v>
      </c>
      <c r="C485" s="2">
        <v>1961</v>
      </c>
      <c r="D485" s="44"/>
      <c r="E485" s="21" t="s">
        <v>1062</v>
      </c>
      <c r="F485" s="2">
        <v>3</v>
      </c>
      <c r="G485" s="129">
        <v>3</v>
      </c>
      <c r="H485" s="38">
        <v>2019.3999999999999</v>
      </c>
      <c r="I485" s="38">
        <v>1414.2</v>
      </c>
      <c r="J485" s="38">
        <v>1414.2</v>
      </c>
      <c r="K485" s="89">
        <v>63</v>
      </c>
      <c r="L485" s="77">
        <v>226182</v>
      </c>
      <c r="M485" s="85">
        <v>0</v>
      </c>
      <c r="N485" s="85">
        <v>0</v>
      </c>
      <c r="O485" s="85">
        <v>0</v>
      </c>
      <c r="P485" s="77">
        <v>226182</v>
      </c>
      <c r="Q485" s="77">
        <f t="shared" si="32"/>
        <v>159.93635977938055</v>
      </c>
      <c r="R485" s="77">
        <v>179</v>
      </c>
      <c r="S485" s="111" t="s">
        <v>1063</v>
      </c>
      <c r="T485" s="28"/>
      <c r="U485" s="28"/>
    </row>
    <row r="486" spans="1:21" ht="25.5">
      <c r="A486" s="75">
        <v>447</v>
      </c>
      <c r="B486" s="50" t="s">
        <v>207</v>
      </c>
      <c r="C486" s="2">
        <v>1960</v>
      </c>
      <c r="D486" s="44"/>
      <c r="E486" s="21" t="s">
        <v>1062</v>
      </c>
      <c r="F486" s="2">
        <v>2</v>
      </c>
      <c r="G486" s="129">
        <v>2</v>
      </c>
      <c r="H486" s="38">
        <v>670.67000000000007</v>
      </c>
      <c r="I486" s="38">
        <v>610.83000000000004</v>
      </c>
      <c r="J486" s="38">
        <v>609.70000000000005</v>
      </c>
      <c r="K486" s="89">
        <v>36</v>
      </c>
      <c r="L486" s="77">
        <v>78603</v>
      </c>
      <c r="M486" s="85">
        <v>0</v>
      </c>
      <c r="N486" s="85">
        <v>0</v>
      </c>
      <c r="O486" s="85">
        <v>0</v>
      </c>
      <c r="P486" s="77">
        <v>78603</v>
      </c>
      <c r="Q486" s="77">
        <f t="shared" si="32"/>
        <v>128.68228476008053</v>
      </c>
      <c r="R486" s="77">
        <v>179</v>
      </c>
      <c r="S486" s="111" t="s">
        <v>1063</v>
      </c>
      <c r="T486" s="28"/>
      <c r="U486" s="28"/>
    </row>
    <row r="487" spans="1:21" ht="25.5">
      <c r="A487" s="75">
        <v>448</v>
      </c>
      <c r="B487" s="49" t="s">
        <v>208</v>
      </c>
      <c r="C487" s="2">
        <v>1956</v>
      </c>
      <c r="D487" s="44"/>
      <c r="E487" s="21" t="s">
        <v>1062</v>
      </c>
      <c r="F487" s="2">
        <v>3</v>
      </c>
      <c r="G487" s="129">
        <v>3</v>
      </c>
      <c r="H487" s="38">
        <v>1681.7</v>
      </c>
      <c r="I487" s="38">
        <v>1565.3</v>
      </c>
      <c r="J487" s="38">
        <v>1565.3</v>
      </c>
      <c r="K487" s="89">
        <v>62</v>
      </c>
      <c r="L487" s="77">
        <v>58822</v>
      </c>
      <c r="M487" s="85">
        <v>0</v>
      </c>
      <c r="N487" s="85">
        <v>0</v>
      </c>
      <c r="O487" s="85">
        <v>0</v>
      </c>
      <c r="P487" s="77">
        <v>58822</v>
      </c>
      <c r="Q487" s="77">
        <f t="shared" si="32"/>
        <v>37.578738899891398</v>
      </c>
      <c r="R487" s="77">
        <v>179</v>
      </c>
      <c r="S487" s="111" t="s">
        <v>1063</v>
      </c>
      <c r="T487" s="28"/>
      <c r="U487" s="28"/>
    </row>
    <row r="488" spans="1:21" ht="25.5">
      <c r="A488" s="75">
        <v>449</v>
      </c>
      <c r="B488" s="49" t="s">
        <v>209</v>
      </c>
      <c r="C488" s="2">
        <v>1953</v>
      </c>
      <c r="D488" s="44"/>
      <c r="E488" s="21" t="s">
        <v>1062</v>
      </c>
      <c r="F488" s="2">
        <v>2</v>
      </c>
      <c r="G488" s="129">
        <v>2</v>
      </c>
      <c r="H488" s="38">
        <v>904.6400000000001</v>
      </c>
      <c r="I488" s="38">
        <v>822.4</v>
      </c>
      <c r="J488" s="38">
        <v>822.4</v>
      </c>
      <c r="K488" s="89">
        <v>30</v>
      </c>
      <c r="L488" s="77">
        <v>131532</v>
      </c>
      <c r="M488" s="85">
        <v>0</v>
      </c>
      <c r="N488" s="85">
        <v>0</v>
      </c>
      <c r="O488" s="85">
        <v>0</v>
      </c>
      <c r="P488" s="77">
        <v>131532</v>
      </c>
      <c r="Q488" s="77">
        <f t="shared" si="32"/>
        <v>159.93677042801556</v>
      </c>
      <c r="R488" s="77">
        <v>179</v>
      </c>
      <c r="S488" s="111" t="s">
        <v>1063</v>
      </c>
      <c r="T488" s="28"/>
      <c r="U488" s="28"/>
    </row>
    <row r="489" spans="1:21" ht="25.5">
      <c r="A489" s="75">
        <v>450</v>
      </c>
      <c r="B489" s="50" t="s">
        <v>210</v>
      </c>
      <c r="C489" s="2">
        <v>1958</v>
      </c>
      <c r="D489" s="44"/>
      <c r="E489" s="21" t="s">
        <v>1062</v>
      </c>
      <c r="F489" s="2">
        <v>2</v>
      </c>
      <c r="G489" s="129">
        <v>2</v>
      </c>
      <c r="H489" s="38">
        <v>1730.22</v>
      </c>
      <c r="I489" s="38">
        <v>1482.42</v>
      </c>
      <c r="J489" s="38">
        <v>1482.42</v>
      </c>
      <c r="K489" s="89">
        <v>102</v>
      </c>
      <c r="L489" s="77">
        <v>252428</v>
      </c>
      <c r="M489" s="85">
        <v>0</v>
      </c>
      <c r="N489" s="85">
        <v>0</v>
      </c>
      <c r="O489" s="85">
        <v>0</v>
      </c>
      <c r="P489" s="77">
        <v>252428</v>
      </c>
      <c r="Q489" s="77">
        <f t="shared" si="32"/>
        <v>170.28102696941488</v>
      </c>
      <c r="R489" s="77">
        <v>179</v>
      </c>
      <c r="S489" s="111" t="s">
        <v>1063</v>
      </c>
      <c r="T489" s="28"/>
      <c r="U489" s="28"/>
    </row>
    <row r="490" spans="1:21" ht="25.5">
      <c r="A490" s="75">
        <v>451</v>
      </c>
      <c r="B490" s="50" t="s">
        <v>211</v>
      </c>
      <c r="C490" s="2">
        <v>1960</v>
      </c>
      <c r="D490" s="44"/>
      <c r="E490" s="21" t="s">
        <v>1062</v>
      </c>
      <c r="F490" s="2">
        <v>2</v>
      </c>
      <c r="G490" s="129">
        <v>1</v>
      </c>
      <c r="H490" s="38">
        <v>360.58000000000004</v>
      </c>
      <c r="I490" s="38">
        <v>327.8</v>
      </c>
      <c r="J490" s="38">
        <v>327.8</v>
      </c>
      <c r="K490" s="89">
        <v>23</v>
      </c>
      <c r="L490" s="77">
        <v>55818</v>
      </c>
      <c r="M490" s="85">
        <v>0</v>
      </c>
      <c r="N490" s="85">
        <v>0</v>
      </c>
      <c r="O490" s="85">
        <v>0</v>
      </c>
      <c r="P490" s="77">
        <v>55818</v>
      </c>
      <c r="Q490" s="77">
        <f t="shared" si="32"/>
        <v>170.28065893837706</v>
      </c>
      <c r="R490" s="77">
        <v>179</v>
      </c>
      <c r="S490" s="111" t="s">
        <v>1063</v>
      </c>
      <c r="T490" s="28"/>
      <c r="U490" s="28"/>
    </row>
    <row r="491" spans="1:21" ht="25.5">
      <c r="A491" s="75">
        <v>452</v>
      </c>
      <c r="B491" s="50" t="s">
        <v>212</v>
      </c>
      <c r="C491" s="2">
        <v>1961</v>
      </c>
      <c r="D491" s="44"/>
      <c r="E491" s="21" t="s">
        <v>1062</v>
      </c>
      <c r="F491" s="2">
        <v>2</v>
      </c>
      <c r="G491" s="129">
        <v>2</v>
      </c>
      <c r="H491" s="38">
        <v>674.74</v>
      </c>
      <c r="I491" s="38">
        <v>613.4</v>
      </c>
      <c r="J491" s="38">
        <v>613.4</v>
      </c>
      <c r="K491" s="89">
        <v>42</v>
      </c>
      <c r="L491" s="77">
        <v>104450</v>
      </c>
      <c r="M491" s="85">
        <v>0</v>
      </c>
      <c r="N491" s="85">
        <v>0</v>
      </c>
      <c r="O491" s="85">
        <v>0</v>
      </c>
      <c r="P491" s="77">
        <v>104450</v>
      </c>
      <c r="Q491" s="77">
        <f t="shared" si="32"/>
        <v>170.28040430388003</v>
      </c>
      <c r="R491" s="77">
        <v>179</v>
      </c>
      <c r="S491" s="111" t="s">
        <v>1063</v>
      </c>
      <c r="T491" s="28"/>
      <c r="U491" s="28"/>
    </row>
    <row r="492" spans="1:21" ht="25.5">
      <c r="A492" s="75">
        <v>453</v>
      </c>
      <c r="B492" s="50" t="s">
        <v>213</v>
      </c>
      <c r="C492" s="2">
        <v>1961</v>
      </c>
      <c r="D492" s="44"/>
      <c r="E492" s="21" t="s">
        <v>1062</v>
      </c>
      <c r="F492" s="2">
        <v>2</v>
      </c>
      <c r="G492" s="129">
        <v>2</v>
      </c>
      <c r="H492" s="38">
        <v>675.18</v>
      </c>
      <c r="I492" s="38">
        <v>613.79999999999995</v>
      </c>
      <c r="J492" s="38">
        <v>613.79999999999995</v>
      </c>
      <c r="K492" s="89">
        <v>36</v>
      </c>
      <c r="L492" s="77">
        <v>104519</v>
      </c>
      <c r="M492" s="85">
        <v>0</v>
      </c>
      <c r="N492" s="85">
        <v>0</v>
      </c>
      <c r="O492" s="85">
        <v>0</v>
      </c>
      <c r="P492" s="77">
        <v>104519</v>
      </c>
      <c r="Q492" s="77">
        <f t="shared" si="32"/>
        <v>170.28185076572174</v>
      </c>
      <c r="R492" s="77">
        <v>179</v>
      </c>
      <c r="S492" s="111" t="s">
        <v>1063</v>
      </c>
      <c r="T492" s="28"/>
      <c r="U492" s="28"/>
    </row>
    <row r="493" spans="1:21" ht="25.5">
      <c r="A493" s="75">
        <v>454</v>
      </c>
      <c r="B493" s="50" t="s">
        <v>216</v>
      </c>
      <c r="C493" s="2">
        <v>1960</v>
      </c>
      <c r="D493" s="44"/>
      <c r="E493" s="21" t="s">
        <v>1062</v>
      </c>
      <c r="F493" s="2">
        <v>5</v>
      </c>
      <c r="G493" s="129">
        <v>4</v>
      </c>
      <c r="H493" s="38">
        <v>4019.7</v>
      </c>
      <c r="I493" s="38">
        <v>3237.8</v>
      </c>
      <c r="J493" s="38">
        <v>3192.8</v>
      </c>
      <c r="K493" s="89">
        <v>119</v>
      </c>
      <c r="L493" s="77">
        <v>290165</v>
      </c>
      <c r="M493" s="85">
        <v>0</v>
      </c>
      <c r="N493" s="85">
        <v>0</v>
      </c>
      <c r="O493" s="85">
        <v>0</v>
      </c>
      <c r="P493" s="77">
        <v>290165</v>
      </c>
      <c r="Q493" s="77">
        <f t="shared" si="32"/>
        <v>89.617950460189007</v>
      </c>
      <c r="R493" s="77">
        <v>127</v>
      </c>
      <c r="S493" s="111" t="s">
        <v>1063</v>
      </c>
      <c r="T493" s="28"/>
      <c r="U493" s="28"/>
    </row>
    <row r="494" spans="1:21" ht="25.5">
      <c r="A494" s="75">
        <v>455</v>
      </c>
      <c r="B494" s="49" t="s">
        <v>218</v>
      </c>
      <c r="C494" s="2">
        <v>1954</v>
      </c>
      <c r="D494" s="44"/>
      <c r="E494" s="21" t="s">
        <v>1062</v>
      </c>
      <c r="F494" s="2">
        <v>2</v>
      </c>
      <c r="G494" s="129">
        <v>2</v>
      </c>
      <c r="H494" s="38">
        <v>429.22</v>
      </c>
      <c r="I494" s="38">
        <v>390.2</v>
      </c>
      <c r="J494" s="38">
        <v>390.2</v>
      </c>
      <c r="K494" s="89">
        <v>35</v>
      </c>
      <c r="L494" s="77">
        <v>62407</v>
      </c>
      <c r="M494" s="85">
        <v>0</v>
      </c>
      <c r="N494" s="85">
        <v>0</v>
      </c>
      <c r="O494" s="85">
        <v>0</v>
      </c>
      <c r="P494" s="77">
        <v>62407</v>
      </c>
      <c r="Q494" s="77">
        <f t="shared" si="32"/>
        <v>159.93593029215788</v>
      </c>
      <c r="R494" s="77">
        <v>179</v>
      </c>
      <c r="S494" s="111" t="s">
        <v>1063</v>
      </c>
      <c r="T494" s="28"/>
      <c r="U494" s="28"/>
    </row>
    <row r="495" spans="1:21" ht="25.5">
      <c r="A495" s="75">
        <v>456</v>
      </c>
      <c r="B495" s="49" t="s">
        <v>219</v>
      </c>
      <c r="C495" s="2">
        <v>1950</v>
      </c>
      <c r="D495" s="44"/>
      <c r="E495" s="21" t="s">
        <v>1062</v>
      </c>
      <c r="F495" s="2">
        <v>2</v>
      </c>
      <c r="G495" s="129">
        <v>1</v>
      </c>
      <c r="H495" s="38">
        <v>423.83000000000004</v>
      </c>
      <c r="I495" s="38">
        <v>385.3</v>
      </c>
      <c r="J495" s="38">
        <v>385.3</v>
      </c>
      <c r="K495" s="89">
        <v>27</v>
      </c>
      <c r="L495" s="77">
        <v>61623</v>
      </c>
      <c r="M495" s="85">
        <v>0</v>
      </c>
      <c r="N495" s="85">
        <v>0</v>
      </c>
      <c r="O495" s="85">
        <v>0</v>
      </c>
      <c r="P495" s="77">
        <v>61623</v>
      </c>
      <c r="Q495" s="77">
        <f t="shared" si="32"/>
        <v>159.93511549441993</v>
      </c>
      <c r="R495" s="77">
        <v>179</v>
      </c>
      <c r="S495" s="111" t="s">
        <v>1063</v>
      </c>
      <c r="T495" s="28"/>
      <c r="U495" s="28"/>
    </row>
    <row r="496" spans="1:21" ht="25.5">
      <c r="A496" s="75">
        <v>457</v>
      </c>
      <c r="B496" s="49" t="s">
        <v>220</v>
      </c>
      <c r="C496" s="2">
        <v>1950</v>
      </c>
      <c r="D496" s="44"/>
      <c r="E496" s="21" t="s">
        <v>1062</v>
      </c>
      <c r="F496" s="2">
        <v>2</v>
      </c>
      <c r="G496" s="129">
        <v>1</v>
      </c>
      <c r="H496" s="38">
        <v>451.44</v>
      </c>
      <c r="I496" s="38">
        <v>410.4</v>
      </c>
      <c r="J496" s="38">
        <v>410.4</v>
      </c>
      <c r="K496" s="89">
        <v>22</v>
      </c>
      <c r="L496" s="77">
        <v>65638</v>
      </c>
      <c r="M496" s="85">
        <v>0</v>
      </c>
      <c r="N496" s="85">
        <v>0</v>
      </c>
      <c r="O496" s="85">
        <v>0</v>
      </c>
      <c r="P496" s="77">
        <v>65638</v>
      </c>
      <c r="Q496" s="77">
        <f t="shared" si="32"/>
        <v>159.93664717348929</v>
      </c>
      <c r="R496" s="77">
        <v>179</v>
      </c>
      <c r="S496" s="111" t="s">
        <v>1063</v>
      </c>
      <c r="T496" s="28"/>
      <c r="U496" s="28"/>
    </row>
    <row r="497" spans="1:21" ht="25.5">
      <c r="A497" s="75">
        <v>458</v>
      </c>
      <c r="B497" s="50" t="s">
        <v>221</v>
      </c>
      <c r="C497" s="2">
        <v>1958</v>
      </c>
      <c r="D497" s="44"/>
      <c r="E497" s="21" t="s">
        <v>1062</v>
      </c>
      <c r="F497" s="2">
        <v>2</v>
      </c>
      <c r="G497" s="129">
        <v>2</v>
      </c>
      <c r="H497" s="38">
        <v>994.07000000000016</v>
      </c>
      <c r="I497" s="38">
        <v>903.7</v>
      </c>
      <c r="J497" s="38">
        <v>903.7</v>
      </c>
      <c r="K497" s="89">
        <v>45</v>
      </c>
      <c r="L497" s="77">
        <v>153883</v>
      </c>
      <c r="M497" s="85">
        <v>0</v>
      </c>
      <c r="N497" s="85">
        <v>0</v>
      </c>
      <c r="O497" s="85">
        <v>0</v>
      </c>
      <c r="P497" s="77">
        <v>153883</v>
      </c>
      <c r="Q497" s="77">
        <f t="shared" si="32"/>
        <v>170.2810667256833</v>
      </c>
      <c r="R497" s="77">
        <v>179</v>
      </c>
      <c r="S497" s="111" t="s">
        <v>1063</v>
      </c>
      <c r="T497" s="28"/>
      <c r="U497" s="28"/>
    </row>
    <row r="498" spans="1:21" ht="25.5">
      <c r="A498" s="75">
        <v>459</v>
      </c>
      <c r="B498" s="49" t="s">
        <v>222</v>
      </c>
      <c r="C498" s="2">
        <v>1952</v>
      </c>
      <c r="D498" s="44"/>
      <c r="E498" s="21" t="s">
        <v>1062</v>
      </c>
      <c r="F498" s="2">
        <v>2</v>
      </c>
      <c r="G498" s="129">
        <v>2</v>
      </c>
      <c r="H498" s="38">
        <v>770.4</v>
      </c>
      <c r="I498" s="38">
        <v>668.19</v>
      </c>
      <c r="J498" s="38">
        <v>668.19</v>
      </c>
      <c r="K498" s="89">
        <v>45</v>
      </c>
      <c r="L498" s="77">
        <v>106868</v>
      </c>
      <c r="M498" s="85">
        <v>0</v>
      </c>
      <c r="N498" s="85">
        <v>0</v>
      </c>
      <c r="O498" s="85">
        <v>0</v>
      </c>
      <c r="P498" s="77">
        <v>106868</v>
      </c>
      <c r="Q498" s="77">
        <f t="shared" si="32"/>
        <v>159.93654499468713</v>
      </c>
      <c r="R498" s="77">
        <v>179</v>
      </c>
      <c r="S498" s="111" t="s">
        <v>1063</v>
      </c>
      <c r="T498" s="28"/>
      <c r="U498" s="28"/>
    </row>
    <row r="499" spans="1:21" ht="25.5">
      <c r="A499" s="75">
        <v>460</v>
      </c>
      <c r="B499" s="49" t="s">
        <v>223</v>
      </c>
      <c r="C499" s="2">
        <v>1951</v>
      </c>
      <c r="D499" s="44"/>
      <c r="E499" s="21" t="s">
        <v>1062</v>
      </c>
      <c r="F499" s="2">
        <v>2</v>
      </c>
      <c r="G499" s="129">
        <v>2</v>
      </c>
      <c r="H499" s="38">
        <v>754.49</v>
      </c>
      <c r="I499" s="38">
        <v>685.9</v>
      </c>
      <c r="J499" s="38">
        <v>685.9</v>
      </c>
      <c r="K499" s="89">
        <v>32</v>
      </c>
      <c r="L499" s="77">
        <v>109700</v>
      </c>
      <c r="M499" s="85">
        <v>0</v>
      </c>
      <c r="N499" s="85">
        <v>0</v>
      </c>
      <c r="O499" s="85">
        <v>0</v>
      </c>
      <c r="P499" s="77">
        <v>109700</v>
      </c>
      <c r="Q499" s="77">
        <f t="shared" si="32"/>
        <v>159.93585070710017</v>
      </c>
      <c r="R499" s="77">
        <v>179</v>
      </c>
      <c r="S499" s="111" t="s">
        <v>1063</v>
      </c>
      <c r="T499" s="28"/>
      <c r="U499" s="28"/>
    </row>
    <row r="500" spans="1:21" ht="25.5">
      <c r="A500" s="75">
        <v>461</v>
      </c>
      <c r="B500" s="50" t="s">
        <v>224</v>
      </c>
      <c r="C500" s="2">
        <v>1961</v>
      </c>
      <c r="D500" s="44">
        <v>2007</v>
      </c>
      <c r="E500" s="21" t="s">
        <v>1062</v>
      </c>
      <c r="F500" s="2">
        <v>4</v>
      </c>
      <c r="G500" s="129">
        <v>3</v>
      </c>
      <c r="H500" s="38">
        <v>1927.5</v>
      </c>
      <c r="I500" s="38">
        <v>1681.92</v>
      </c>
      <c r="J500" s="38">
        <v>1681.92</v>
      </c>
      <c r="K500" s="89">
        <v>136</v>
      </c>
      <c r="L500" s="77">
        <v>138002</v>
      </c>
      <c r="M500" s="85">
        <v>0</v>
      </c>
      <c r="N500" s="85">
        <v>0</v>
      </c>
      <c r="O500" s="85">
        <v>0</v>
      </c>
      <c r="P500" s="77">
        <v>138002</v>
      </c>
      <c r="Q500" s="77">
        <f t="shared" si="32"/>
        <v>82.050275875190252</v>
      </c>
      <c r="R500" s="77">
        <v>127</v>
      </c>
      <c r="S500" s="111" t="s">
        <v>1063</v>
      </c>
      <c r="T500" s="28"/>
      <c r="U500" s="28"/>
    </row>
    <row r="501" spans="1:21" ht="25.5">
      <c r="A501" s="75">
        <v>462</v>
      </c>
      <c r="B501" s="50" t="s">
        <v>225</v>
      </c>
      <c r="C501" s="2">
        <v>1961</v>
      </c>
      <c r="D501" s="44"/>
      <c r="E501" s="21" t="s">
        <v>1062</v>
      </c>
      <c r="F501" s="2">
        <v>4</v>
      </c>
      <c r="G501" s="129">
        <v>2</v>
      </c>
      <c r="H501" s="38">
        <v>2588.9</v>
      </c>
      <c r="I501" s="38">
        <v>2031.3</v>
      </c>
      <c r="J501" s="38">
        <v>2031.3</v>
      </c>
      <c r="K501" s="89">
        <v>89</v>
      </c>
      <c r="L501" s="77">
        <v>143984</v>
      </c>
      <c r="M501" s="85">
        <v>0</v>
      </c>
      <c r="N501" s="85">
        <v>0</v>
      </c>
      <c r="O501" s="85">
        <v>0</v>
      </c>
      <c r="P501" s="77">
        <v>143984</v>
      </c>
      <c r="Q501" s="77">
        <f t="shared" si="32"/>
        <v>70.882685964653177</v>
      </c>
      <c r="R501" s="77">
        <v>127</v>
      </c>
      <c r="S501" s="111" t="s">
        <v>1063</v>
      </c>
      <c r="T501" s="28"/>
      <c r="U501" s="28"/>
    </row>
    <row r="502" spans="1:21">
      <c r="A502" s="75">
        <v>463</v>
      </c>
      <c r="B502" s="50" t="s">
        <v>226</v>
      </c>
      <c r="C502" s="2">
        <v>1960</v>
      </c>
      <c r="D502" s="44"/>
      <c r="E502" s="2" t="s">
        <v>1066</v>
      </c>
      <c r="F502" s="2">
        <v>5</v>
      </c>
      <c r="G502" s="129">
        <v>4</v>
      </c>
      <c r="H502" s="38">
        <v>3998.8</v>
      </c>
      <c r="I502" s="38">
        <v>3189.3</v>
      </c>
      <c r="J502" s="38">
        <v>3189.3</v>
      </c>
      <c r="K502" s="89">
        <v>154</v>
      </c>
      <c r="L502" s="77">
        <v>313591</v>
      </c>
      <c r="M502" s="85">
        <v>0</v>
      </c>
      <c r="N502" s="85">
        <v>0</v>
      </c>
      <c r="O502" s="85">
        <v>0</v>
      </c>
      <c r="P502" s="77">
        <v>313591</v>
      </c>
      <c r="Q502" s="77">
        <f t="shared" si="32"/>
        <v>98.32596494528579</v>
      </c>
      <c r="R502" s="77">
        <v>127</v>
      </c>
      <c r="S502" s="111" t="s">
        <v>1063</v>
      </c>
      <c r="T502" s="28"/>
      <c r="U502" s="28"/>
    </row>
    <row r="503" spans="1:21">
      <c r="A503" s="75">
        <v>464</v>
      </c>
      <c r="B503" s="50" t="s">
        <v>227</v>
      </c>
      <c r="C503" s="2">
        <v>1961</v>
      </c>
      <c r="D503" s="44"/>
      <c r="E503" s="2" t="s">
        <v>1066</v>
      </c>
      <c r="F503" s="2">
        <v>4</v>
      </c>
      <c r="G503" s="129">
        <v>2</v>
      </c>
      <c r="H503" s="38">
        <v>1379.3</v>
      </c>
      <c r="I503" s="38">
        <v>1361.4</v>
      </c>
      <c r="J503" s="38">
        <v>1229.9000000000001</v>
      </c>
      <c r="K503" s="89">
        <v>70</v>
      </c>
      <c r="L503" s="77">
        <v>120931</v>
      </c>
      <c r="M503" s="85">
        <v>0</v>
      </c>
      <c r="N503" s="85">
        <v>0</v>
      </c>
      <c r="O503" s="85">
        <v>0</v>
      </c>
      <c r="P503" s="77">
        <v>120931</v>
      </c>
      <c r="Q503" s="77">
        <f t="shared" si="32"/>
        <v>88.828411928896713</v>
      </c>
      <c r="R503" s="77">
        <v>127</v>
      </c>
      <c r="S503" s="111" t="s">
        <v>1063</v>
      </c>
      <c r="T503" s="28"/>
      <c r="U503" s="28"/>
    </row>
    <row r="504" spans="1:21" ht="25.5">
      <c r="A504" s="75">
        <v>465</v>
      </c>
      <c r="B504" s="50" t="s">
        <v>228</v>
      </c>
      <c r="C504" s="2">
        <v>1961</v>
      </c>
      <c r="D504" s="44">
        <v>2009</v>
      </c>
      <c r="E504" s="21" t="s">
        <v>1062</v>
      </c>
      <c r="F504" s="2">
        <v>4</v>
      </c>
      <c r="G504" s="129">
        <v>2</v>
      </c>
      <c r="H504" s="38">
        <v>1442.5400000000002</v>
      </c>
      <c r="I504" s="38">
        <v>1311.4</v>
      </c>
      <c r="J504" s="38">
        <v>1311.4</v>
      </c>
      <c r="K504" s="89">
        <v>70</v>
      </c>
      <c r="L504" s="77">
        <v>39278</v>
      </c>
      <c r="M504" s="85">
        <v>0</v>
      </c>
      <c r="N504" s="85">
        <v>0</v>
      </c>
      <c r="O504" s="85">
        <v>0</v>
      </c>
      <c r="P504" s="77">
        <v>39278</v>
      </c>
      <c r="Q504" s="77">
        <f t="shared" si="32"/>
        <v>29.951197193838645</v>
      </c>
      <c r="R504" s="77">
        <v>127</v>
      </c>
      <c r="S504" s="111" t="s">
        <v>1063</v>
      </c>
      <c r="T504" s="28"/>
      <c r="U504" s="28"/>
    </row>
    <row r="505" spans="1:21" ht="25.5">
      <c r="A505" s="75">
        <v>466</v>
      </c>
      <c r="B505" s="50" t="s">
        <v>230</v>
      </c>
      <c r="C505" s="2">
        <v>1961</v>
      </c>
      <c r="D505" s="44">
        <v>2003</v>
      </c>
      <c r="E505" s="21" t="s">
        <v>1062</v>
      </c>
      <c r="F505" s="2">
        <v>5</v>
      </c>
      <c r="G505" s="129">
        <v>2</v>
      </c>
      <c r="H505" s="38">
        <v>1959.8</v>
      </c>
      <c r="I505" s="38">
        <v>1839.3</v>
      </c>
      <c r="J505" s="38">
        <v>1839.3</v>
      </c>
      <c r="K505" s="89">
        <v>64</v>
      </c>
      <c r="L505" s="77">
        <v>233590</v>
      </c>
      <c r="M505" s="85">
        <v>0</v>
      </c>
      <c r="N505" s="35">
        <v>116795</v>
      </c>
      <c r="O505" s="35">
        <v>116795</v>
      </c>
      <c r="P505" s="77">
        <v>0</v>
      </c>
      <c r="Q505" s="77">
        <f t="shared" si="32"/>
        <v>126.99940194639265</v>
      </c>
      <c r="R505" s="77">
        <v>127</v>
      </c>
      <c r="S505" s="111" t="s">
        <v>1063</v>
      </c>
      <c r="T505" s="28"/>
      <c r="U505" s="28"/>
    </row>
    <row r="506" spans="1:21" ht="25.5">
      <c r="A506" s="75">
        <v>467</v>
      </c>
      <c r="B506" s="49" t="s">
        <v>231</v>
      </c>
      <c r="C506" s="2">
        <v>1957</v>
      </c>
      <c r="D506" s="44"/>
      <c r="E506" s="21" t="s">
        <v>1062</v>
      </c>
      <c r="F506" s="2">
        <v>2</v>
      </c>
      <c r="G506" s="129">
        <v>2</v>
      </c>
      <c r="H506" s="38">
        <v>800.58</v>
      </c>
      <c r="I506" s="38">
        <v>727.8</v>
      </c>
      <c r="J506" s="38">
        <v>727.8</v>
      </c>
      <c r="K506" s="89">
        <v>78</v>
      </c>
      <c r="L506" s="77">
        <v>93829</v>
      </c>
      <c r="M506" s="85">
        <v>0</v>
      </c>
      <c r="N506" s="85">
        <v>0</v>
      </c>
      <c r="O506" s="85">
        <v>0</v>
      </c>
      <c r="P506" s="77">
        <v>93829</v>
      </c>
      <c r="Q506" s="77">
        <f t="shared" si="32"/>
        <v>128.92140697993955</v>
      </c>
      <c r="R506" s="77">
        <v>179</v>
      </c>
      <c r="S506" s="111" t="s">
        <v>1063</v>
      </c>
      <c r="T506" s="28"/>
      <c r="U506" s="28"/>
    </row>
    <row r="507" spans="1:21" ht="25.5">
      <c r="A507" s="75">
        <v>468</v>
      </c>
      <c r="B507" s="50" t="s">
        <v>232</v>
      </c>
      <c r="C507" s="2">
        <v>1961</v>
      </c>
      <c r="D507" s="44"/>
      <c r="E507" s="21" t="s">
        <v>1062</v>
      </c>
      <c r="F507" s="2">
        <v>2</v>
      </c>
      <c r="G507" s="129">
        <v>2</v>
      </c>
      <c r="H507" s="38">
        <v>440.66000000000008</v>
      </c>
      <c r="I507" s="38">
        <v>400.6</v>
      </c>
      <c r="J507" s="38">
        <v>400.6</v>
      </c>
      <c r="K507" s="89">
        <v>21</v>
      </c>
      <c r="L507" s="77">
        <v>47501</v>
      </c>
      <c r="M507" s="85">
        <v>0</v>
      </c>
      <c r="N507" s="85">
        <v>0</v>
      </c>
      <c r="O507" s="85">
        <v>0</v>
      </c>
      <c r="P507" s="77">
        <v>47501</v>
      </c>
      <c r="Q507" s="77">
        <f t="shared" si="32"/>
        <v>118.57463804293559</v>
      </c>
      <c r="R507" s="77">
        <v>179</v>
      </c>
      <c r="S507" s="111" t="s">
        <v>1063</v>
      </c>
      <c r="T507" s="28"/>
      <c r="U507" s="28"/>
    </row>
    <row r="508" spans="1:21" ht="25.5">
      <c r="A508" s="75">
        <v>469</v>
      </c>
      <c r="B508" s="50" t="s">
        <v>233</v>
      </c>
      <c r="C508" s="2">
        <v>1959</v>
      </c>
      <c r="D508" s="44"/>
      <c r="E508" s="21" t="s">
        <v>1062</v>
      </c>
      <c r="F508" s="2">
        <v>4</v>
      </c>
      <c r="G508" s="129">
        <v>2</v>
      </c>
      <c r="H508" s="38">
        <v>1433.8</v>
      </c>
      <c r="I508" s="38">
        <v>1320.2</v>
      </c>
      <c r="J508" s="38">
        <v>1320.2</v>
      </c>
      <c r="K508" s="89">
        <v>70</v>
      </c>
      <c r="L508" s="77">
        <v>113874</v>
      </c>
      <c r="M508" s="85">
        <v>0</v>
      </c>
      <c r="N508" s="85">
        <v>0</v>
      </c>
      <c r="O508" s="85">
        <v>0</v>
      </c>
      <c r="P508" s="77">
        <v>113874</v>
      </c>
      <c r="Q508" s="77">
        <f t="shared" si="32"/>
        <v>86.255112861687621</v>
      </c>
      <c r="R508" s="77">
        <v>127</v>
      </c>
      <c r="S508" s="111" t="s">
        <v>1063</v>
      </c>
      <c r="T508" s="28"/>
      <c r="U508" s="28"/>
    </row>
    <row r="509" spans="1:21" ht="25.5">
      <c r="A509" s="75">
        <v>470</v>
      </c>
      <c r="B509" s="50" t="s">
        <v>235</v>
      </c>
      <c r="C509" s="2">
        <v>1958</v>
      </c>
      <c r="D509" s="44"/>
      <c r="E509" s="21" t="s">
        <v>1062</v>
      </c>
      <c r="F509" s="2">
        <v>2</v>
      </c>
      <c r="G509" s="129">
        <v>2</v>
      </c>
      <c r="H509" s="38">
        <v>563.64</v>
      </c>
      <c r="I509" s="38">
        <v>512.4</v>
      </c>
      <c r="J509" s="38">
        <v>512.4</v>
      </c>
      <c r="K509" s="89">
        <v>29</v>
      </c>
      <c r="L509" s="77">
        <v>33164.94</v>
      </c>
      <c r="M509" s="85">
        <v>0</v>
      </c>
      <c r="N509" s="85">
        <v>0</v>
      </c>
      <c r="O509" s="85">
        <v>0</v>
      </c>
      <c r="P509" s="77">
        <v>33164.94</v>
      </c>
      <c r="Q509" s="77">
        <f t="shared" si="32"/>
        <v>64.724707259953163</v>
      </c>
      <c r="R509" s="77">
        <v>179</v>
      </c>
      <c r="S509" s="111" t="s">
        <v>1063</v>
      </c>
      <c r="T509" s="28"/>
      <c r="U509" s="28"/>
    </row>
    <row r="510" spans="1:21" ht="25.5">
      <c r="A510" s="75">
        <v>471</v>
      </c>
      <c r="B510" s="50" t="s">
        <v>236</v>
      </c>
      <c r="C510" s="2">
        <v>1958</v>
      </c>
      <c r="D510" s="44">
        <v>2006</v>
      </c>
      <c r="E510" s="21" t="s">
        <v>1062</v>
      </c>
      <c r="F510" s="2">
        <v>2</v>
      </c>
      <c r="G510" s="129">
        <v>1</v>
      </c>
      <c r="H510" s="38">
        <v>291.39999999999998</v>
      </c>
      <c r="I510" s="38">
        <v>257.89999999999998</v>
      </c>
      <c r="J510" s="38">
        <v>257.89999999999998</v>
      </c>
      <c r="K510" s="89">
        <v>16</v>
      </c>
      <c r="L510" s="77">
        <v>20505.27</v>
      </c>
      <c r="M510" s="85">
        <v>0</v>
      </c>
      <c r="N510" s="85">
        <v>0</v>
      </c>
      <c r="O510" s="85">
        <v>0</v>
      </c>
      <c r="P510" s="77">
        <v>20505.27</v>
      </c>
      <c r="Q510" s="77">
        <f t="shared" si="32"/>
        <v>79.5086079875921</v>
      </c>
      <c r="R510" s="77">
        <v>179</v>
      </c>
      <c r="S510" s="111" t="s">
        <v>1063</v>
      </c>
      <c r="T510" s="28"/>
      <c r="U510" s="28"/>
    </row>
    <row r="511" spans="1:21" ht="25.5">
      <c r="A511" s="75">
        <v>472</v>
      </c>
      <c r="B511" s="50" t="s">
        <v>237</v>
      </c>
      <c r="C511" s="2">
        <v>1960</v>
      </c>
      <c r="D511" s="44">
        <v>2006</v>
      </c>
      <c r="E511" s="21" t="s">
        <v>1062</v>
      </c>
      <c r="F511" s="2">
        <v>4</v>
      </c>
      <c r="G511" s="129">
        <v>2</v>
      </c>
      <c r="H511" s="38">
        <v>1663.2</v>
      </c>
      <c r="I511" s="38">
        <v>1303.5</v>
      </c>
      <c r="J511" s="38">
        <v>1261.0999999999999</v>
      </c>
      <c r="K511" s="89">
        <v>75</v>
      </c>
      <c r="L511" s="77">
        <v>103473</v>
      </c>
      <c r="M511" s="85">
        <v>0</v>
      </c>
      <c r="N511" s="85">
        <v>0</v>
      </c>
      <c r="O511" s="85">
        <v>0</v>
      </c>
      <c r="P511" s="77">
        <v>103473</v>
      </c>
      <c r="Q511" s="77">
        <f t="shared" si="32"/>
        <v>79.380897583429231</v>
      </c>
      <c r="R511" s="77">
        <v>127</v>
      </c>
      <c r="S511" s="111" t="s">
        <v>1063</v>
      </c>
      <c r="T511" s="28"/>
      <c r="U511" s="28"/>
    </row>
    <row r="512" spans="1:21" ht="25.5">
      <c r="A512" s="75">
        <v>473</v>
      </c>
      <c r="B512" s="50" t="s">
        <v>238</v>
      </c>
      <c r="C512" s="2">
        <v>1960</v>
      </c>
      <c r="D512" s="44"/>
      <c r="E512" s="21" t="s">
        <v>1062</v>
      </c>
      <c r="F512" s="2">
        <v>4</v>
      </c>
      <c r="G512" s="129">
        <v>2</v>
      </c>
      <c r="H512" s="38">
        <v>1663.3</v>
      </c>
      <c r="I512" s="38">
        <v>1259</v>
      </c>
      <c r="J512" s="38">
        <v>1259</v>
      </c>
      <c r="K512" s="89">
        <v>71</v>
      </c>
      <c r="L512" s="77">
        <v>103301</v>
      </c>
      <c r="M512" s="85">
        <v>0</v>
      </c>
      <c r="N512" s="85">
        <v>0</v>
      </c>
      <c r="O512" s="85">
        <v>0</v>
      </c>
      <c r="P512" s="77">
        <v>103301</v>
      </c>
      <c r="Q512" s="77">
        <f t="shared" si="32"/>
        <v>82.050039714058784</v>
      </c>
      <c r="R512" s="77">
        <v>127</v>
      </c>
      <c r="S512" s="111" t="s">
        <v>1063</v>
      </c>
      <c r="T512" s="28"/>
      <c r="U512" s="28"/>
    </row>
    <row r="513" spans="1:21" ht="25.5">
      <c r="A513" s="75">
        <v>474</v>
      </c>
      <c r="B513" s="50" t="s">
        <v>239</v>
      </c>
      <c r="C513" s="2">
        <v>1961</v>
      </c>
      <c r="D513" s="44"/>
      <c r="E513" s="21" t="s">
        <v>1062</v>
      </c>
      <c r="F513" s="2">
        <v>5</v>
      </c>
      <c r="G513" s="129">
        <v>2</v>
      </c>
      <c r="H513" s="38">
        <v>2038.3</v>
      </c>
      <c r="I513" s="38">
        <v>1607.4</v>
      </c>
      <c r="J513" s="38">
        <v>1607.4</v>
      </c>
      <c r="K513" s="89">
        <v>78</v>
      </c>
      <c r="L513" s="77">
        <v>158049</v>
      </c>
      <c r="M513" s="85">
        <v>0</v>
      </c>
      <c r="N513" s="85">
        <v>0</v>
      </c>
      <c r="O513" s="85">
        <v>0</v>
      </c>
      <c r="P513" s="77">
        <v>158049</v>
      </c>
      <c r="Q513" s="77">
        <f t="shared" si="32"/>
        <v>98.325867861142214</v>
      </c>
      <c r="R513" s="77">
        <v>127</v>
      </c>
      <c r="S513" s="111" t="s">
        <v>1063</v>
      </c>
      <c r="T513" s="28"/>
      <c r="U513" s="28"/>
    </row>
    <row r="514" spans="1:21" ht="25.5">
      <c r="A514" s="75">
        <v>475</v>
      </c>
      <c r="B514" s="50" t="s">
        <v>240</v>
      </c>
      <c r="C514" s="2">
        <v>1961</v>
      </c>
      <c r="D514" s="44">
        <v>2013</v>
      </c>
      <c r="E514" s="21" t="s">
        <v>1062</v>
      </c>
      <c r="F514" s="2">
        <v>5</v>
      </c>
      <c r="G514" s="129">
        <v>3</v>
      </c>
      <c r="H514" s="38">
        <v>3771.3</v>
      </c>
      <c r="I514" s="38">
        <v>2744.02</v>
      </c>
      <c r="J514" s="38">
        <v>2743.6</v>
      </c>
      <c r="K514" s="89">
        <v>202</v>
      </c>
      <c r="L514" s="77">
        <v>194474</v>
      </c>
      <c r="M514" s="85">
        <v>0</v>
      </c>
      <c r="N514" s="85">
        <v>0</v>
      </c>
      <c r="O514" s="85">
        <v>0</v>
      </c>
      <c r="P514" s="77">
        <v>194474</v>
      </c>
      <c r="Q514" s="77">
        <f t="shared" si="32"/>
        <v>70.871932420317634</v>
      </c>
      <c r="R514" s="77">
        <v>127</v>
      </c>
      <c r="S514" s="111" t="s">
        <v>1063</v>
      </c>
      <c r="T514" s="28"/>
      <c r="U514" s="28"/>
    </row>
    <row r="515" spans="1:21" ht="25.5">
      <c r="A515" s="75">
        <v>476</v>
      </c>
      <c r="B515" s="49" t="s">
        <v>241</v>
      </c>
      <c r="C515" s="2">
        <v>1956</v>
      </c>
      <c r="D515" s="44">
        <v>2009</v>
      </c>
      <c r="E515" s="21" t="s">
        <v>1062</v>
      </c>
      <c r="F515" s="2">
        <v>3</v>
      </c>
      <c r="G515" s="129">
        <v>2</v>
      </c>
      <c r="H515" s="38">
        <v>1104.95</v>
      </c>
      <c r="I515" s="38">
        <v>1004.5</v>
      </c>
      <c r="J515" s="38">
        <v>1004.5</v>
      </c>
      <c r="K515" s="89">
        <v>29</v>
      </c>
      <c r="L515" s="77">
        <v>108993</v>
      </c>
      <c r="M515" s="85">
        <v>0</v>
      </c>
      <c r="N515" s="85">
        <v>0</v>
      </c>
      <c r="O515" s="85">
        <v>0</v>
      </c>
      <c r="P515" s="77">
        <v>108993</v>
      </c>
      <c r="Q515" s="77">
        <f t="shared" si="32"/>
        <v>108.50472872075659</v>
      </c>
      <c r="R515" s="77">
        <v>179</v>
      </c>
      <c r="S515" s="111" t="s">
        <v>1063</v>
      </c>
      <c r="T515" s="28"/>
      <c r="U515" s="28"/>
    </row>
    <row r="516" spans="1:21" ht="25.5">
      <c r="A516" s="75">
        <v>477</v>
      </c>
      <c r="B516" s="50" t="s">
        <v>242</v>
      </c>
      <c r="C516" s="2">
        <v>1960</v>
      </c>
      <c r="D516" s="44"/>
      <c r="E516" s="21" t="s">
        <v>1062</v>
      </c>
      <c r="F516" s="2">
        <v>4</v>
      </c>
      <c r="G516" s="129">
        <v>2</v>
      </c>
      <c r="H516" s="38">
        <v>1474.88</v>
      </c>
      <c r="I516" s="38">
        <v>1340.8</v>
      </c>
      <c r="J516" s="38">
        <v>1340.8</v>
      </c>
      <c r="K516" s="89">
        <v>66</v>
      </c>
      <c r="L516" s="77">
        <v>110013</v>
      </c>
      <c r="M516" s="85">
        <v>0</v>
      </c>
      <c r="N516" s="85">
        <v>0</v>
      </c>
      <c r="O516" s="85">
        <v>0</v>
      </c>
      <c r="P516" s="77">
        <v>110013</v>
      </c>
      <c r="Q516" s="77">
        <f t="shared" si="32"/>
        <v>82.050268496420045</v>
      </c>
      <c r="R516" s="77">
        <v>127</v>
      </c>
      <c r="S516" s="111" t="s">
        <v>1063</v>
      </c>
      <c r="T516" s="28"/>
      <c r="U516" s="28"/>
    </row>
    <row r="517" spans="1:21" ht="25.5">
      <c r="A517" s="75">
        <v>478</v>
      </c>
      <c r="B517" s="49" t="s">
        <v>243</v>
      </c>
      <c r="C517" s="2">
        <v>1956</v>
      </c>
      <c r="D517" s="44"/>
      <c r="E517" s="21" t="s">
        <v>1062</v>
      </c>
      <c r="F517" s="2">
        <v>3</v>
      </c>
      <c r="G517" s="129">
        <v>2</v>
      </c>
      <c r="H517" s="38">
        <v>1189.2</v>
      </c>
      <c r="I517" s="38">
        <v>912.8</v>
      </c>
      <c r="J517" s="38">
        <v>912.8</v>
      </c>
      <c r="K517" s="89">
        <v>46</v>
      </c>
      <c r="L517" s="77">
        <v>117679</v>
      </c>
      <c r="M517" s="85">
        <v>0</v>
      </c>
      <c r="N517" s="85">
        <v>0</v>
      </c>
      <c r="O517" s="85">
        <v>0</v>
      </c>
      <c r="P517" s="77">
        <v>117679</v>
      </c>
      <c r="Q517" s="77">
        <f t="shared" si="32"/>
        <v>128.92090271691498</v>
      </c>
      <c r="R517" s="77">
        <v>179</v>
      </c>
      <c r="S517" s="111" t="s">
        <v>1063</v>
      </c>
      <c r="T517" s="28"/>
      <c r="U517" s="28"/>
    </row>
    <row r="518" spans="1:21" ht="25.5">
      <c r="A518" s="75">
        <v>479</v>
      </c>
      <c r="B518" s="50" t="s">
        <v>244</v>
      </c>
      <c r="C518" s="2">
        <v>1961</v>
      </c>
      <c r="D518" s="44"/>
      <c r="E518" s="21" t="s">
        <v>1062</v>
      </c>
      <c r="F518" s="2">
        <v>5</v>
      </c>
      <c r="G518" s="129">
        <v>2</v>
      </c>
      <c r="H518" s="38">
        <v>1931.5</v>
      </c>
      <c r="I518" s="38">
        <v>1621.3</v>
      </c>
      <c r="J518" s="38">
        <v>1621.3</v>
      </c>
      <c r="K518" s="89">
        <v>85</v>
      </c>
      <c r="L518" s="77">
        <v>159416</v>
      </c>
      <c r="M518" s="85">
        <v>0</v>
      </c>
      <c r="N518" s="85">
        <v>0</v>
      </c>
      <c r="O518" s="85">
        <v>0</v>
      </c>
      <c r="P518" s="77">
        <v>159416</v>
      </c>
      <c r="Q518" s="77">
        <f t="shared" si="32"/>
        <v>98.326034663541606</v>
      </c>
      <c r="R518" s="77">
        <v>127</v>
      </c>
      <c r="S518" s="111" t="s">
        <v>1063</v>
      </c>
      <c r="T518" s="28"/>
      <c r="U518" s="28"/>
    </row>
    <row r="519" spans="1:21" ht="25.5">
      <c r="A519" s="75">
        <v>480</v>
      </c>
      <c r="B519" s="50" t="s">
        <v>245</v>
      </c>
      <c r="C519" s="2">
        <v>1960</v>
      </c>
      <c r="D519" s="44"/>
      <c r="E519" s="21" t="s">
        <v>1062</v>
      </c>
      <c r="F519" s="2">
        <v>4</v>
      </c>
      <c r="G519" s="129">
        <v>2</v>
      </c>
      <c r="H519" s="38">
        <v>2251.6</v>
      </c>
      <c r="I519" s="38">
        <v>2057.9</v>
      </c>
      <c r="J519" s="38">
        <v>2057.9</v>
      </c>
      <c r="K519" s="89">
        <v>77</v>
      </c>
      <c r="L519" s="77">
        <v>177505</v>
      </c>
      <c r="M519" s="85">
        <v>0</v>
      </c>
      <c r="N519" s="85">
        <v>0</v>
      </c>
      <c r="O519" s="85">
        <v>0</v>
      </c>
      <c r="P519" s="77">
        <v>177505</v>
      </c>
      <c r="Q519" s="77">
        <f t="shared" si="32"/>
        <v>86.255405996404093</v>
      </c>
      <c r="R519" s="77">
        <v>127</v>
      </c>
      <c r="S519" s="111" t="s">
        <v>1063</v>
      </c>
      <c r="T519" s="28"/>
      <c r="U519" s="28"/>
    </row>
    <row r="520" spans="1:21" ht="25.5">
      <c r="A520" s="75">
        <v>481</v>
      </c>
      <c r="B520" s="49" t="s">
        <v>246</v>
      </c>
      <c r="C520" s="2">
        <v>1937</v>
      </c>
      <c r="D520" s="44"/>
      <c r="E520" s="21" t="s">
        <v>1062</v>
      </c>
      <c r="F520" s="2">
        <v>3</v>
      </c>
      <c r="G520" s="129">
        <v>3</v>
      </c>
      <c r="H520" s="38">
        <v>1666.3</v>
      </c>
      <c r="I520" s="38">
        <v>1493.6</v>
      </c>
      <c r="J520" s="38">
        <v>1493.6</v>
      </c>
      <c r="K520" s="89">
        <v>48</v>
      </c>
      <c r="L520" s="77">
        <v>174968</v>
      </c>
      <c r="M520" s="85">
        <v>0</v>
      </c>
      <c r="N520" s="85">
        <v>0</v>
      </c>
      <c r="O520" s="85">
        <v>0</v>
      </c>
      <c r="P520" s="77">
        <v>174968</v>
      </c>
      <c r="Q520" s="77">
        <f t="shared" si="32"/>
        <v>117.14515265131227</v>
      </c>
      <c r="R520" s="77">
        <v>179</v>
      </c>
      <c r="S520" s="111" t="s">
        <v>1063</v>
      </c>
      <c r="T520" s="28"/>
      <c r="U520" s="28"/>
    </row>
    <row r="521" spans="1:21" ht="25.5">
      <c r="A521" s="75">
        <v>482</v>
      </c>
      <c r="B521" s="50" t="s">
        <v>247</v>
      </c>
      <c r="C521" s="2">
        <v>1959</v>
      </c>
      <c r="D521" s="44"/>
      <c r="E521" s="21" t="s">
        <v>1062</v>
      </c>
      <c r="F521" s="7" t="s">
        <v>1067</v>
      </c>
      <c r="G521" s="129">
        <v>4</v>
      </c>
      <c r="H521" s="38">
        <v>2348.6</v>
      </c>
      <c r="I521" s="38">
        <v>1977.4</v>
      </c>
      <c r="J521" s="38">
        <v>2113.7399999999998</v>
      </c>
      <c r="K521" s="89">
        <v>119</v>
      </c>
      <c r="L521" s="77">
        <v>157696</v>
      </c>
      <c r="M521" s="85">
        <v>0</v>
      </c>
      <c r="N521" s="85">
        <v>0</v>
      </c>
      <c r="O521" s="85">
        <v>0</v>
      </c>
      <c r="P521" s="77">
        <v>157696</v>
      </c>
      <c r="Q521" s="77">
        <f t="shared" si="32"/>
        <v>79.749165570951746</v>
      </c>
      <c r="R521" s="77">
        <v>179</v>
      </c>
      <c r="S521" s="111" t="s">
        <v>1063</v>
      </c>
      <c r="T521" s="28"/>
      <c r="U521" s="28"/>
    </row>
    <row r="522" spans="1:21" ht="25.5">
      <c r="A522" s="75">
        <v>483</v>
      </c>
      <c r="B522" s="50" t="s">
        <v>248</v>
      </c>
      <c r="C522" s="2">
        <v>1961</v>
      </c>
      <c r="D522" s="44"/>
      <c r="E522" s="21" t="s">
        <v>1062</v>
      </c>
      <c r="F522" s="2">
        <v>2</v>
      </c>
      <c r="G522" s="129">
        <v>1</v>
      </c>
      <c r="H522" s="38">
        <v>514.29999999999995</v>
      </c>
      <c r="I522" s="38">
        <v>462.87</v>
      </c>
      <c r="J522" s="38">
        <v>462.87</v>
      </c>
      <c r="K522" s="89">
        <v>12</v>
      </c>
      <c r="L522" s="77">
        <v>52446</v>
      </c>
      <c r="M522" s="85">
        <v>0</v>
      </c>
      <c r="N522" s="85">
        <v>0</v>
      </c>
      <c r="O522" s="85">
        <v>0</v>
      </c>
      <c r="P522" s="77">
        <v>52446</v>
      </c>
      <c r="Q522" s="77">
        <f t="shared" si="32"/>
        <v>113.30611186726294</v>
      </c>
      <c r="R522" s="77">
        <v>179</v>
      </c>
      <c r="S522" s="111" t="s">
        <v>1063</v>
      </c>
      <c r="T522" s="28"/>
      <c r="U522" s="28"/>
    </row>
    <row r="523" spans="1:21" ht="25.5">
      <c r="A523" s="75">
        <v>484</v>
      </c>
      <c r="B523" s="50" t="s">
        <v>249</v>
      </c>
      <c r="C523" s="2">
        <v>1959</v>
      </c>
      <c r="D523" s="44"/>
      <c r="E523" s="21" t="s">
        <v>1062</v>
      </c>
      <c r="F523" s="2">
        <v>2</v>
      </c>
      <c r="G523" s="129">
        <v>2</v>
      </c>
      <c r="H523" s="38">
        <v>825</v>
      </c>
      <c r="I523" s="38">
        <v>724</v>
      </c>
      <c r="J523" s="38">
        <v>724</v>
      </c>
      <c r="K523" s="89">
        <v>44</v>
      </c>
      <c r="L523" s="77">
        <v>93339</v>
      </c>
      <c r="M523" s="85">
        <v>0</v>
      </c>
      <c r="N523" s="85">
        <v>0</v>
      </c>
      <c r="O523" s="85">
        <v>0</v>
      </c>
      <c r="P523" s="77">
        <v>93339</v>
      </c>
      <c r="Q523" s="77">
        <f t="shared" si="32"/>
        <v>128.92127071823205</v>
      </c>
      <c r="R523" s="77">
        <v>179</v>
      </c>
      <c r="S523" s="111" t="s">
        <v>1063</v>
      </c>
      <c r="T523" s="28"/>
      <c r="U523" s="28"/>
    </row>
    <row r="524" spans="1:21" ht="25.5">
      <c r="A524" s="75">
        <v>485</v>
      </c>
      <c r="B524" s="50" t="s">
        <v>250</v>
      </c>
      <c r="C524" s="2">
        <v>1958</v>
      </c>
      <c r="D524" s="44">
        <v>2006</v>
      </c>
      <c r="E524" s="21" t="s">
        <v>1062</v>
      </c>
      <c r="F524" s="2">
        <v>3</v>
      </c>
      <c r="G524" s="129">
        <v>3</v>
      </c>
      <c r="H524" s="38">
        <v>1935.7</v>
      </c>
      <c r="I524" s="38">
        <v>1409</v>
      </c>
      <c r="J524" s="38">
        <v>1409</v>
      </c>
      <c r="K524" s="89">
        <v>78</v>
      </c>
      <c r="L524" s="77">
        <v>239926</v>
      </c>
      <c r="M524" s="85">
        <v>0</v>
      </c>
      <c r="N524" s="85">
        <v>0</v>
      </c>
      <c r="O524" s="85">
        <v>0</v>
      </c>
      <c r="P524" s="77">
        <v>239926</v>
      </c>
      <c r="Q524" s="77">
        <f t="shared" si="32"/>
        <v>170.28105039034776</v>
      </c>
      <c r="R524" s="77">
        <v>179</v>
      </c>
      <c r="S524" s="111" t="s">
        <v>1063</v>
      </c>
      <c r="T524" s="28"/>
      <c r="U524" s="28"/>
    </row>
    <row r="525" spans="1:21" ht="25.5">
      <c r="A525" s="75">
        <v>486</v>
      </c>
      <c r="B525" s="49" t="s">
        <v>251</v>
      </c>
      <c r="C525" s="2">
        <v>1956</v>
      </c>
      <c r="D525" s="44">
        <v>2004</v>
      </c>
      <c r="E525" s="21" t="s">
        <v>1062</v>
      </c>
      <c r="F525" s="2">
        <v>2</v>
      </c>
      <c r="G525" s="129">
        <v>3</v>
      </c>
      <c r="H525" s="38">
        <v>1136.6300000000001</v>
      </c>
      <c r="I525" s="38">
        <v>1033.3</v>
      </c>
      <c r="J525" s="38">
        <v>1033.3</v>
      </c>
      <c r="K525" s="89">
        <v>67</v>
      </c>
      <c r="L525" s="77">
        <v>175952</v>
      </c>
      <c r="M525" s="85">
        <v>0</v>
      </c>
      <c r="N525" s="85">
        <v>0</v>
      </c>
      <c r="O525" s="85">
        <v>0</v>
      </c>
      <c r="P525" s="77">
        <v>175952</v>
      </c>
      <c r="Q525" s="77">
        <f t="shared" si="32"/>
        <v>170.28162198780606</v>
      </c>
      <c r="R525" s="77">
        <v>179</v>
      </c>
      <c r="S525" s="111" t="s">
        <v>1063</v>
      </c>
      <c r="T525" s="28"/>
      <c r="U525" s="28"/>
    </row>
    <row r="526" spans="1:21" ht="25.5">
      <c r="A526" s="75">
        <v>487</v>
      </c>
      <c r="B526" s="50" t="s">
        <v>252</v>
      </c>
      <c r="C526" s="2">
        <v>1957</v>
      </c>
      <c r="D526" s="44">
        <v>2006</v>
      </c>
      <c r="E526" s="21" t="s">
        <v>1062</v>
      </c>
      <c r="F526" s="2">
        <v>3</v>
      </c>
      <c r="G526" s="129">
        <v>4</v>
      </c>
      <c r="H526" s="38">
        <v>2491.7000000000003</v>
      </c>
      <c r="I526" s="38">
        <v>1902.5</v>
      </c>
      <c r="J526" s="38">
        <v>2033.73</v>
      </c>
      <c r="K526" s="89">
        <v>86</v>
      </c>
      <c r="L526" s="77">
        <v>31758</v>
      </c>
      <c r="M526" s="85">
        <v>0</v>
      </c>
      <c r="N526" s="85">
        <v>0</v>
      </c>
      <c r="O526" s="85">
        <v>0</v>
      </c>
      <c r="P526" s="77">
        <v>31758</v>
      </c>
      <c r="Q526" s="77">
        <f t="shared" si="32"/>
        <v>16.692772667542705</v>
      </c>
      <c r="R526" s="77">
        <v>179</v>
      </c>
      <c r="S526" s="111" t="s">
        <v>1063</v>
      </c>
      <c r="T526" s="28"/>
      <c r="U526" s="28"/>
    </row>
    <row r="527" spans="1:21" ht="25.5">
      <c r="A527" s="75">
        <v>488</v>
      </c>
      <c r="B527" s="50" t="s">
        <v>253</v>
      </c>
      <c r="C527" s="2">
        <v>1959</v>
      </c>
      <c r="D527" s="44">
        <v>2008</v>
      </c>
      <c r="E527" s="21" t="s">
        <v>1062</v>
      </c>
      <c r="F527" s="2">
        <v>4</v>
      </c>
      <c r="G527" s="129">
        <v>3</v>
      </c>
      <c r="H527" s="38">
        <v>3660.4</v>
      </c>
      <c r="I527" s="38">
        <v>2704.81</v>
      </c>
      <c r="J527" s="38">
        <v>2692.5</v>
      </c>
      <c r="K527" s="89">
        <v>111</v>
      </c>
      <c r="L527" s="77">
        <v>124467</v>
      </c>
      <c r="M527" s="85">
        <v>0</v>
      </c>
      <c r="N527" s="85">
        <v>0</v>
      </c>
      <c r="O527" s="85">
        <v>0</v>
      </c>
      <c r="P527" s="77">
        <v>124467</v>
      </c>
      <c r="Q527" s="77">
        <f t="shared" si="32"/>
        <v>46.016910614793645</v>
      </c>
      <c r="R527" s="77">
        <v>127</v>
      </c>
      <c r="S527" s="111" t="s">
        <v>1063</v>
      </c>
      <c r="T527" s="28"/>
      <c r="U527" s="28"/>
    </row>
    <row r="528" spans="1:21">
      <c r="A528" s="75">
        <v>489</v>
      </c>
      <c r="B528" s="49" t="s">
        <v>254</v>
      </c>
      <c r="C528" s="2">
        <v>1955</v>
      </c>
      <c r="D528" s="44"/>
      <c r="E528" s="2" t="s">
        <v>1064</v>
      </c>
      <c r="F528" s="2">
        <v>3</v>
      </c>
      <c r="G528" s="129">
        <v>2</v>
      </c>
      <c r="H528" s="38">
        <v>1099.2</v>
      </c>
      <c r="I528" s="38">
        <v>913.2</v>
      </c>
      <c r="J528" s="38">
        <v>880.4</v>
      </c>
      <c r="K528" s="89">
        <v>46</v>
      </c>
      <c r="L528" s="77">
        <v>149916</v>
      </c>
      <c r="M528" s="85">
        <v>0</v>
      </c>
      <c r="N528" s="85">
        <v>0</v>
      </c>
      <c r="O528" s="85">
        <v>0</v>
      </c>
      <c r="P528" s="77">
        <v>149916</v>
      </c>
      <c r="Q528" s="77">
        <f t="shared" si="32"/>
        <v>164.16557161629433</v>
      </c>
      <c r="R528" s="77">
        <v>179</v>
      </c>
      <c r="S528" s="111" t="s">
        <v>1063</v>
      </c>
      <c r="T528" s="28"/>
      <c r="U528" s="28"/>
    </row>
    <row r="529" spans="1:21" ht="25.5">
      <c r="A529" s="75">
        <v>490</v>
      </c>
      <c r="B529" s="50" t="s">
        <v>255</v>
      </c>
      <c r="C529" s="2">
        <v>1960</v>
      </c>
      <c r="D529" s="44">
        <v>2005</v>
      </c>
      <c r="E529" s="21" t="s">
        <v>1062</v>
      </c>
      <c r="F529" s="2">
        <v>4</v>
      </c>
      <c r="G529" s="129">
        <v>2</v>
      </c>
      <c r="H529" s="38">
        <v>1400.8500000000001</v>
      </c>
      <c r="I529" s="38">
        <v>1259.2</v>
      </c>
      <c r="J529" s="38">
        <v>1273.5</v>
      </c>
      <c r="K529" s="89">
        <v>76</v>
      </c>
      <c r="L529" s="77">
        <v>55915</v>
      </c>
      <c r="M529" s="85">
        <v>0</v>
      </c>
      <c r="N529" s="85">
        <v>0</v>
      </c>
      <c r="O529" s="85">
        <v>0</v>
      </c>
      <c r="P529" s="77">
        <v>55915</v>
      </c>
      <c r="Q529" s="77">
        <f t="shared" si="32"/>
        <v>44.405177890724268</v>
      </c>
      <c r="R529" s="77">
        <v>127</v>
      </c>
      <c r="S529" s="111" t="s">
        <v>1063</v>
      </c>
      <c r="T529" s="28"/>
      <c r="U529" s="28"/>
    </row>
    <row r="530" spans="1:21">
      <c r="A530" s="75">
        <v>491</v>
      </c>
      <c r="B530" s="50" t="s">
        <v>256</v>
      </c>
      <c r="C530" s="2">
        <v>1961</v>
      </c>
      <c r="D530" s="44">
        <v>2008</v>
      </c>
      <c r="E530" s="2" t="s">
        <v>1068</v>
      </c>
      <c r="F530" s="2">
        <v>4</v>
      </c>
      <c r="G530" s="129">
        <v>3</v>
      </c>
      <c r="H530" s="38">
        <v>2111.67</v>
      </c>
      <c r="I530" s="38">
        <v>1919.7</v>
      </c>
      <c r="J530" s="38">
        <v>1919.7</v>
      </c>
      <c r="K530" s="89">
        <v>102</v>
      </c>
      <c r="L530" s="77">
        <v>88742</v>
      </c>
      <c r="M530" s="85">
        <v>0</v>
      </c>
      <c r="N530" s="85">
        <v>0</v>
      </c>
      <c r="O530" s="85">
        <v>0</v>
      </c>
      <c r="P530" s="77">
        <v>88742</v>
      </c>
      <c r="Q530" s="77">
        <f t="shared" si="32"/>
        <v>46.22701463770381</v>
      </c>
      <c r="R530" s="77">
        <v>127</v>
      </c>
      <c r="S530" s="111" t="s">
        <v>1063</v>
      </c>
      <c r="T530" s="28"/>
      <c r="U530" s="28"/>
    </row>
    <row r="531" spans="1:21" ht="25.5">
      <c r="A531" s="75">
        <v>492</v>
      </c>
      <c r="B531" s="50" t="s">
        <v>257</v>
      </c>
      <c r="C531" s="2">
        <v>1958</v>
      </c>
      <c r="D531" s="44"/>
      <c r="E531" s="21" t="s">
        <v>1062</v>
      </c>
      <c r="F531" s="2">
        <v>4</v>
      </c>
      <c r="G531" s="129">
        <v>4</v>
      </c>
      <c r="H531" s="38">
        <v>2804.02</v>
      </c>
      <c r="I531" s="38">
        <v>2074.31</v>
      </c>
      <c r="J531" s="38">
        <v>2074.3000000000002</v>
      </c>
      <c r="K531" s="89">
        <v>101</v>
      </c>
      <c r="L531" s="77">
        <v>203958</v>
      </c>
      <c r="M531" s="85">
        <v>0</v>
      </c>
      <c r="N531" s="85">
        <v>0</v>
      </c>
      <c r="O531" s="85">
        <v>0</v>
      </c>
      <c r="P531" s="77">
        <v>203958</v>
      </c>
      <c r="Q531" s="77">
        <f t="shared" si="32"/>
        <v>98.32570830782285</v>
      </c>
      <c r="R531" s="77">
        <v>127</v>
      </c>
      <c r="S531" s="111" t="s">
        <v>1063</v>
      </c>
      <c r="T531" s="28"/>
      <c r="U531" s="28"/>
    </row>
    <row r="532" spans="1:21" ht="25.5">
      <c r="A532" s="75">
        <v>493</v>
      </c>
      <c r="B532" s="50" t="s">
        <v>258</v>
      </c>
      <c r="C532" s="2">
        <v>1960</v>
      </c>
      <c r="D532" s="44"/>
      <c r="E532" s="21" t="s">
        <v>1062</v>
      </c>
      <c r="F532" s="2">
        <v>4</v>
      </c>
      <c r="G532" s="129">
        <v>2</v>
      </c>
      <c r="H532" s="38">
        <v>1459.26</v>
      </c>
      <c r="I532" s="38">
        <v>1326.6</v>
      </c>
      <c r="J532" s="38">
        <v>1326.6</v>
      </c>
      <c r="K532" s="89">
        <v>60</v>
      </c>
      <c r="L532" s="77">
        <v>108848</v>
      </c>
      <c r="M532" s="85">
        <v>0</v>
      </c>
      <c r="N532" s="85">
        <v>0</v>
      </c>
      <c r="O532" s="85">
        <v>0</v>
      </c>
      <c r="P532" s="77">
        <v>108848</v>
      </c>
      <c r="Q532" s="77">
        <f t="shared" si="32"/>
        <v>82.050354289160268</v>
      </c>
      <c r="R532" s="77">
        <v>127</v>
      </c>
      <c r="S532" s="111" t="s">
        <v>1063</v>
      </c>
      <c r="T532" s="28"/>
      <c r="U532" s="28"/>
    </row>
    <row r="533" spans="1:21" ht="25.5">
      <c r="A533" s="75">
        <v>494</v>
      </c>
      <c r="B533" s="50" t="s">
        <v>259</v>
      </c>
      <c r="C533" s="2">
        <v>1958</v>
      </c>
      <c r="D533" s="44"/>
      <c r="E533" s="21" t="s">
        <v>1062</v>
      </c>
      <c r="F533" s="2">
        <v>4</v>
      </c>
      <c r="G533" s="129">
        <v>4</v>
      </c>
      <c r="H533" s="38">
        <v>2880.8</v>
      </c>
      <c r="I533" s="38">
        <v>2114.5100000000002</v>
      </c>
      <c r="J533" s="38">
        <v>2114.5</v>
      </c>
      <c r="K533" s="89">
        <v>88</v>
      </c>
      <c r="L533" s="77">
        <v>207911</v>
      </c>
      <c r="M533" s="85">
        <v>0</v>
      </c>
      <c r="N533" s="85">
        <v>0</v>
      </c>
      <c r="O533" s="85">
        <v>0</v>
      </c>
      <c r="P533" s="77">
        <v>207911</v>
      </c>
      <c r="Q533" s="77">
        <f t="shared" si="32"/>
        <v>98.325853270970569</v>
      </c>
      <c r="R533" s="77">
        <v>127</v>
      </c>
      <c r="S533" s="111" t="s">
        <v>1063</v>
      </c>
      <c r="T533" s="28"/>
      <c r="U533" s="28"/>
    </row>
    <row r="534" spans="1:21" ht="25.5">
      <c r="A534" s="75">
        <v>495</v>
      </c>
      <c r="B534" s="49" t="s">
        <v>260</v>
      </c>
      <c r="C534" s="2">
        <v>1955</v>
      </c>
      <c r="D534" s="44">
        <v>2008</v>
      </c>
      <c r="E534" s="21" t="s">
        <v>1062</v>
      </c>
      <c r="F534" s="2">
        <v>4</v>
      </c>
      <c r="G534" s="129">
        <v>3</v>
      </c>
      <c r="H534" s="38">
        <v>4623.5999999999995</v>
      </c>
      <c r="I534" s="38">
        <v>3470.43</v>
      </c>
      <c r="J534" s="38">
        <v>3483.4</v>
      </c>
      <c r="K534" s="89">
        <v>163</v>
      </c>
      <c r="L534" s="77">
        <v>161028</v>
      </c>
      <c r="M534" s="85">
        <v>0</v>
      </c>
      <c r="N534" s="85">
        <v>0</v>
      </c>
      <c r="O534" s="85">
        <v>0</v>
      </c>
      <c r="P534" s="77">
        <v>161028</v>
      </c>
      <c r="Q534" s="77">
        <f t="shared" si="32"/>
        <v>46.400013831139084</v>
      </c>
      <c r="R534" s="77">
        <v>127</v>
      </c>
      <c r="S534" s="111" t="s">
        <v>1063</v>
      </c>
      <c r="T534" s="28"/>
      <c r="U534" s="28"/>
    </row>
    <row r="535" spans="1:21" ht="25.5">
      <c r="A535" s="75">
        <v>496</v>
      </c>
      <c r="B535" s="49" t="s">
        <v>261</v>
      </c>
      <c r="C535" s="2">
        <v>1956</v>
      </c>
      <c r="D535" s="44"/>
      <c r="E535" s="21" t="s">
        <v>1062</v>
      </c>
      <c r="F535" s="2">
        <v>2</v>
      </c>
      <c r="G535" s="129">
        <v>3</v>
      </c>
      <c r="H535" s="38">
        <v>1240.9000000000001</v>
      </c>
      <c r="I535" s="38">
        <v>984.4</v>
      </c>
      <c r="J535" s="38">
        <v>984.4</v>
      </c>
      <c r="K535" s="89">
        <v>44</v>
      </c>
      <c r="L535" s="77">
        <v>126910</v>
      </c>
      <c r="M535" s="85">
        <v>0</v>
      </c>
      <c r="N535" s="85">
        <v>0</v>
      </c>
      <c r="O535" s="85">
        <v>0</v>
      </c>
      <c r="P535" s="77">
        <v>126910</v>
      </c>
      <c r="Q535" s="77">
        <f t="shared" si="32"/>
        <v>128.9211702559935</v>
      </c>
      <c r="R535" s="77">
        <v>179</v>
      </c>
      <c r="S535" s="111" t="s">
        <v>1063</v>
      </c>
      <c r="T535" s="28"/>
      <c r="U535" s="28"/>
    </row>
    <row r="536" spans="1:21" ht="25.5">
      <c r="A536" s="75">
        <v>497</v>
      </c>
      <c r="B536" s="50" t="s">
        <v>262</v>
      </c>
      <c r="C536" s="2">
        <v>1960</v>
      </c>
      <c r="D536" s="44"/>
      <c r="E536" s="21" t="s">
        <v>1062</v>
      </c>
      <c r="F536" s="2">
        <v>4</v>
      </c>
      <c r="G536" s="129">
        <v>4</v>
      </c>
      <c r="H536" s="38">
        <v>3596.1000000000004</v>
      </c>
      <c r="I536" s="38">
        <v>2699.4</v>
      </c>
      <c r="J536" s="38">
        <v>2699.4</v>
      </c>
      <c r="K536" s="89">
        <v>108</v>
      </c>
      <c r="L536" s="77">
        <v>221486</v>
      </c>
      <c r="M536" s="85">
        <v>0</v>
      </c>
      <c r="N536" s="85">
        <v>0</v>
      </c>
      <c r="O536" s="85">
        <v>0</v>
      </c>
      <c r="P536" s="77">
        <v>221486</v>
      </c>
      <c r="Q536" s="77">
        <f t="shared" ref="Q536:Q599" si="33">L536/I536</f>
        <v>82.050085204119426</v>
      </c>
      <c r="R536" s="77">
        <v>127</v>
      </c>
      <c r="S536" s="111" t="s">
        <v>1063</v>
      </c>
      <c r="T536" s="28"/>
      <c r="U536" s="28"/>
    </row>
    <row r="537" spans="1:21" ht="25.5">
      <c r="A537" s="75">
        <v>498</v>
      </c>
      <c r="B537" s="50" t="s">
        <v>263</v>
      </c>
      <c r="C537" s="2">
        <v>1959</v>
      </c>
      <c r="D537" s="44"/>
      <c r="E537" s="21" t="s">
        <v>1062</v>
      </c>
      <c r="F537" s="2">
        <v>4</v>
      </c>
      <c r="G537" s="129">
        <v>2</v>
      </c>
      <c r="H537" s="38">
        <v>1463.9900000000002</v>
      </c>
      <c r="I537" s="38">
        <v>1330.9</v>
      </c>
      <c r="J537" s="38">
        <v>1330.9</v>
      </c>
      <c r="K537" s="89">
        <v>55</v>
      </c>
      <c r="L537" s="77">
        <v>109200</v>
      </c>
      <c r="M537" s="85">
        <v>0</v>
      </c>
      <c r="N537" s="85">
        <v>0</v>
      </c>
      <c r="O537" s="85">
        <v>0</v>
      </c>
      <c r="P537" s="77">
        <v>109200</v>
      </c>
      <c r="Q537" s="77">
        <f t="shared" si="33"/>
        <v>82.049740776917872</v>
      </c>
      <c r="R537" s="77">
        <v>127</v>
      </c>
      <c r="S537" s="111" t="s">
        <v>1063</v>
      </c>
      <c r="T537" s="28"/>
      <c r="U537" s="28"/>
    </row>
    <row r="538" spans="1:21" ht="25.5">
      <c r="A538" s="75">
        <v>499</v>
      </c>
      <c r="B538" s="50" t="s">
        <v>264</v>
      </c>
      <c r="C538" s="2">
        <v>1960</v>
      </c>
      <c r="D538" s="44"/>
      <c r="E538" s="21" t="s">
        <v>1062</v>
      </c>
      <c r="F538" s="2">
        <v>4</v>
      </c>
      <c r="G538" s="129">
        <v>2</v>
      </c>
      <c r="H538" s="38">
        <v>1822.5299999999997</v>
      </c>
      <c r="I538" s="38">
        <v>1281.0999999999999</v>
      </c>
      <c r="J538" s="38">
        <v>1281.0999999999999</v>
      </c>
      <c r="K538" s="89">
        <v>65</v>
      </c>
      <c r="L538" s="77">
        <v>105114</v>
      </c>
      <c r="M538" s="85">
        <v>0</v>
      </c>
      <c r="N538" s="85">
        <v>0</v>
      </c>
      <c r="O538" s="85">
        <v>0</v>
      </c>
      <c r="P538" s="77">
        <v>105114</v>
      </c>
      <c r="Q538" s="77">
        <f t="shared" si="33"/>
        <v>82.049800952306612</v>
      </c>
      <c r="R538" s="77">
        <v>127</v>
      </c>
      <c r="S538" s="111" t="s">
        <v>1063</v>
      </c>
      <c r="T538" s="28"/>
      <c r="U538" s="28"/>
    </row>
    <row r="539" spans="1:21" ht="25.5">
      <c r="A539" s="75">
        <v>500</v>
      </c>
      <c r="B539" s="50" t="s">
        <v>265</v>
      </c>
      <c r="C539" s="2">
        <v>1960</v>
      </c>
      <c r="D539" s="44"/>
      <c r="E539" s="21" t="s">
        <v>1062</v>
      </c>
      <c r="F539" s="2">
        <v>4</v>
      </c>
      <c r="G539" s="129">
        <v>3</v>
      </c>
      <c r="H539" s="38">
        <v>3939.1</v>
      </c>
      <c r="I539" s="38">
        <v>2617</v>
      </c>
      <c r="J539" s="38">
        <v>2617</v>
      </c>
      <c r="K539" s="89">
        <v>110</v>
      </c>
      <c r="L539" s="77">
        <v>214725</v>
      </c>
      <c r="M539" s="85">
        <v>0</v>
      </c>
      <c r="N539" s="85">
        <v>0</v>
      </c>
      <c r="O539" s="85">
        <v>0</v>
      </c>
      <c r="P539" s="77">
        <v>214725</v>
      </c>
      <c r="Q539" s="77">
        <f t="shared" si="33"/>
        <v>82.050057317539171</v>
      </c>
      <c r="R539" s="77">
        <v>127</v>
      </c>
      <c r="S539" s="111" t="s">
        <v>1063</v>
      </c>
      <c r="T539" s="28"/>
      <c r="U539" s="28"/>
    </row>
    <row r="540" spans="1:21" ht="25.5">
      <c r="A540" s="75">
        <v>501</v>
      </c>
      <c r="B540" s="50" t="s">
        <v>266</v>
      </c>
      <c r="C540" s="2">
        <v>1960</v>
      </c>
      <c r="D540" s="44"/>
      <c r="E540" s="21" t="s">
        <v>1062</v>
      </c>
      <c r="F540" s="2">
        <v>4</v>
      </c>
      <c r="G540" s="129">
        <v>2</v>
      </c>
      <c r="H540" s="38">
        <v>1953.9</v>
      </c>
      <c r="I540" s="38">
        <v>1325</v>
      </c>
      <c r="J540" s="38">
        <v>1325</v>
      </c>
      <c r="K540" s="89">
        <v>56</v>
      </c>
      <c r="L540" s="77">
        <v>108716</v>
      </c>
      <c r="M540" s="85">
        <v>0</v>
      </c>
      <c r="N540" s="85">
        <v>0</v>
      </c>
      <c r="O540" s="85">
        <v>0</v>
      </c>
      <c r="P540" s="77">
        <v>108716</v>
      </c>
      <c r="Q540" s="77">
        <f t="shared" si="33"/>
        <v>82.049811320754714</v>
      </c>
      <c r="R540" s="77">
        <v>127</v>
      </c>
      <c r="S540" s="111" t="s">
        <v>1063</v>
      </c>
      <c r="T540" s="28"/>
      <c r="U540" s="28"/>
    </row>
    <row r="541" spans="1:21" ht="25.5">
      <c r="A541" s="75">
        <v>502</v>
      </c>
      <c r="B541" s="50" t="s">
        <v>267</v>
      </c>
      <c r="C541" s="2">
        <v>1961</v>
      </c>
      <c r="D541" s="44">
        <v>2006</v>
      </c>
      <c r="E541" s="21" t="s">
        <v>1062</v>
      </c>
      <c r="F541" s="2">
        <v>2</v>
      </c>
      <c r="G541" s="129">
        <v>2</v>
      </c>
      <c r="H541" s="38">
        <v>711.04000000000008</v>
      </c>
      <c r="I541" s="38">
        <v>646.4</v>
      </c>
      <c r="J541" s="38">
        <v>646.4</v>
      </c>
      <c r="K541" s="89">
        <v>33</v>
      </c>
      <c r="L541" s="77">
        <v>76647</v>
      </c>
      <c r="M541" s="85">
        <v>0</v>
      </c>
      <c r="N541" s="85">
        <v>0</v>
      </c>
      <c r="O541" s="85">
        <v>0</v>
      </c>
      <c r="P541" s="77">
        <v>76647</v>
      </c>
      <c r="Q541" s="77">
        <f t="shared" si="33"/>
        <v>118.57518564356437</v>
      </c>
      <c r="R541" s="77">
        <v>179</v>
      </c>
      <c r="S541" s="111" t="s">
        <v>1063</v>
      </c>
      <c r="T541" s="28"/>
      <c r="U541" s="28"/>
    </row>
    <row r="542" spans="1:21" ht="25.5">
      <c r="A542" s="75">
        <v>503</v>
      </c>
      <c r="B542" s="50" t="s">
        <v>268</v>
      </c>
      <c r="C542" s="2">
        <v>1961</v>
      </c>
      <c r="D542" s="44">
        <v>2007</v>
      </c>
      <c r="E542" s="21" t="s">
        <v>1062</v>
      </c>
      <c r="F542" s="2">
        <v>2</v>
      </c>
      <c r="G542" s="129">
        <v>3</v>
      </c>
      <c r="H542" s="38">
        <v>1033.3400000000001</v>
      </c>
      <c r="I542" s="38">
        <v>939.4</v>
      </c>
      <c r="J542" s="38">
        <v>939.4</v>
      </c>
      <c r="K542" s="89">
        <v>44</v>
      </c>
      <c r="L542" s="77">
        <v>121108</v>
      </c>
      <c r="M542" s="85">
        <v>0</v>
      </c>
      <c r="N542" s="85">
        <v>0</v>
      </c>
      <c r="O542" s="85">
        <v>0</v>
      </c>
      <c r="P542" s="77">
        <v>121108</v>
      </c>
      <c r="Q542" s="77">
        <f t="shared" si="33"/>
        <v>128.9205876091122</v>
      </c>
      <c r="R542" s="77">
        <v>179</v>
      </c>
      <c r="S542" s="111" t="s">
        <v>1063</v>
      </c>
      <c r="T542" s="28"/>
      <c r="U542" s="28"/>
    </row>
    <row r="543" spans="1:21" ht="25.5">
      <c r="A543" s="75">
        <v>504</v>
      </c>
      <c r="B543" s="50" t="s">
        <v>269</v>
      </c>
      <c r="C543" s="2">
        <v>1960</v>
      </c>
      <c r="D543" s="44">
        <v>2008</v>
      </c>
      <c r="E543" s="21" t="s">
        <v>1062</v>
      </c>
      <c r="F543" s="2">
        <v>4</v>
      </c>
      <c r="G543" s="129">
        <v>4</v>
      </c>
      <c r="H543" s="38">
        <v>3234.03</v>
      </c>
      <c r="I543" s="38">
        <v>3026.33</v>
      </c>
      <c r="J543" s="38">
        <v>3026.33</v>
      </c>
      <c r="K543" s="89">
        <v>101</v>
      </c>
      <c r="L543" s="77">
        <v>261037</v>
      </c>
      <c r="M543" s="85">
        <v>0</v>
      </c>
      <c r="N543" s="85">
        <v>0</v>
      </c>
      <c r="O543" s="85">
        <v>0</v>
      </c>
      <c r="P543" s="77">
        <v>261037</v>
      </c>
      <c r="Q543" s="77">
        <f t="shared" si="33"/>
        <v>86.255299322942307</v>
      </c>
      <c r="R543" s="77">
        <v>127</v>
      </c>
      <c r="S543" s="111" t="s">
        <v>1063</v>
      </c>
      <c r="T543" s="28"/>
      <c r="U543" s="28"/>
    </row>
    <row r="544" spans="1:21" ht="25.5">
      <c r="A544" s="75">
        <v>505</v>
      </c>
      <c r="B544" s="50" t="s">
        <v>270</v>
      </c>
      <c r="C544" s="2">
        <v>1961</v>
      </c>
      <c r="D544" s="44">
        <v>2008</v>
      </c>
      <c r="E544" s="21" t="s">
        <v>1062</v>
      </c>
      <c r="F544" s="2">
        <v>5</v>
      </c>
      <c r="G544" s="129">
        <v>4</v>
      </c>
      <c r="H544" s="38">
        <v>3511.9</v>
      </c>
      <c r="I544" s="38">
        <v>2751.43</v>
      </c>
      <c r="J544" s="38">
        <v>3218.6</v>
      </c>
      <c r="K544" s="89">
        <v>138</v>
      </c>
      <c r="L544" s="77">
        <v>162322</v>
      </c>
      <c r="M544" s="85">
        <v>0</v>
      </c>
      <c r="N544" s="85">
        <v>0</v>
      </c>
      <c r="O544" s="85">
        <v>0</v>
      </c>
      <c r="P544" s="77">
        <v>162322</v>
      </c>
      <c r="Q544" s="77">
        <f t="shared" si="33"/>
        <v>58.995504156020694</v>
      </c>
      <c r="R544" s="77">
        <v>127</v>
      </c>
      <c r="S544" s="111" t="s">
        <v>1063</v>
      </c>
      <c r="T544" s="28"/>
      <c r="U544" s="28"/>
    </row>
    <row r="545" spans="1:21" ht="25.5">
      <c r="A545" s="75">
        <v>506</v>
      </c>
      <c r="B545" s="50" t="s">
        <v>271</v>
      </c>
      <c r="C545" s="2">
        <v>1959</v>
      </c>
      <c r="D545" s="44"/>
      <c r="E545" s="21" t="s">
        <v>1062</v>
      </c>
      <c r="F545" s="2">
        <v>4</v>
      </c>
      <c r="G545" s="129">
        <v>2</v>
      </c>
      <c r="H545" s="38">
        <v>1796.0000000000002</v>
      </c>
      <c r="I545" s="38">
        <v>1324.6</v>
      </c>
      <c r="J545" s="38">
        <v>1324.6</v>
      </c>
      <c r="K545" s="89">
        <v>49</v>
      </c>
      <c r="L545" s="77">
        <v>108683</v>
      </c>
      <c r="M545" s="85">
        <v>0</v>
      </c>
      <c r="N545" s="85">
        <v>0</v>
      </c>
      <c r="O545" s="85">
        <v>0</v>
      </c>
      <c r="P545" s="77">
        <v>108683</v>
      </c>
      <c r="Q545" s="77">
        <f t="shared" si="33"/>
        <v>82.049675373697724</v>
      </c>
      <c r="R545" s="77">
        <v>127</v>
      </c>
      <c r="S545" s="111" t="s">
        <v>1063</v>
      </c>
      <c r="T545" s="28"/>
      <c r="U545" s="28"/>
    </row>
    <row r="546" spans="1:21" ht="25.5">
      <c r="A546" s="75">
        <v>507</v>
      </c>
      <c r="B546" s="50" t="s">
        <v>272</v>
      </c>
      <c r="C546" s="2">
        <v>1958</v>
      </c>
      <c r="D546" s="44">
        <v>2007</v>
      </c>
      <c r="E546" s="21" t="s">
        <v>1062</v>
      </c>
      <c r="F546" s="2">
        <v>3</v>
      </c>
      <c r="G546" s="129">
        <v>2</v>
      </c>
      <c r="H546" s="38">
        <v>1106.1600000000001</v>
      </c>
      <c r="I546" s="38">
        <v>1005.61</v>
      </c>
      <c r="J546" s="38">
        <v>1005.6</v>
      </c>
      <c r="K546" s="89">
        <v>33</v>
      </c>
      <c r="L546" s="77">
        <v>129643</v>
      </c>
      <c r="M546" s="85">
        <v>0</v>
      </c>
      <c r="N546" s="85">
        <v>0</v>
      </c>
      <c r="O546" s="85">
        <v>0</v>
      </c>
      <c r="P546" s="77">
        <v>129643</v>
      </c>
      <c r="Q546" s="77">
        <f t="shared" si="33"/>
        <v>128.91976014558327</v>
      </c>
      <c r="R546" s="77">
        <v>179</v>
      </c>
      <c r="S546" s="111" t="s">
        <v>1063</v>
      </c>
      <c r="T546" s="28"/>
      <c r="U546" s="28"/>
    </row>
    <row r="547" spans="1:21" ht="25.5">
      <c r="A547" s="75">
        <v>508</v>
      </c>
      <c r="B547" s="50" t="s">
        <v>273</v>
      </c>
      <c r="C547" s="2">
        <v>1958</v>
      </c>
      <c r="D547" s="44"/>
      <c r="E547" s="21" t="s">
        <v>1062</v>
      </c>
      <c r="F547" s="2">
        <v>3</v>
      </c>
      <c r="G547" s="129">
        <v>4</v>
      </c>
      <c r="H547" s="38">
        <v>2221.7799999999997</v>
      </c>
      <c r="I547" s="38">
        <v>1755.1</v>
      </c>
      <c r="J547" s="38">
        <v>1755.1</v>
      </c>
      <c r="K547" s="89">
        <v>65</v>
      </c>
      <c r="L547" s="77">
        <v>226269</v>
      </c>
      <c r="M547" s="85">
        <v>0</v>
      </c>
      <c r="N547" s="85">
        <v>0</v>
      </c>
      <c r="O547" s="85">
        <v>0</v>
      </c>
      <c r="P547" s="77">
        <v>226269</v>
      </c>
      <c r="Q547" s="77">
        <f t="shared" si="33"/>
        <v>128.92085921030142</v>
      </c>
      <c r="R547" s="77">
        <v>179</v>
      </c>
      <c r="S547" s="111" t="s">
        <v>1063</v>
      </c>
      <c r="T547" s="28"/>
      <c r="U547" s="28"/>
    </row>
    <row r="548" spans="1:21" ht="25.5">
      <c r="A548" s="75">
        <v>509</v>
      </c>
      <c r="B548" s="50" t="s">
        <v>274</v>
      </c>
      <c r="C548" s="2">
        <v>1961</v>
      </c>
      <c r="D548" s="44"/>
      <c r="E548" s="21" t="s">
        <v>1062</v>
      </c>
      <c r="F548" s="2">
        <v>2</v>
      </c>
      <c r="G548" s="129">
        <v>2</v>
      </c>
      <c r="H548" s="38">
        <v>694.98</v>
      </c>
      <c r="I548" s="38">
        <v>631.79999999999995</v>
      </c>
      <c r="J548" s="38">
        <v>631.79999999999995</v>
      </c>
      <c r="K548" s="89">
        <v>31</v>
      </c>
      <c r="L548" s="77">
        <v>107584</v>
      </c>
      <c r="M548" s="85">
        <v>0</v>
      </c>
      <c r="N548" s="85">
        <v>0</v>
      </c>
      <c r="O548" s="85">
        <v>0</v>
      </c>
      <c r="P548" s="77">
        <v>107584</v>
      </c>
      <c r="Q548" s="77">
        <f t="shared" si="33"/>
        <v>170.2817347261792</v>
      </c>
      <c r="R548" s="77">
        <v>179</v>
      </c>
      <c r="S548" s="111" t="s">
        <v>1063</v>
      </c>
      <c r="T548" s="28"/>
      <c r="U548" s="28"/>
    </row>
    <row r="549" spans="1:21" ht="25.5">
      <c r="A549" s="75">
        <v>510</v>
      </c>
      <c r="B549" s="50" t="s">
        <v>275</v>
      </c>
      <c r="C549" s="2">
        <v>1961</v>
      </c>
      <c r="D549" s="44"/>
      <c r="E549" s="21" t="s">
        <v>1062</v>
      </c>
      <c r="F549" s="2">
        <v>2</v>
      </c>
      <c r="G549" s="129">
        <v>2</v>
      </c>
      <c r="H549" s="38">
        <v>691.24</v>
      </c>
      <c r="I549" s="38">
        <v>628.4</v>
      </c>
      <c r="J549" s="38">
        <v>628.4</v>
      </c>
      <c r="K549" s="89">
        <v>27</v>
      </c>
      <c r="L549" s="77">
        <v>81014</v>
      </c>
      <c r="M549" s="85">
        <v>0</v>
      </c>
      <c r="N549" s="85">
        <v>0</v>
      </c>
      <c r="O549" s="85">
        <v>0</v>
      </c>
      <c r="P549" s="77">
        <v>81014</v>
      </c>
      <c r="Q549" s="77">
        <f t="shared" si="33"/>
        <v>128.9210693825589</v>
      </c>
      <c r="R549" s="77">
        <v>179</v>
      </c>
      <c r="S549" s="111" t="s">
        <v>1063</v>
      </c>
      <c r="T549" s="28"/>
      <c r="U549" s="28"/>
    </row>
    <row r="550" spans="1:21" ht="25.5">
      <c r="A550" s="75">
        <v>511</v>
      </c>
      <c r="B550" s="50" t="s">
        <v>276</v>
      </c>
      <c r="C550" s="2">
        <v>1961</v>
      </c>
      <c r="D550" s="44"/>
      <c r="E550" s="21" t="s">
        <v>1062</v>
      </c>
      <c r="F550" s="2">
        <v>2</v>
      </c>
      <c r="G550" s="129">
        <v>2</v>
      </c>
      <c r="H550" s="38">
        <v>697.73</v>
      </c>
      <c r="I550" s="38">
        <v>633.9</v>
      </c>
      <c r="J550" s="38">
        <v>634.29999999999995</v>
      </c>
      <c r="K550" s="89">
        <v>31</v>
      </c>
      <c r="L550" s="77">
        <v>81774</v>
      </c>
      <c r="M550" s="85">
        <v>0</v>
      </c>
      <c r="N550" s="85">
        <v>0</v>
      </c>
      <c r="O550" s="85">
        <v>0</v>
      </c>
      <c r="P550" s="77">
        <v>81774</v>
      </c>
      <c r="Q550" s="77">
        <f t="shared" si="33"/>
        <v>129.00141978230005</v>
      </c>
      <c r="R550" s="77">
        <v>179</v>
      </c>
      <c r="S550" s="111" t="s">
        <v>1063</v>
      </c>
      <c r="T550" s="28"/>
      <c r="U550" s="28"/>
    </row>
    <row r="551" spans="1:21" ht="25.5">
      <c r="A551" s="75">
        <v>512</v>
      </c>
      <c r="B551" s="50" t="s">
        <v>277</v>
      </c>
      <c r="C551" s="2">
        <v>1961</v>
      </c>
      <c r="D551" s="44"/>
      <c r="E551" s="21" t="s">
        <v>1062</v>
      </c>
      <c r="F551" s="2">
        <v>2</v>
      </c>
      <c r="G551" s="129">
        <v>2</v>
      </c>
      <c r="H551" s="38">
        <v>686.84</v>
      </c>
      <c r="I551" s="38">
        <v>625.1</v>
      </c>
      <c r="J551" s="38">
        <v>624.4</v>
      </c>
      <c r="K551" s="89">
        <v>35</v>
      </c>
      <c r="L551" s="77">
        <v>80498</v>
      </c>
      <c r="M551" s="85">
        <v>0</v>
      </c>
      <c r="N551" s="85">
        <v>0</v>
      </c>
      <c r="O551" s="85">
        <v>0</v>
      </c>
      <c r="P551" s="77">
        <v>80498</v>
      </c>
      <c r="Q551" s="77">
        <f t="shared" si="33"/>
        <v>128.77619580867062</v>
      </c>
      <c r="R551" s="77">
        <v>179</v>
      </c>
      <c r="S551" s="111" t="s">
        <v>1063</v>
      </c>
      <c r="T551" s="28"/>
      <c r="U551" s="28"/>
    </row>
    <row r="552" spans="1:21" ht="25.5">
      <c r="A552" s="75">
        <v>513</v>
      </c>
      <c r="B552" s="50" t="s">
        <v>278</v>
      </c>
      <c r="C552" s="2">
        <v>1961</v>
      </c>
      <c r="D552" s="44"/>
      <c r="E552" s="21" t="s">
        <v>1062</v>
      </c>
      <c r="F552" s="2">
        <v>2</v>
      </c>
      <c r="G552" s="129">
        <v>2</v>
      </c>
      <c r="H552" s="38">
        <v>679.25</v>
      </c>
      <c r="I552" s="38">
        <v>617.5</v>
      </c>
      <c r="J552" s="38">
        <v>617.5</v>
      </c>
      <c r="K552" s="89">
        <v>43</v>
      </c>
      <c r="L552" s="77">
        <v>79609</v>
      </c>
      <c r="M552" s="85">
        <v>0</v>
      </c>
      <c r="N552" s="85">
        <v>0</v>
      </c>
      <c r="O552" s="85">
        <v>0</v>
      </c>
      <c r="P552" s="77">
        <v>79609</v>
      </c>
      <c r="Q552" s="77">
        <f t="shared" si="33"/>
        <v>128.92145748987855</v>
      </c>
      <c r="R552" s="77">
        <v>179</v>
      </c>
      <c r="S552" s="111" t="s">
        <v>1063</v>
      </c>
      <c r="T552" s="28"/>
      <c r="U552" s="28"/>
    </row>
    <row r="553" spans="1:21" ht="25.5">
      <c r="A553" s="75">
        <v>514</v>
      </c>
      <c r="B553" s="50" t="s">
        <v>279</v>
      </c>
      <c r="C553" s="2">
        <v>1961</v>
      </c>
      <c r="D553" s="44">
        <v>2009</v>
      </c>
      <c r="E553" s="21" t="s">
        <v>1062</v>
      </c>
      <c r="F553" s="2">
        <v>2</v>
      </c>
      <c r="G553" s="129">
        <v>2</v>
      </c>
      <c r="H553" s="38">
        <v>680.13</v>
      </c>
      <c r="I553" s="38">
        <v>618.29999999999995</v>
      </c>
      <c r="J553" s="38">
        <v>618.29999999999995</v>
      </c>
      <c r="K553" s="89">
        <v>31</v>
      </c>
      <c r="L553" s="77">
        <v>79712</v>
      </c>
      <c r="M553" s="85">
        <v>0</v>
      </c>
      <c r="N553" s="85">
        <v>0</v>
      </c>
      <c r="O553" s="85">
        <v>0</v>
      </c>
      <c r="P553" s="77">
        <v>79712</v>
      </c>
      <c r="Q553" s="77">
        <f t="shared" si="33"/>
        <v>128.92123564612649</v>
      </c>
      <c r="R553" s="77">
        <v>179</v>
      </c>
      <c r="S553" s="111" t="s">
        <v>1063</v>
      </c>
      <c r="T553" s="28"/>
      <c r="U553" s="28"/>
    </row>
    <row r="554" spans="1:21" ht="25.5">
      <c r="A554" s="75">
        <v>515</v>
      </c>
      <c r="B554" s="50" t="s">
        <v>280</v>
      </c>
      <c r="C554" s="2">
        <v>1961</v>
      </c>
      <c r="D554" s="44"/>
      <c r="E554" s="21" t="s">
        <v>1062</v>
      </c>
      <c r="F554" s="2">
        <v>2</v>
      </c>
      <c r="G554" s="129">
        <v>2</v>
      </c>
      <c r="H554" s="38">
        <v>692.45</v>
      </c>
      <c r="I554" s="38">
        <v>629.5</v>
      </c>
      <c r="J554" s="38">
        <v>629.5</v>
      </c>
      <c r="K554" s="89">
        <v>34</v>
      </c>
      <c r="L554" s="77">
        <v>106656.03</v>
      </c>
      <c r="M554" s="85">
        <v>0</v>
      </c>
      <c r="N554" s="85">
        <v>0</v>
      </c>
      <c r="O554" s="85">
        <v>0</v>
      </c>
      <c r="P554" s="77">
        <v>106656.03</v>
      </c>
      <c r="Q554" s="77">
        <f t="shared" si="33"/>
        <v>169.42975377283557</v>
      </c>
      <c r="R554" s="77">
        <v>179</v>
      </c>
      <c r="S554" s="111" t="s">
        <v>1063</v>
      </c>
      <c r="T554" s="28"/>
      <c r="U554" s="28"/>
    </row>
    <row r="555" spans="1:21" ht="25.5">
      <c r="A555" s="75">
        <v>516</v>
      </c>
      <c r="B555" s="50" t="s">
        <v>281</v>
      </c>
      <c r="C555" s="2">
        <v>1961</v>
      </c>
      <c r="D555" s="44"/>
      <c r="E555" s="21" t="s">
        <v>1062</v>
      </c>
      <c r="F555" s="2">
        <v>2</v>
      </c>
      <c r="G555" s="129">
        <v>2</v>
      </c>
      <c r="H555" s="38">
        <v>679.3</v>
      </c>
      <c r="I555" s="38">
        <v>589.6</v>
      </c>
      <c r="J555" s="38">
        <v>589.6</v>
      </c>
      <c r="K555" s="89">
        <v>41</v>
      </c>
      <c r="L555" s="77">
        <v>100398</v>
      </c>
      <c r="M555" s="85">
        <v>0</v>
      </c>
      <c r="N555" s="85">
        <v>0</v>
      </c>
      <c r="O555" s="85">
        <v>0</v>
      </c>
      <c r="P555" s="77">
        <v>100398</v>
      </c>
      <c r="Q555" s="77">
        <f t="shared" si="33"/>
        <v>170.28154681139756</v>
      </c>
      <c r="R555" s="77">
        <v>179</v>
      </c>
      <c r="S555" s="111" t="s">
        <v>1063</v>
      </c>
      <c r="T555" s="28"/>
      <c r="U555" s="28"/>
    </row>
    <row r="556" spans="1:21" ht="25.5">
      <c r="A556" s="75">
        <v>517</v>
      </c>
      <c r="B556" s="50" t="s">
        <v>282</v>
      </c>
      <c r="C556" s="2">
        <v>1961</v>
      </c>
      <c r="D556" s="44"/>
      <c r="E556" s="21" t="s">
        <v>1062</v>
      </c>
      <c r="F556" s="2">
        <v>2</v>
      </c>
      <c r="G556" s="129">
        <v>2</v>
      </c>
      <c r="H556" s="38">
        <v>698.06000000000006</v>
      </c>
      <c r="I556" s="38">
        <v>635.20000000000005</v>
      </c>
      <c r="J556" s="38">
        <v>634.6</v>
      </c>
      <c r="K556" s="89">
        <v>42</v>
      </c>
      <c r="L556" s="77">
        <v>108060</v>
      </c>
      <c r="M556" s="85">
        <v>0</v>
      </c>
      <c r="N556" s="85">
        <v>0</v>
      </c>
      <c r="O556" s="85">
        <v>0</v>
      </c>
      <c r="P556" s="77">
        <v>108060</v>
      </c>
      <c r="Q556" s="77">
        <f t="shared" si="33"/>
        <v>170.11964735516372</v>
      </c>
      <c r="R556" s="77">
        <v>179</v>
      </c>
      <c r="S556" s="111" t="s">
        <v>1063</v>
      </c>
      <c r="T556" s="28"/>
      <c r="U556" s="28"/>
    </row>
    <row r="557" spans="1:21" ht="25.5">
      <c r="A557" s="75">
        <v>518</v>
      </c>
      <c r="B557" s="50" t="s">
        <v>283</v>
      </c>
      <c r="C557" s="2">
        <v>1961</v>
      </c>
      <c r="D557" s="44"/>
      <c r="E557" s="21" t="s">
        <v>1062</v>
      </c>
      <c r="F557" s="2">
        <v>2</v>
      </c>
      <c r="G557" s="129">
        <v>2</v>
      </c>
      <c r="H557" s="38">
        <v>694.65000000000009</v>
      </c>
      <c r="I557" s="38">
        <v>631.5</v>
      </c>
      <c r="J557" s="38">
        <v>631.5</v>
      </c>
      <c r="K557" s="89">
        <v>34</v>
      </c>
      <c r="L557" s="77">
        <v>81413</v>
      </c>
      <c r="M557" s="85">
        <v>0</v>
      </c>
      <c r="N557" s="85">
        <v>0</v>
      </c>
      <c r="O557" s="85">
        <v>0</v>
      </c>
      <c r="P557" s="77">
        <v>81413</v>
      </c>
      <c r="Q557" s="77">
        <f t="shared" si="33"/>
        <v>128.92003167062549</v>
      </c>
      <c r="R557" s="77">
        <v>179</v>
      </c>
      <c r="S557" s="111" t="s">
        <v>1063</v>
      </c>
      <c r="T557" s="28"/>
      <c r="U557" s="28"/>
    </row>
    <row r="558" spans="1:21" ht="25.5">
      <c r="A558" s="75">
        <v>519</v>
      </c>
      <c r="B558" s="49" t="s">
        <v>284</v>
      </c>
      <c r="C558" s="2">
        <v>1956</v>
      </c>
      <c r="D558" s="44">
        <v>2013</v>
      </c>
      <c r="E558" s="21" t="s">
        <v>1062</v>
      </c>
      <c r="F558" s="2">
        <v>4</v>
      </c>
      <c r="G558" s="129">
        <v>4</v>
      </c>
      <c r="H558" s="38">
        <v>4368.45</v>
      </c>
      <c r="I558" s="38">
        <v>2514.8000000000002</v>
      </c>
      <c r="J558" s="38">
        <v>1799.4</v>
      </c>
      <c r="K558" s="89">
        <v>56</v>
      </c>
      <c r="L558" s="77">
        <v>150976.21</v>
      </c>
      <c r="M558" s="85">
        <v>0</v>
      </c>
      <c r="N558" s="85">
        <v>0</v>
      </c>
      <c r="O558" s="85">
        <v>0</v>
      </c>
      <c r="P558" s="77">
        <v>150976.21</v>
      </c>
      <c r="Q558" s="77">
        <f t="shared" si="33"/>
        <v>60.035076348019714</v>
      </c>
      <c r="R558" s="77">
        <v>127</v>
      </c>
      <c r="S558" s="111" t="s">
        <v>1063</v>
      </c>
      <c r="T558" s="28"/>
      <c r="U558" s="28"/>
    </row>
    <row r="559" spans="1:21" ht="25.5">
      <c r="A559" s="75">
        <v>520</v>
      </c>
      <c r="B559" s="50" t="s">
        <v>285</v>
      </c>
      <c r="C559" s="2">
        <v>1960</v>
      </c>
      <c r="D559" s="44">
        <v>2013</v>
      </c>
      <c r="E559" s="21" t="s">
        <v>1062</v>
      </c>
      <c r="F559" s="2">
        <v>3</v>
      </c>
      <c r="G559" s="129">
        <v>3</v>
      </c>
      <c r="H559" s="38">
        <v>1466.96</v>
      </c>
      <c r="I559" s="38">
        <v>1333.6</v>
      </c>
      <c r="J559" s="38">
        <v>1333.6</v>
      </c>
      <c r="K559" s="89">
        <v>44</v>
      </c>
      <c r="L559" s="77">
        <v>126935</v>
      </c>
      <c r="M559" s="85">
        <v>0</v>
      </c>
      <c r="N559" s="85">
        <v>0</v>
      </c>
      <c r="O559" s="85">
        <v>0</v>
      </c>
      <c r="P559" s="77">
        <v>126935</v>
      </c>
      <c r="Q559" s="77">
        <f t="shared" si="33"/>
        <v>95.182213557288549</v>
      </c>
      <c r="R559" s="77">
        <v>179</v>
      </c>
      <c r="S559" s="111" t="s">
        <v>1063</v>
      </c>
      <c r="T559" s="28"/>
      <c r="U559" s="28"/>
    </row>
    <row r="560" spans="1:21" ht="25.5">
      <c r="A560" s="75">
        <v>521</v>
      </c>
      <c r="B560" s="49" t="s">
        <v>287</v>
      </c>
      <c r="C560" s="2">
        <v>1953</v>
      </c>
      <c r="D560" s="44">
        <v>2015</v>
      </c>
      <c r="E560" s="21" t="s">
        <v>1062</v>
      </c>
      <c r="F560" s="2">
        <v>4</v>
      </c>
      <c r="G560" s="129">
        <v>6</v>
      </c>
      <c r="H560" s="38">
        <v>5631.2999999999993</v>
      </c>
      <c r="I560" s="38">
        <v>4190.71</v>
      </c>
      <c r="J560" s="38">
        <v>4195.8999999999996</v>
      </c>
      <c r="K560" s="89">
        <v>183</v>
      </c>
      <c r="L560" s="77">
        <v>89728</v>
      </c>
      <c r="M560" s="85">
        <v>0</v>
      </c>
      <c r="N560" s="85">
        <v>0</v>
      </c>
      <c r="O560" s="85">
        <v>0</v>
      </c>
      <c r="P560" s="77">
        <v>89728</v>
      </c>
      <c r="Q560" s="77">
        <f t="shared" si="33"/>
        <v>21.411168990457465</v>
      </c>
      <c r="R560" s="77">
        <v>127</v>
      </c>
      <c r="S560" s="111" t="s">
        <v>1063</v>
      </c>
      <c r="T560" s="28"/>
      <c r="U560" s="28"/>
    </row>
    <row r="561" spans="1:21" ht="25.5">
      <c r="A561" s="75">
        <v>522</v>
      </c>
      <c r="B561" s="50" t="s">
        <v>288</v>
      </c>
      <c r="C561" s="2">
        <v>1957</v>
      </c>
      <c r="D561" s="44">
        <v>2003</v>
      </c>
      <c r="E561" s="21" t="s">
        <v>1062</v>
      </c>
      <c r="F561" s="2">
        <v>3</v>
      </c>
      <c r="G561" s="129">
        <v>2</v>
      </c>
      <c r="H561" s="38">
        <v>1129.5</v>
      </c>
      <c r="I561" s="38">
        <v>913.1</v>
      </c>
      <c r="J561" s="38">
        <v>913.1</v>
      </c>
      <c r="K561" s="89">
        <v>39</v>
      </c>
      <c r="L561" s="77">
        <v>117718</v>
      </c>
      <c r="M561" s="85">
        <v>0</v>
      </c>
      <c r="N561" s="85">
        <v>0</v>
      </c>
      <c r="O561" s="85">
        <v>0</v>
      </c>
      <c r="P561" s="77">
        <v>117718</v>
      </c>
      <c r="Q561" s="77">
        <f t="shared" si="33"/>
        <v>128.92125725550324</v>
      </c>
      <c r="R561" s="77">
        <v>179</v>
      </c>
      <c r="S561" s="111" t="s">
        <v>1063</v>
      </c>
      <c r="T561" s="28"/>
      <c r="U561" s="28"/>
    </row>
    <row r="562" spans="1:21" ht="25.5">
      <c r="A562" s="75">
        <v>523</v>
      </c>
      <c r="B562" s="50" t="s">
        <v>289</v>
      </c>
      <c r="C562" s="2">
        <v>1959</v>
      </c>
      <c r="D562" s="44"/>
      <c r="E562" s="21" t="s">
        <v>1062</v>
      </c>
      <c r="F562" s="2">
        <v>3</v>
      </c>
      <c r="G562" s="129">
        <v>2</v>
      </c>
      <c r="H562" s="38">
        <v>1198.3</v>
      </c>
      <c r="I562" s="38">
        <v>951.1</v>
      </c>
      <c r="J562" s="38">
        <v>951.1</v>
      </c>
      <c r="K562" s="89">
        <v>37</v>
      </c>
      <c r="L562" s="77">
        <v>122617</v>
      </c>
      <c r="M562" s="85">
        <v>0</v>
      </c>
      <c r="N562" s="85">
        <v>0</v>
      </c>
      <c r="O562" s="85">
        <v>0</v>
      </c>
      <c r="P562" s="77">
        <v>122617</v>
      </c>
      <c r="Q562" s="77">
        <f t="shared" si="33"/>
        <v>128.92124908001261</v>
      </c>
      <c r="R562" s="77">
        <v>179</v>
      </c>
      <c r="S562" s="111" t="s">
        <v>1063</v>
      </c>
      <c r="T562" s="28"/>
      <c r="U562" s="28"/>
    </row>
    <row r="563" spans="1:21" ht="25.5">
      <c r="A563" s="75">
        <v>524</v>
      </c>
      <c r="B563" s="50" t="s">
        <v>290</v>
      </c>
      <c r="C563" s="2">
        <v>1957</v>
      </c>
      <c r="D563" s="44">
        <v>2008</v>
      </c>
      <c r="E563" s="21" t="s">
        <v>1062</v>
      </c>
      <c r="F563" s="2">
        <v>3</v>
      </c>
      <c r="G563" s="129">
        <v>3</v>
      </c>
      <c r="H563" s="38">
        <v>2066</v>
      </c>
      <c r="I563" s="38">
        <v>1430.57</v>
      </c>
      <c r="J563" s="38">
        <v>1454.2</v>
      </c>
      <c r="K563" s="89">
        <v>61</v>
      </c>
      <c r="L563" s="77">
        <v>97642</v>
      </c>
      <c r="M563" s="85">
        <v>0</v>
      </c>
      <c r="N563" s="85">
        <v>0</v>
      </c>
      <c r="O563" s="85">
        <v>0</v>
      </c>
      <c r="P563" s="77">
        <v>97642</v>
      </c>
      <c r="Q563" s="77">
        <f t="shared" si="33"/>
        <v>68.25391277602634</v>
      </c>
      <c r="R563" s="77">
        <v>179</v>
      </c>
      <c r="S563" s="111" t="s">
        <v>1063</v>
      </c>
      <c r="T563" s="28"/>
      <c r="U563" s="28"/>
    </row>
    <row r="564" spans="1:21" ht="25.5">
      <c r="A564" s="75">
        <v>525</v>
      </c>
      <c r="B564" s="50" t="s">
        <v>291</v>
      </c>
      <c r="C564" s="2">
        <v>1958</v>
      </c>
      <c r="D564" s="44">
        <v>2008</v>
      </c>
      <c r="E564" s="21" t="s">
        <v>1062</v>
      </c>
      <c r="F564" s="2">
        <v>3</v>
      </c>
      <c r="G564" s="129">
        <v>3</v>
      </c>
      <c r="H564" s="38">
        <v>2006.5</v>
      </c>
      <c r="I564" s="38">
        <v>1442.9</v>
      </c>
      <c r="J564" s="38">
        <v>1442.9</v>
      </c>
      <c r="K564" s="89">
        <v>76</v>
      </c>
      <c r="L564" s="77">
        <v>96883</v>
      </c>
      <c r="M564" s="85">
        <v>0</v>
      </c>
      <c r="N564" s="85">
        <v>0</v>
      </c>
      <c r="O564" s="85">
        <v>0</v>
      </c>
      <c r="P564" s="77">
        <v>96883</v>
      </c>
      <c r="Q564" s="77">
        <f t="shared" si="33"/>
        <v>67.144639268140551</v>
      </c>
      <c r="R564" s="77">
        <v>179</v>
      </c>
      <c r="S564" s="111" t="s">
        <v>1063</v>
      </c>
      <c r="T564" s="28"/>
      <c r="U564" s="28"/>
    </row>
    <row r="565" spans="1:21" ht="25.5">
      <c r="A565" s="75">
        <v>526</v>
      </c>
      <c r="B565" s="50" t="s">
        <v>292</v>
      </c>
      <c r="C565" s="2">
        <v>1957</v>
      </c>
      <c r="D565" s="44">
        <v>2003</v>
      </c>
      <c r="E565" s="21" t="s">
        <v>1062</v>
      </c>
      <c r="F565" s="2">
        <v>2</v>
      </c>
      <c r="G565" s="129">
        <v>2</v>
      </c>
      <c r="H565" s="38">
        <v>742.19999999999993</v>
      </c>
      <c r="I565" s="38">
        <v>658.2</v>
      </c>
      <c r="J565" s="38">
        <v>658.2</v>
      </c>
      <c r="K565" s="89">
        <v>39</v>
      </c>
      <c r="L565" s="77">
        <v>84856</v>
      </c>
      <c r="M565" s="85">
        <v>0</v>
      </c>
      <c r="N565" s="85">
        <v>0</v>
      </c>
      <c r="O565" s="85">
        <v>0</v>
      </c>
      <c r="P565" s="77">
        <v>84856</v>
      </c>
      <c r="Q565" s="77">
        <f t="shared" si="33"/>
        <v>128.92130051656031</v>
      </c>
      <c r="R565" s="77">
        <v>179</v>
      </c>
      <c r="S565" s="111" t="s">
        <v>1063</v>
      </c>
      <c r="T565" s="28"/>
      <c r="U565" s="28"/>
    </row>
    <row r="566" spans="1:21" ht="25.5">
      <c r="A566" s="75">
        <v>527</v>
      </c>
      <c r="B566" s="50" t="s">
        <v>293</v>
      </c>
      <c r="C566" s="2">
        <v>1958</v>
      </c>
      <c r="D566" s="44"/>
      <c r="E566" s="21" t="s">
        <v>1062</v>
      </c>
      <c r="F566" s="2">
        <v>4</v>
      </c>
      <c r="G566" s="129">
        <v>2</v>
      </c>
      <c r="H566" s="38">
        <v>2178.1</v>
      </c>
      <c r="I566" s="38">
        <v>1296.6099999999999</v>
      </c>
      <c r="J566" s="38">
        <v>1296.5999999999999</v>
      </c>
      <c r="K566" s="89">
        <v>62</v>
      </c>
      <c r="L566" s="77">
        <v>96733</v>
      </c>
      <c r="M566" s="85">
        <v>0</v>
      </c>
      <c r="N566" s="85">
        <v>0</v>
      </c>
      <c r="O566" s="85">
        <v>0</v>
      </c>
      <c r="P566" s="77">
        <v>96733</v>
      </c>
      <c r="Q566" s="77">
        <f t="shared" si="33"/>
        <v>74.604545699940616</v>
      </c>
      <c r="R566" s="77">
        <v>127</v>
      </c>
      <c r="S566" s="111" t="s">
        <v>1063</v>
      </c>
      <c r="T566" s="28"/>
      <c r="U566" s="28"/>
    </row>
    <row r="567" spans="1:21">
      <c r="A567" s="75">
        <v>528</v>
      </c>
      <c r="B567" s="67" t="s">
        <v>978</v>
      </c>
      <c r="C567" s="4">
        <v>1984</v>
      </c>
      <c r="D567" s="73">
        <v>2014</v>
      </c>
      <c r="E567" s="21" t="s">
        <v>1064</v>
      </c>
      <c r="F567" s="4">
        <v>9</v>
      </c>
      <c r="G567" s="4">
        <v>6</v>
      </c>
      <c r="H567" s="51">
        <v>18402.400000000001</v>
      </c>
      <c r="I567" s="51">
        <v>12825.14</v>
      </c>
      <c r="J567" s="38">
        <v>12825.1</v>
      </c>
      <c r="K567" s="88">
        <v>641</v>
      </c>
      <c r="L567" s="77">
        <v>211437.5</v>
      </c>
      <c r="M567" s="85">
        <v>0</v>
      </c>
      <c r="N567" s="85">
        <v>0</v>
      </c>
      <c r="O567" s="85">
        <v>0</v>
      </c>
      <c r="P567" s="77">
        <v>211437.5</v>
      </c>
      <c r="Q567" s="77">
        <f t="shared" si="33"/>
        <v>16.486174809787652</v>
      </c>
      <c r="R567" s="77">
        <v>190</v>
      </c>
      <c r="S567" s="111" t="s">
        <v>1063</v>
      </c>
      <c r="T567" s="28"/>
      <c r="U567" s="28"/>
    </row>
    <row r="568" spans="1:21">
      <c r="A568" s="75">
        <v>529</v>
      </c>
      <c r="B568" s="67" t="s">
        <v>979</v>
      </c>
      <c r="C568" s="4">
        <v>1983</v>
      </c>
      <c r="D568" s="44"/>
      <c r="E568" s="21" t="s">
        <v>1064</v>
      </c>
      <c r="F568" s="4">
        <v>9</v>
      </c>
      <c r="G568" s="4">
        <v>3</v>
      </c>
      <c r="H568" s="51">
        <v>8731.4</v>
      </c>
      <c r="I568" s="51">
        <v>6054.1</v>
      </c>
      <c r="J568" s="38">
        <v>6022.1</v>
      </c>
      <c r="K568" s="88">
        <v>301</v>
      </c>
      <c r="L568" s="77">
        <v>126862.5</v>
      </c>
      <c r="M568" s="85">
        <v>0</v>
      </c>
      <c r="N568" s="85">
        <v>0</v>
      </c>
      <c r="O568" s="85">
        <v>0</v>
      </c>
      <c r="P568" s="77">
        <v>126862.5</v>
      </c>
      <c r="Q568" s="77">
        <f t="shared" si="33"/>
        <v>20.954807485836042</v>
      </c>
      <c r="R568" s="77">
        <v>190</v>
      </c>
      <c r="S568" s="111" t="s">
        <v>1063</v>
      </c>
      <c r="T568" s="28"/>
      <c r="U568" s="28"/>
    </row>
    <row r="569" spans="1:21">
      <c r="A569" s="75">
        <v>530</v>
      </c>
      <c r="B569" s="67" t="s">
        <v>980</v>
      </c>
      <c r="C569" s="4">
        <v>1984</v>
      </c>
      <c r="D569" s="73">
        <v>2004</v>
      </c>
      <c r="E569" s="21" t="s">
        <v>1064</v>
      </c>
      <c r="F569" s="4">
        <v>9</v>
      </c>
      <c r="G569" s="4">
        <v>6</v>
      </c>
      <c r="H569" s="51">
        <v>17543.8</v>
      </c>
      <c r="I569" s="51">
        <v>12719.78</v>
      </c>
      <c r="J569" s="38">
        <v>12706.5</v>
      </c>
      <c r="K569" s="88">
        <v>661</v>
      </c>
      <c r="L569" s="77">
        <v>253725</v>
      </c>
      <c r="M569" s="85">
        <v>0</v>
      </c>
      <c r="N569" s="85">
        <v>0</v>
      </c>
      <c r="O569" s="85">
        <v>0</v>
      </c>
      <c r="P569" s="77">
        <v>253725</v>
      </c>
      <c r="Q569" s="77">
        <f t="shared" si="33"/>
        <v>19.947278962371989</v>
      </c>
      <c r="R569" s="77">
        <v>190</v>
      </c>
      <c r="S569" s="111" t="s">
        <v>1063</v>
      </c>
      <c r="T569" s="28"/>
      <c r="U569" s="28"/>
    </row>
    <row r="570" spans="1:21" ht="25.5">
      <c r="A570" s="75">
        <v>531</v>
      </c>
      <c r="B570" s="67" t="s">
        <v>981</v>
      </c>
      <c r="C570" s="4">
        <v>1982</v>
      </c>
      <c r="D570" s="4">
        <v>2008</v>
      </c>
      <c r="E570" s="21" t="s">
        <v>1062</v>
      </c>
      <c r="F570" s="4">
        <v>9</v>
      </c>
      <c r="G570" s="4">
        <v>2</v>
      </c>
      <c r="H570" s="51">
        <v>7299.2000000000007</v>
      </c>
      <c r="I570" s="51">
        <v>5468.6</v>
      </c>
      <c r="J570" s="38">
        <v>5468.6</v>
      </c>
      <c r="K570" s="88">
        <v>260</v>
      </c>
      <c r="L570" s="77">
        <v>84575</v>
      </c>
      <c r="M570" s="85">
        <v>0</v>
      </c>
      <c r="N570" s="85">
        <v>0</v>
      </c>
      <c r="O570" s="85">
        <v>0</v>
      </c>
      <c r="P570" s="77">
        <v>84575</v>
      </c>
      <c r="Q570" s="77">
        <f t="shared" si="33"/>
        <v>15.465567055553523</v>
      </c>
      <c r="R570" s="77">
        <v>190</v>
      </c>
      <c r="S570" s="111" t="s">
        <v>1063</v>
      </c>
      <c r="T570" s="28"/>
      <c r="U570" s="28"/>
    </row>
    <row r="571" spans="1:21">
      <c r="A571" s="75">
        <v>532</v>
      </c>
      <c r="B571" s="67" t="s">
        <v>982</v>
      </c>
      <c r="C571" s="4">
        <v>1981</v>
      </c>
      <c r="D571" s="73">
        <v>2006</v>
      </c>
      <c r="E571" s="21" t="s">
        <v>1064</v>
      </c>
      <c r="F571" s="4">
        <v>9</v>
      </c>
      <c r="G571" s="4">
        <v>11</v>
      </c>
      <c r="H571" s="51">
        <v>32046.3</v>
      </c>
      <c r="I571" s="51">
        <v>22724.35</v>
      </c>
      <c r="J571" s="38">
        <v>22695.7</v>
      </c>
      <c r="K571" s="88">
        <v>1117</v>
      </c>
      <c r="L571" s="77">
        <v>465162.5</v>
      </c>
      <c r="M571" s="85">
        <v>0</v>
      </c>
      <c r="N571" s="85">
        <v>0</v>
      </c>
      <c r="O571" s="85">
        <v>0</v>
      </c>
      <c r="P571" s="77">
        <v>465162.5</v>
      </c>
      <c r="Q571" s="77">
        <f t="shared" si="33"/>
        <v>20.469782414018443</v>
      </c>
      <c r="R571" s="77">
        <v>190</v>
      </c>
      <c r="S571" s="111" t="s">
        <v>1063</v>
      </c>
      <c r="T571" s="28"/>
      <c r="U571" s="28"/>
    </row>
    <row r="572" spans="1:21">
      <c r="A572" s="75">
        <v>533</v>
      </c>
      <c r="B572" s="67" t="s">
        <v>983</v>
      </c>
      <c r="C572" s="4">
        <v>1980</v>
      </c>
      <c r="D572" s="73">
        <v>2005</v>
      </c>
      <c r="E572" s="21" t="s">
        <v>1064</v>
      </c>
      <c r="F572" s="4">
        <v>9</v>
      </c>
      <c r="G572" s="4">
        <v>7</v>
      </c>
      <c r="H572" s="51">
        <v>16789.099999999999</v>
      </c>
      <c r="I572" s="51">
        <v>14182.94</v>
      </c>
      <c r="J572" s="38">
        <v>14130.3</v>
      </c>
      <c r="K572" s="88">
        <v>753</v>
      </c>
      <c r="L572" s="77">
        <v>296012.5</v>
      </c>
      <c r="M572" s="85">
        <v>0</v>
      </c>
      <c r="N572" s="85">
        <v>0</v>
      </c>
      <c r="O572" s="85">
        <v>0</v>
      </c>
      <c r="P572" s="77">
        <v>296012.5</v>
      </c>
      <c r="Q572" s="77">
        <f t="shared" si="33"/>
        <v>20.871025330432193</v>
      </c>
      <c r="R572" s="77">
        <v>190</v>
      </c>
      <c r="S572" s="111" t="s">
        <v>1063</v>
      </c>
      <c r="T572" s="28"/>
      <c r="U572" s="28"/>
    </row>
    <row r="573" spans="1:21">
      <c r="A573" s="75">
        <v>534</v>
      </c>
      <c r="B573" s="67" t="s">
        <v>984</v>
      </c>
      <c r="C573" s="4">
        <v>1984</v>
      </c>
      <c r="D573" s="73">
        <v>2015</v>
      </c>
      <c r="E573" s="21" t="s">
        <v>1064</v>
      </c>
      <c r="F573" s="4">
        <v>9</v>
      </c>
      <c r="G573" s="4">
        <v>4</v>
      </c>
      <c r="H573" s="51">
        <v>11932.6</v>
      </c>
      <c r="I573" s="51">
        <v>8365.31</v>
      </c>
      <c r="J573" s="38">
        <v>8299.6</v>
      </c>
      <c r="K573" s="88">
        <v>413</v>
      </c>
      <c r="L573" s="77">
        <v>169150</v>
      </c>
      <c r="M573" s="85">
        <v>0</v>
      </c>
      <c r="N573" s="85">
        <v>0</v>
      </c>
      <c r="O573" s="85">
        <v>0</v>
      </c>
      <c r="P573" s="77">
        <v>169150</v>
      </c>
      <c r="Q573" s="77">
        <f t="shared" si="33"/>
        <v>20.22041024182009</v>
      </c>
      <c r="R573" s="77">
        <v>190</v>
      </c>
      <c r="S573" s="111" t="s">
        <v>1063</v>
      </c>
      <c r="T573" s="28"/>
      <c r="U573" s="28"/>
    </row>
    <row r="574" spans="1:21">
      <c r="A574" s="75">
        <v>535</v>
      </c>
      <c r="B574" s="67" t="s">
        <v>985</v>
      </c>
      <c r="C574" s="2">
        <v>1983</v>
      </c>
      <c r="D574" s="2">
        <v>2008</v>
      </c>
      <c r="E574" s="21" t="s">
        <v>1064</v>
      </c>
      <c r="F574" s="2">
        <v>9</v>
      </c>
      <c r="G574" s="2">
        <v>4</v>
      </c>
      <c r="H574" s="38">
        <v>12033.800000000001</v>
      </c>
      <c r="I574" s="38">
        <v>8366.11</v>
      </c>
      <c r="J574" s="38">
        <v>8385.1</v>
      </c>
      <c r="K574" s="89">
        <v>415</v>
      </c>
      <c r="L574" s="77">
        <v>126862.5</v>
      </c>
      <c r="M574" s="85">
        <v>0</v>
      </c>
      <c r="N574" s="85">
        <v>0</v>
      </c>
      <c r="O574" s="85">
        <v>0</v>
      </c>
      <c r="P574" s="77">
        <v>126862.5</v>
      </c>
      <c r="Q574" s="77">
        <f t="shared" si="33"/>
        <v>15.163857515619563</v>
      </c>
      <c r="R574" s="77">
        <v>190</v>
      </c>
      <c r="S574" s="111" t="s">
        <v>1063</v>
      </c>
      <c r="T574" s="28"/>
      <c r="U574" s="28"/>
    </row>
    <row r="575" spans="1:21">
      <c r="A575" s="75">
        <v>536</v>
      </c>
      <c r="B575" s="67" t="s">
        <v>986</v>
      </c>
      <c r="C575" s="2">
        <v>1983</v>
      </c>
      <c r="D575" s="2">
        <v>2009</v>
      </c>
      <c r="E575" s="21" t="s">
        <v>1064</v>
      </c>
      <c r="F575" s="2">
        <v>9</v>
      </c>
      <c r="G575" s="2">
        <v>3</v>
      </c>
      <c r="H575" s="38">
        <v>8719.7000000000007</v>
      </c>
      <c r="I575" s="38">
        <v>5817.2</v>
      </c>
      <c r="J575" s="38">
        <v>5718.3</v>
      </c>
      <c r="K575" s="89">
        <v>319</v>
      </c>
      <c r="L575" s="77">
        <v>126862.5</v>
      </c>
      <c r="M575" s="85">
        <v>0</v>
      </c>
      <c r="N575" s="85">
        <v>0</v>
      </c>
      <c r="O575" s="85">
        <v>0</v>
      </c>
      <c r="P575" s="77">
        <v>126862.5</v>
      </c>
      <c r="Q575" s="77">
        <f t="shared" si="33"/>
        <v>21.808172316578425</v>
      </c>
      <c r="R575" s="77">
        <v>190</v>
      </c>
      <c r="S575" s="111" t="s">
        <v>1063</v>
      </c>
      <c r="T575" s="28"/>
      <c r="U575" s="28"/>
    </row>
    <row r="576" spans="1:21">
      <c r="A576" s="75">
        <v>537</v>
      </c>
      <c r="B576" s="67" t="s">
        <v>987</v>
      </c>
      <c r="C576" s="2">
        <v>1984</v>
      </c>
      <c r="D576" s="2">
        <v>2009</v>
      </c>
      <c r="E576" s="21" t="s">
        <v>1064</v>
      </c>
      <c r="F576" s="2">
        <v>9</v>
      </c>
      <c r="G576" s="2">
        <v>3</v>
      </c>
      <c r="H576" s="38">
        <v>8834.9000000000015</v>
      </c>
      <c r="I576" s="38">
        <v>6041.11</v>
      </c>
      <c r="J576" s="38">
        <v>6023.6</v>
      </c>
      <c r="K576" s="89">
        <v>297</v>
      </c>
      <c r="L576" s="77">
        <v>126862.5</v>
      </c>
      <c r="M576" s="85">
        <v>0</v>
      </c>
      <c r="N576" s="85">
        <v>0</v>
      </c>
      <c r="O576" s="85">
        <v>0</v>
      </c>
      <c r="P576" s="77">
        <v>126862.5</v>
      </c>
      <c r="Q576" s="77">
        <f t="shared" si="33"/>
        <v>20.999865918680509</v>
      </c>
      <c r="R576" s="77">
        <v>190</v>
      </c>
      <c r="S576" s="111" t="s">
        <v>1063</v>
      </c>
      <c r="T576" s="28"/>
      <c r="U576" s="28"/>
    </row>
    <row r="577" spans="1:21">
      <c r="A577" s="75">
        <v>538</v>
      </c>
      <c r="B577" s="67" t="s">
        <v>988</v>
      </c>
      <c r="C577" s="2">
        <v>1981</v>
      </c>
      <c r="D577" s="44"/>
      <c r="E577" s="21" t="s">
        <v>1064</v>
      </c>
      <c r="F577" s="2">
        <v>9</v>
      </c>
      <c r="G577" s="2">
        <v>3</v>
      </c>
      <c r="H577" s="38">
        <v>6791.7621199999994</v>
      </c>
      <c r="I577" s="38">
        <v>6174.33</v>
      </c>
      <c r="J577" s="38">
        <v>5999.9</v>
      </c>
      <c r="K577" s="89">
        <v>249</v>
      </c>
      <c r="L577" s="77">
        <v>126862.5</v>
      </c>
      <c r="M577" s="85">
        <v>0</v>
      </c>
      <c r="N577" s="85">
        <v>0</v>
      </c>
      <c r="O577" s="85">
        <v>0</v>
      </c>
      <c r="P577" s="77">
        <v>126862.5</v>
      </c>
      <c r="Q577" s="77">
        <f t="shared" si="33"/>
        <v>20.546763778418065</v>
      </c>
      <c r="R577" s="77">
        <v>190</v>
      </c>
      <c r="S577" s="111" t="s">
        <v>1063</v>
      </c>
      <c r="T577" s="28"/>
      <c r="U577" s="28"/>
    </row>
    <row r="578" spans="1:21">
      <c r="A578" s="75">
        <v>539</v>
      </c>
      <c r="B578" s="67" t="s">
        <v>989</v>
      </c>
      <c r="C578" s="4">
        <v>1981</v>
      </c>
      <c r="D578" s="73">
        <v>2005</v>
      </c>
      <c r="E578" s="21" t="s">
        <v>1064</v>
      </c>
      <c r="F578" s="4">
        <v>9</v>
      </c>
      <c r="G578" s="4">
        <v>8</v>
      </c>
      <c r="H578" s="51">
        <v>24045.59</v>
      </c>
      <c r="I578" s="51">
        <v>16368.93</v>
      </c>
      <c r="J578" s="38">
        <v>16368.3</v>
      </c>
      <c r="K578" s="88">
        <v>819</v>
      </c>
      <c r="L578" s="77">
        <v>338300</v>
      </c>
      <c r="M578" s="85">
        <v>0</v>
      </c>
      <c r="N578" s="85">
        <v>0</v>
      </c>
      <c r="O578" s="85">
        <v>0</v>
      </c>
      <c r="P578" s="77">
        <v>338300</v>
      </c>
      <c r="Q578" s="77">
        <f t="shared" si="33"/>
        <v>20.667203048702632</v>
      </c>
      <c r="R578" s="77">
        <v>190</v>
      </c>
      <c r="S578" s="111" t="s">
        <v>1063</v>
      </c>
      <c r="T578" s="28"/>
      <c r="U578" s="28"/>
    </row>
    <row r="579" spans="1:21">
      <c r="A579" s="75">
        <v>540</v>
      </c>
      <c r="B579" s="67" t="s">
        <v>990</v>
      </c>
      <c r="C579" s="4">
        <v>1982</v>
      </c>
      <c r="D579" s="44"/>
      <c r="E579" s="21" t="s">
        <v>1064</v>
      </c>
      <c r="F579" s="4">
        <v>9</v>
      </c>
      <c r="G579" s="4">
        <v>2</v>
      </c>
      <c r="H579" s="51">
        <v>5803.4000000000005</v>
      </c>
      <c r="I579" s="51">
        <v>4034.5</v>
      </c>
      <c r="J579" s="38">
        <v>4034.3</v>
      </c>
      <c r="K579" s="88">
        <v>183</v>
      </c>
      <c r="L579" s="77">
        <v>84575</v>
      </c>
      <c r="M579" s="85">
        <v>0</v>
      </c>
      <c r="N579" s="85">
        <v>0</v>
      </c>
      <c r="O579" s="85">
        <v>0</v>
      </c>
      <c r="P579" s="77">
        <v>84575</v>
      </c>
      <c r="Q579" s="77">
        <f t="shared" si="33"/>
        <v>20.962944602800842</v>
      </c>
      <c r="R579" s="77">
        <v>190</v>
      </c>
      <c r="S579" s="111" t="s">
        <v>1063</v>
      </c>
      <c r="T579" s="28"/>
      <c r="U579" s="28"/>
    </row>
    <row r="580" spans="1:21">
      <c r="A580" s="75">
        <v>541</v>
      </c>
      <c r="B580" s="67" t="s">
        <v>991</v>
      </c>
      <c r="C580" s="4">
        <v>1982</v>
      </c>
      <c r="D580" s="73">
        <v>2006</v>
      </c>
      <c r="E580" s="21" t="s">
        <v>1064</v>
      </c>
      <c r="F580" s="4">
        <v>9</v>
      </c>
      <c r="G580" s="4">
        <v>3</v>
      </c>
      <c r="H580" s="51">
        <v>8804</v>
      </c>
      <c r="I580" s="51">
        <v>6053.61</v>
      </c>
      <c r="J580" s="38">
        <v>6053.6</v>
      </c>
      <c r="K580" s="88">
        <v>320</v>
      </c>
      <c r="L580" s="77">
        <v>126862.5</v>
      </c>
      <c r="M580" s="85">
        <v>0</v>
      </c>
      <c r="N580" s="85">
        <v>0</v>
      </c>
      <c r="O580" s="85">
        <v>0</v>
      </c>
      <c r="P580" s="77">
        <v>126862.5</v>
      </c>
      <c r="Q580" s="77">
        <f t="shared" si="33"/>
        <v>20.956503639976809</v>
      </c>
      <c r="R580" s="77">
        <v>190</v>
      </c>
      <c r="S580" s="111" t="s">
        <v>1063</v>
      </c>
      <c r="T580" s="28"/>
      <c r="U580" s="28"/>
    </row>
    <row r="581" spans="1:21">
      <c r="A581" s="75">
        <v>542</v>
      </c>
      <c r="B581" s="67" t="s">
        <v>992</v>
      </c>
      <c r="C581" s="4">
        <v>1982</v>
      </c>
      <c r="D581" s="44"/>
      <c r="E581" s="21" t="s">
        <v>1064</v>
      </c>
      <c r="F581" s="4">
        <v>9</v>
      </c>
      <c r="G581" s="4">
        <v>2</v>
      </c>
      <c r="H581" s="51">
        <v>5811.5</v>
      </c>
      <c r="I581" s="51">
        <v>4029.56</v>
      </c>
      <c r="J581" s="38">
        <v>4045.8</v>
      </c>
      <c r="K581" s="88">
        <v>189</v>
      </c>
      <c r="L581" s="77">
        <v>84575</v>
      </c>
      <c r="M581" s="85">
        <v>0</v>
      </c>
      <c r="N581" s="85">
        <v>0</v>
      </c>
      <c r="O581" s="85">
        <v>0</v>
      </c>
      <c r="P581" s="77">
        <v>84575</v>
      </c>
      <c r="Q581" s="77">
        <f t="shared" si="33"/>
        <v>20.988643921420703</v>
      </c>
      <c r="R581" s="77">
        <v>190</v>
      </c>
      <c r="S581" s="111" t="s">
        <v>1063</v>
      </c>
      <c r="T581" s="28"/>
      <c r="U581" s="28"/>
    </row>
    <row r="582" spans="1:21" ht="25.5">
      <c r="A582" s="75">
        <v>543</v>
      </c>
      <c r="B582" s="67" t="s">
        <v>993</v>
      </c>
      <c r="C582" s="2">
        <v>1982</v>
      </c>
      <c r="D582" s="73">
        <v>2007</v>
      </c>
      <c r="E582" s="21" t="s">
        <v>1062</v>
      </c>
      <c r="F582" s="2">
        <v>9</v>
      </c>
      <c r="G582" s="2">
        <v>1</v>
      </c>
      <c r="H582" s="38">
        <v>7407.5999999999995</v>
      </c>
      <c r="I582" s="38">
        <v>4878.8100000000004</v>
      </c>
      <c r="J582" s="38">
        <v>4898.8</v>
      </c>
      <c r="K582" s="89">
        <v>252</v>
      </c>
      <c r="L582" s="77">
        <v>42287.5</v>
      </c>
      <c r="M582" s="85">
        <v>0</v>
      </c>
      <c r="N582" s="85">
        <v>0</v>
      </c>
      <c r="O582" s="85">
        <v>0</v>
      </c>
      <c r="P582" s="77">
        <v>42287.5</v>
      </c>
      <c r="Q582" s="77">
        <f t="shared" si="33"/>
        <v>8.6675849233727078</v>
      </c>
      <c r="R582" s="77">
        <v>190</v>
      </c>
      <c r="S582" s="111" t="s">
        <v>1063</v>
      </c>
      <c r="T582" s="28"/>
      <c r="U582" s="28"/>
    </row>
    <row r="583" spans="1:21">
      <c r="A583" s="75">
        <v>544</v>
      </c>
      <c r="B583" s="67" t="s">
        <v>994</v>
      </c>
      <c r="C583" s="2">
        <v>1984</v>
      </c>
      <c r="D583" s="2">
        <v>2009</v>
      </c>
      <c r="E583" s="21" t="s">
        <v>1064</v>
      </c>
      <c r="F583" s="2">
        <v>9</v>
      </c>
      <c r="G583" s="2">
        <v>5</v>
      </c>
      <c r="H583" s="38">
        <v>15006.7</v>
      </c>
      <c r="I583" s="38">
        <v>10362.870000000001</v>
      </c>
      <c r="J583" s="38">
        <v>10344.200000000001</v>
      </c>
      <c r="K583" s="89">
        <v>549</v>
      </c>
      <c r="L583" s="77">
        <v>211437.5</v>
      </c>
      <c r="M583" s="85">
        <v>0</v>
      </c>
      <c r="N583" s="85">
        <v>0</v>
      </c>
      <c r="O583" s="85">
        <v>0</v>
      </c>
      <c r="P583" s="77">
        <v>211437.5</v>
      </c>
      <c r="Q583" s="77">
        <f t="shared" si="33"/>
        <v>20.403372810813991</v>
      </c>
      <c r="R583" s="77">
        <v>190</v>
      </c>
      <c r="S583" s="111" t="s">
        <v>1063</v>
      </c>
      <c r="T583" s="28"/>
      <c r="U583" s="28"/>
    </row>
    <row r="584" spans="1:21">
      <c r="A584" s="75">
        <v>545</v>
      </c>
      <c r="B584" s="67" t="s">
        <v>995</v>
      </c>
      <c r="C584" s="2">
        <v>1982</v>
      </c>
      <c r="D584" s="73">
        <v>2005</v>
      </c>
      <c r="E584" s="21" t="s">
        <v>1064</v>
      </c>
      <c r="F584" s="2">
        <v>9</v>
      </c>
      <c r="G584" s="2">
        <v>8</v>
      </c>
      <c r="H584" s="38">
        <v>22855.800000000003</v>
      </c>
      <c r="I584" s="38">
        <v>16258.03</v>
      </c>
      <c r="J584" s="38">
        <v>16208</v>
      </c>
      <c r="K584" s="89">
        <v>858</v>
      </c>
      <c r="L584" s="77">
        <v>338300</v>
      </c>
      <c r="M584" s="85">
        <v>0</v>
      </c>
      <c r="N584" s="85">
        <v>0</v>
      </c>
      <c r="O584" s="85">
        <v>0</v>
      </c>
      <c r="P584" s="77">
        <v>338300</v>
      </c>
      <c r="Q584" s="77">
        <f t="shared" si="33"/>
        <v>20.808179096729432</v>
      </c>
      <c r="R584" s="77">
        <v>190</v>
      </c>
      <c r="S584" s="111" t="s">
        <v>1063</v>
      </c>
      <c r="T584" s="28"/>
      <c r="U584" s="28"/>
    </row>
    <row r="585" spans="1:21">
      <c r="A585" s="75">
        <v>546</v>
      </c>
      <c r="B585" s="67" t="s">
        <v>996</v>
      </c>
      <c r="C585" s="2">
        <v>1982</v>
      </c>
      <c r="D585" s="44"/>
      <c r="E585" s="21" t="s">
        <v>1064</v>
      </c>
      <c r="F585" s="2">
        <v>9</v>
      </c>
      <c r="G585" s="2">
        <v>3</v>
      </c>
      <c r="H585" s="38">
        <v>8739.6</v>
      </c>
      <c r="I585" s="38">
        <v>6041.7</v>
      </c>
      <c r="J585" s="38">
        <v>5991.5</v>
      </c>
      <c r="K585" s="89">
        <v>314</v>
      </c>
      <c r="L585" s="77">
        <v>126862.5</v>
      </c>
      <c r="M585" s="85">
        <v>0</v>
      </c>
      <c r="N585" s="85">
        <v>0</v>
      </c>
      <c r="O585" s="85">
        <v>0</v>
      </c>
      <c r="P585" s="77">
        <v>126862.5</v>
      </c>
      <c r="Q585" s="77">
        <f t="shared" si="33"/>
        <v>20.997815184467949</v>
      </c>
      <c r="R585" s="77">
        <v>190</v>
      </c>
      <c r="S585" s="111" t="s">
        <v>1063</v>
      </c>
      <c r="T585" s="28"/>
      <c r="U585" s="28"/>
    </row>
    <row r="586" spans="1:21" ht="25.5">
      <c r="A586" s="75">
        <v>547</v>
      </c>
      <c r="B586" s="67" t="s">
        <v>997</v>
      </c>
      <c r="C586" s="4">
        <v>1978</v>
      </c>
      <c r="D586" s="44"/>
      <c r="E586" s="21" t="s">
        <v>1062</v>
      </c>
      <c r="F586" s="4">
        <v>12</v>
      </c>
      <c r="G586" s="4">
        <v>1</v>
      </c>
      <c r="H586" s="51">
        <v>4572.5</v>
      </c>
      <c r="I586" s="51">
        <v>3966.6</v>
      </c>
      <c r="J586" s="38">
        <v>3965.7</v>
      </c>
      <c r="K586" s="88">
        <v>162</v>
      </c>
      <c r="L586" s="77">
        <v>42287.5</v>
      </c>
      <c r="M586" s="85">
        <v>0</v>
      </c>
      <c r="N586" s="85">
        <v>0</v>
      </c>
      <c r="O586" s="85">
        <v>0</v>
      </c>
      <c r="P586" s="77">
        <v>42287.5</v>
      </c>
      <c r="Q586" s="77">
        <f t="shared" si="33"/>
        <v>10.660893460394293</v>
      </c>
      <c r="R586" s="77">
        <v>190</v>
      </c>
      <c r="S586" s="111" t="s">
        <v>1063</v>
      </c>
      <c r="T586" s="28"/>
      <c r="U586" s="28"/>
    </row>
    <row r="587" spans="1:21">
      <c r="A587" s="75">
        <v>548</v>
      </c>
      <c r="B587" s="67" t="s">
        <v>998</v>
      </c>
      <c r="C587" s="2">
        <v>1982</v>
      </c>
      <c r="D587" s="44"/>
      <c r="E587" s="21" t="s">
        <v>1064</v>
      </c>
      <c r="F587" s="2">
        <v>14</v>
      </c>
      <c r="G587" s="2">
        <v>2</v>
      </c>
      <c r="H587" s="38">
        <v>9573.1</v>
      </c>
      <c r="I587" s="38">
        <v>8097</v>
      </c>
      <c r="J587" s="38">
        <v>8097</v>
      </c>
      <c r="K587" s="89">
        <v>396</v>
      </c>
      <c r="L587" s="77">
        <v>169150</v>
      </c>
      <c r="M587" s="85">
        <v>0</v>
      </c>
      <c r="N587" s="85">
        <v>0</v>
      </c>
      <c r="O587" s="85">
        <v>0</v>
      </c>
      <c r="P587" s="77">
        <v>169150</v>
      </c>
      <c r="Q587" s="77">
        <f t="shared" si="33"/>
        <v>20.890453254291714</v>
      </c>
      <c r="R587" s="77">
        <v>190</v>
      </c>
      <c r="S587" s="111" t="s">
        <v>1063</v>
      </c>
      <c r="T587" s="28"/>
      <c r="U587" s="28"/>
    </row>
    <row r="588" spans="1:21" ht="25.5">
      <c r="A588" s="75">
        <v>549</v>
      </c>
      <c r="B588" s="67" t="s">
        <v>999</v>
      </c>
      <c r="C588" s="4">
        <v>1981</v>
      </c>
      <c r="D588" s="44"/>
      <c r="E588" s="21" t="s">
        <v>1062</v>
      </c>
      <c r="F588" s="4">
        <v>9</v>
      </c>
      <c r="G588" s="4">
        <v>2</v>
      </c>
      <c r="H588" s="51">
        <v>4739</v>
      </c>
      <c r="I588" s="51">
        <v>4033.8</v>
      </c>
      <c r="J588" s="38">
        <v>4033.8</v>
      </c>
      <c r="K588" s="88">
        <v>242</v>
      </c>
      <c r="L588" s="77">
        <v>84575</v>
      </c>
      <c r="M588" s="85">
        <v>0</v>
      </c>
      <c r="N588" s="85">
        <v>0</v>
      </c>
      <c r="O588" s="85">
        <v>0</v>
      </c>
      <c r="P588" s="77">
        <v>84575</v>
      </c>
      <c r="Q588" s="77">
        <f t="shared" si="33"/>
        <v>20.966582378898309</v>
      </c>
      <c r="R588" s="77">
        <v>190</v>
      </c>
      <c r="S588" s="111" t="s">
        <v>1063</v>
      </c>
      <c r="T588" s="28"/>
      <c r="U588" s="28"/>
    </row>
    <row r="589" spans="1:21">
      <c r="A589" s="75">
        <v>550</v>
      </c>
      <c r="B589" s="67" t="s">
        <v>1000</v>
      </c>
      <c r="C589" s="2">
        <v>1982</v>
      </c>
      <c r="D589" s="2">
        <v>2012</v>
      </c>
      <c r="E589" s="21" t="s">
        <v>1064</v>
      </c>
      <c r="F589" s="2">
        <v>9</v>
      </c>
      <c r="G589" s="2">
        <v>2</v>
      </c>
      <c r="H589" s="38">
        <v>4752</v>
      </c>
      <c r="I589" s="38">
        <v>4052.5</v>
      </c>
      <c r="J589" s="38">
        <v>4052.5</v>
      </c>
      <c r="K589" s="89">
        <v>196</v>
      </c>
      <c r="L589" s="77">
        <v>84575</v>
      </c>
      <c r="M589" s="85">
        <v>0</v>
      </c>
      <c r="N589" s="85">
        <v>0</v>
      </c>
      <c r="O589" s="85">
        <v>0</v>
      </c>
      <c r="P589" s="77">
        <v>84575</v>
      </c>
      <c r="Q589" s="77">
        <f t="shared" si="33"/>
        <v>20.869833436150525</v>
      </c>
      <c r="R589" s="77">
        <v>190</v>
      </c>
      <c r="S589" s="111" t="s">
        <v>1063</v>
      </c>
      <c r="T589" s="28"/>
      <c r="U589" s="28"/>
    </row>
    <row r="590" spans="1:21">
      <c r="A590" s="75">
        <v>551</v>
      </c>
      <c r="B590" s="67" t="s">
        <v>1001</v>
      </c>
      <c r="C590" s="4">
        <v>1982</v>
      </c>
      <c r="D590" s="44"/>
      <c r="E590" s="21" t="s">
        <v>1064</v>
      </c>
      <c r="F590" s="4">
        <v>9</v>
      </c>
      <c r="G590" s="4">
        <v>2</v>
      </c>
      <c r="H590" s="51">
        <v>4926.0200000000004</v>
      </c>
      <c r="I590" s="51">
        <v>4478.2</v>
      </c>
      <c r="J590" s="38">
        <v>4478.2</v>
      </c>
      <c r="K590" s="88">
        <v>216</v>
      </c>
      <c r="L590" s="77">
        <v>84575</v>
      </c>
      <c r="M590" s="85">
        <v>0</v>
      </c>
      <c r="N590" s="85">
        <v>0</v>
      </c>
      <c r="O590" s="85">
        <v>0</v>
      </c>
      <c r="P590" s="77">
        <v>84575</v>
      </c>
      <c r="Q590" s="77">
        <f t="shared" si="33"/>
        <v>18.885936313697467</v>
      </c>
      <c r="R590" s="77">
        <v>190</v>
      </c>
      <c r="S590" s="111" t="s">
        <v>1063</v>
      </c>
      <c r="T590" s="28"/>
      <c r="U590" s="28"/>
    </row>
    <row r="591" spans="1:21" ht="25.5">
      <c r="A591" s="75">
        <v>552</v>
      </c>
      <c r="B591" s="67" t="s">
        <v>1002</v>
      </c>
      <c r="C591" s="4">
        <v>1982</v>
      </c>
      <c r="D591" s="73">
        <v>2007</v>
      </c>
      <c r="E591" s="21" t="s">
        <v>1062</v>
      </c>
      <c r="F591" s="4">
        <v>9</v>
      </c>
      <c r="G591" s="4">
        <v>9</v>
      </c>
      <c r="H591" s="51">
        <v>25858.32</v>
      </c>
      <c r="I591" s="51">
        <v>17700.330000000002</v>
      </c>
      <c r="J591" s="38">
        <v>17698</v>
      </c>
      <c r="K591" s="88">
        <v>869</v>
      </c>
      <c r="L591" s="77">
        <v>380587.5</v>
      </c>
      <c r="M591" s="85">
        <v>0</v>
      </c>
      <c r="N591" s="85">
        <v>0</v>
      </c>
      <c r="O591" s="85">
        <v>0</v>
      </c>
      <c r="P591" s="77">
        <v>380587.5</v>
      </c>
      <c r="Q591" s="77">
        <f t="shared" si="33"/>
        <v>21.501717764584047</v>
      </c>
      <c r="R591" s="77">
        <v>190</v>
      </c>
      <c r="S591" s="111" t="s">
        <v>1063</v>
      </c>
      <c r="T591" s="28"/>
      <c r="U591" s="28"/>
    </row>
    <row r="592" spans="1:21" ht="25.5">
      <c r="A592" s="75">
        <v>553</v>
      </c>
      <c r="B592" s="67" t="s">
        <v>1003</v>
      </c>
      <c r="C592" s="2">
        <v>1980</v>
      </c>
      <c r="D592" s="2">
        <v>2008</v>
      </c>
      <c r="E592" s="21" t="s">
        <v>1062</v>
      </c>
      <c r="F592" s="2">
        <v>9</v>
      </c>
      <c r="G592" s="2">
        <v>9</v>
      </c>
      <c r="H592" s="38">
        <v>25919.5</v>
      </c>
      <c r="I592" s="38">
        <v>17693.64</v>
      </c>
      <c r="J592" s="38">
        <v>17685.900000000001</v>
      </c>
      <c r="K592" s="89">
        <v>888</v>
      </c>
      <c r="L592" s="77">
        <v>380587.5</v>
      </c>
      <c r="M592" s="85">
        <v>0</v>
      </c>
      <c r="N592" s="85">
        <v>0</v>
      </c>
      <c r="O592" s="85">
        <v>0</v>
      </c>
      <c r="P592" s="77">
        <v>380587.5</v>
      </c>
      <c r="Q592" s="77">
        <f t="shared" si="33"/>
        <v>21.509847606258521</v>
      </c>
      <c r="R592" s="77">
        <v>190</v>
      </c>
      <c r="S592" s="111" t="s">
        <v>1063</v>
      </c>
      <c r="T592" s="28"/>
      <c r="U592" s="28"/>
    </row>
    <row r="593" spans="1:21">
      <c r="A593" s="75">
        <v>554</v>
      </c>
      <c r="B593" s="67" t="s">
        <v>1004</v>
      </c>
      <c r="C593" s="2">
        <v>1980</v>
      </c>
      <c r="D593" s="44"/>
      <c r="E593" s="21" t="s">
        <v>1064</v>
      </c>
      <c r="F593" s="2">
        <v>9</v>
      </c>
      <c r="G593" s="2">
        <v>4</v>
      </c>
      <c r="H593" s="38">
        <v>11467.800000000001</v>
      </c>
      <c r="I593" s="38">
        <v>8055.52</v>
      </c>
      <c r="J593" s="38">
        <v>8055.4</v>
      </c>
      <c r="K593" s="89">
        <v>385</v>
      </c>
      <c r="L593" s="77">
        <v>169150</v>
      </c>
      <c r="M593" s="85">
        <v>0</v>
      </c>
      <c r="N593" s="85">
        <v>0</v>
      </c>
      <c r="O593" s="85">
        <v>0</v>
      </c>
      <c r="P593" s="77">
        <v>169150</v>
      </c>
      <c r="Q593" s="77">
        <f t="shared" si="33"/>
        <v>20.99802371541502</v>
      </c>
      <c r="R593" s="77">
        <v>190</v>
      </c>
      <c r="S593" s="111" t="s">
        <v>1063</v>
      </c>
      <c r="T593" s="28"/>
      <c r="U593" s="28"/>
    </row>
    <row r="594" spans="1:21">
      <c r="A594" s="75">
        <v>555</v>
      </c>
      <c r="B594" s="67" t="s">
        <v>1005</v>
      </c>
      <c r="C594" s="4">
        <v>1976</v>
      </c>
      <c r="D594" s="44"/>
      <c r="E594" s="21" t="s">
        <v>1064</v>
      </c>
      <c r="F594" s="4">
        <v>9</v>
      </c>
      <c r="G594" s="4">
        <v>4</v>
      </c>
      <c r="H594" s="51">
        <v>9540</v>
      </c>
      <c r="I594" s="51">
        <v>7775.1</v>
      </c>
      <c r="J594" s="38">
        <v>7833.7</v>
      </c>
      <c r="K594" s="88">
        <v>361</v>
      </c>
      <c r="L594" s="77">
        <v>169150</v>
      </c>
      <c r="M594" s="85">
        <v>0</v>
      </c>
      <c r="N594" s="85">
        <v>0</v>
      </c>
      <c r="O594" s="85">
        <v>0</v>
      </c>
      <c r="P594" s="77">
        <v>169150</v>
      </c>
      <c r="Q594" s="77">
        <f t="shared" si="33"/>
        <v>21.755347198106776</v>
      </c>
      <c r="R594" s="77">
        <v>190</v>
      </c>
      <c r="S594" s="111" t="s">
        <v>1063</v>
      </c>
      <c r="T594" s="28"/>
      <c r="U594" s="28"/>
    </row>
    <row r="595" spans="1:21" ht="25.5">
      <c r="A595" s="75">
        <v>556</v>
      </c>
      <c r="B595" s="67" t="s">
        <v>1006</v>
      </c>
      <c r="C595" s="4">
        <v>1983</v>
      </c>
      <c r="D595" s="44"/>
      <c r="E595" s="21" t="s">
        <v>1062</v>
      </c>
      <c r="F595" s="4">
        <v>9</v>
      </c>
      <c r="G595" s="4">
        <v>1</v>
      </c>
      <c r="H595" s="51">
        <v>5740.7999999999993</v>
      </c>
      <c r="I595" s="51">
        <v>4918.1000000000004</v>
      </c>
      <c r="J595" s="51">
        <v>4915.8</v>
      </c>
      <c r="K595" s="88">
        <v>252</v>
      </c>
      <c r="L595" s="77">
        <v>42287.5</v>
      </c>
      <c r="M595" s="85">
        <v>0</v>
      </c>
      <c r="N595" s="85">
        <v>0</v>
      </c>
      <c r="O595" s="85">
        <v>0</v>
      </c>
      <c r="P595" s="77">
        <v>42287.5</v>
      </c>
      <c r="Q595" s="77">
        <f t="shared" si="33"/>
        <v>8.5983408226754232</v>
      </c>
      <c r="R595" s="77">
        <v>190</v>
      </c>
      <c r="S595" s="111" t="s">
        <v>1063</v>
      </c>
      <c r="T595" s="28"/>
      <c r="U595" s="28"/>
    </row>
    <row r="596" spans="1:21" ht="25.5">
      <c r="A596" s="75">
        <v>557</v>
      </c>
      <c r="B596" s="143" t="s">
        <v>1007</v>
      </c>
      <c r="C596" s="4">
        <v>1982</v>
      </c>
      <c r="D596" s="44">
        <v>2006</v>
      </c>
      <c r="E596" s="21" t="s">
        <v>1062</v>
      </c>
      <c r="F596" s="4">
        <v>9</v>
      </c>
      <c r="G596" s="4">
        <v>3</v>
      </c>
      <c r="H596" s="51">
        <v>8765.57</v>
      </c>
      <c r="I596" s="51">
        <v>7972.78</v>
      </c>
      <c r="J596" s="51">
        <v>7968.7</v>
      </c>
      <c r="K596" s="88">
        <v>272</v>
      </c>
      <c r="L596" s="77">
        <v>126862.5</v>
      </c>
      <c r="M596" s="85">
        <v>0</v>
      </c>
      <c r="N596" s="85">
        <v>0</v>
      </c>
      <c r="O596" s="85">
        <v>0</v>
      </c>
      <c r="P596" s="77">
        <v>126862.5</v>
      </c>
      <c r="Q596" s="77">
        <f t="shared" si="33"/>
        <v>15.911952919809654</v>
      </c>
      <c r="R596" s="37">
        <v>190</v>
      </c>
      <c r="S596" s="111" t="s">
        <v>1063</v>
      </c>
      <c r="T596" s="28"/>
      <c r="U596" s="28"/>
    </row>
    <row r="597" spans="1:21" ht="25.5">
      <c r="A597" s="75">
        <v>558</v>
      </c>
      <c r="B597" s="1" t="s">
        <v>1008</v>
      </c>
      <c r="C597" s="2">
        <v>2007</v>
      </c>
      <c r="D597" s="75"/>
      <c r="E597" s="21" t="s">
        <v>1062</v>
      </c>
      <c r="F597" s="7" t="s">
        <v>1069</v>
      </c>
      <c r="G597" s="75">
        <v>4</v>
      </c>
      <c r="H597" s="35">
        <v>11585.53</v>
      </c>
      <c r="I597" s="38">
        <v>10532.3</v>
      </c>
      <c r="J597" s="38">
        <v>10532.3</v>
      </c>
      <c r="K597" s="84">
        <v>236</v>
      </c>
      <c r="L597" s="77">
        <v>1080000</v>
      </c>
      <c r="M597" s="85">
        <v>0</v>
      </c>
      <c r="N597" s="85">
        <v>0</v>
      </c>
      <c r="O597" s="85">
        <v>0</v>
      </c>
      <c r="P597" s="77">
        <v>1080000</v>
      </c>
      <c r="Q597" s="77">
        <f t="shared" si="33"/>
        <v>102.54170504068438</v>
      </c>
      <c r="R597" s="77">
        <v>554</v>
      </c>
      <c r="S597" s="111" t="s">
        <v>1063</v>
      </c>
      <c r="T597" s="28"/>
      <c r="U597" s="28"/>
    </row>
    <row r="598" spans="1:21" ht="25.5">
      <c r="A598" s="75">
        <v>559</v>
      </c>
      <c r="B598" s="143" t="s">
        <v>1009</v>
      </c>
      <c r="C598" s="75">
        <v>1961</v>
      </c>
      <c r="D598" s="75">
        <v>2011</v>
      </c>
      <c r="E598" s="21" t="s">
        <v>1062</v>
      </c>
      <c r="F598" s="75">
        <v>4</v>
      </c>
      <c r="G598" s="75">
        <v>4</v>
      </c>
      <c r="H598" s="35">
        <v>2721.8</v>
      </c>
      <c r="I598" s="35">
        <v>2352.3000000000002</v>
      </c>
      <c r="J598" s="35">
        <v>2352.3000000000002</v>
      </c>
      <c r="K598" s="84">
        <v>94</v>
      </c>
      <c r="L598" s="77">
        <v>9750283.5</v>
      </c>
      <c r="M598" s="85">
        <v>0</v>
      </c>
      <c r="N598" s="85">
        <v>4387627</v>
      </c>
      <c r="O598" s="85">
        <v>4387627</v>
      </c>
      <c r="P598" s="77">
        <v>975029.5</v>
      </c>
      <c r="Q598" s="77">
        <f t="shared" si="33"/>
        <v>4145</v>
      </c>
      <c r="R598" s="77">
        <v>4145</v>
      </c>
      <c r="S598" s="111" t="s">
        <v>1063</v>
      </c>
      <c r="T598" s="28"/>
      <c r="U598" s="28"/>
    </row>
    <row r="599" spans="1:21" ht="25.5">
      <c r="A599" s="75">
        <v>560</v>
      </c>
      <c r="B599" s="50" t="s">
        <v>555</v>
      </c>
      <c r="C599" s="11">
        <v>1962</v>
      </c>
      <c r="D599" s="44">
        <v>2005</v>
      </c>
      <c r="E599" s="21" t="s">
        <v>1062</v>
      </c>
      <c r="F599" s="2">
        <v>5</v>
      </c>
      <c r="G599" s="2">
        <v>6</v>
      </c>
      <c r="H599" s="38">
        <v>7308.84</v>
      </c>
      <c r="I599" s="38">
        <v>6644.9</v>
      </c>
      <c r="J599" s="38">
        <v>6644.4</v>
      </c>
      <c r="K599" s="87">
        <v>199</v>
      </c>
      <c r="L599" s="77">
        <v>206754</v>
      </c>
      <c r="M599" s="85">
        <v>0</v>
      </c>
      <c r="N599" s="85">
        <v>103377</v>
      </c>
      <c r="O599" s="85">
        <v>103377</v>
      </c>
      <c r="P599" s="77">
        <v>0</v>
      </c>
      <c r="Q599" s="77">
        <f t="shared" si="33"/>
        <v>31.11468946109046</v>
      </c>
      <c r="R599" s="37">
        <v>127</v>
      </c>
      <c r="S599" s="111" t="s">
        <v>1063</v>
      </c>
      <c r="T599" s="28"/>
      <c r="U599" s="28"/>
    </row>
    <row r="600" spans="1:21" ht="25.5">
      <c r="A600" s="75">
        <v>561</v>
      </c>
      <c r="B600" s="50" t="s">
        <v>556</v>
      </c>
      <c r="C600" s="11">
        <v>1964</v>
      </c>
      <c r="D600" s="44"/>
      <c r="E600" s="21" t="s">
        <v>1062</v>
      </c>
      <c r="F600" s="2">
        <v>5</v>
      </c>
      <c r="G600" s="129">
        <v>4</v>
      </c>
      <c r="H600" s="38">
        <v>3860.7</v>
      </c>
      <c r="I600" s="38">
        <v>3616.7</v>
      </c>
      <c r="J600" s="38">
        <v>3616.3</v>
      </c>
      <c r="K600" s="87">
        <v>130</v>
      </c>
      <c r="L600" s="77">
        <v>149898</v>
      </c>
      <c r="M600" s="85">
        <v>0</v>
      </c>
      <c r="N600" s="85">
        <v>74949</v>
      </c>
      <c r="O600" s="85">
        <v>74949</v>
      </c>
      <c r="P600" s="77">
        <v>0</v>
      </c>
      <c r="Q600" s="77">
        <f t="shared" ref="Q600:Q663" si="34">L600/I600</f>
        <v>41.446069621478145</v>
      </c>
      <c r="R600" s="37">
        <v>127</v>
      </c>
      <c r="S600" s="111" t="s">
        <v>1063</v>
      </c>
      <c r="T600" s="28"/>
      <c r="U600" s="28"/>
    </row>
    <row r="601" spans="1:21" ht="25.5">
      <c r="A601" s="75">
        <v>562</v>
      </c>
      <c r="B601" s="50" t="s">
        <v>564</v>
      </c>
      <c r="C601" s="11">
        <v>1963</v>
      </c>
      <c r="D601" s="44">
        <v>2004</v>
      </c>
      <c r="E601" s="21" t="s">
        <v>1062</v>
      </c>
      <c r="F601" s="2">
        <v>4</v>
      </c>
      <c r="G601" s="129">
        <v>3</v>
      </c>
      <c r="H601" s="38">
        <v>2800.27</v>
      </c>
      <c r="I601" s="38">
        <v>2545.5</v>
      </c>
      <c r="J601" s="38">
        <v>2545.6999999999998</v>
      </c>
      <c r="K601" s="87">
        <v>55</v>
      </c>
      <c r="L601" s="77">
        <v>114532</v>
      </c>
      <c r="M601" s="85">
        <v>0</v>
      </c>
      <c r="N601" s="85">
        <v>57266</v>
      </c>
      <c r="O601" s="85">
        <v>57266</v>
      </c>
      <c r="P601" s="77">
        <v>0</v>
      </c>
      <c r="Q601" s="77">
        <f t="shared" si="34"/>
        <v>44.993910823021018</v>
      </c>
      <c r="R601" s="37">
        <v>127</v>
      </c>
      <c r="S601" s="111" t="s">
        <v>1063</v>
      </c>
      <c r="T601" s="28"/>
      <c r="U601" s="28"/>
    </row>
    <row r="602" spans="1:21" ht="25.5">
      <c r="A602" s="75">
        <v>563</v>
      </c>
      <c r="B602" s="1" t="s">
        <v>1011</v>
      </c>
      <c r="C602" s="2">
        <v>1965</v>
      </c>
      <c r="D602" s="75">
        <v>2003</v>
      </c>
      <c r="E602" s="21" t="s">
        <v>1062</v>
      </c>
      <c r="F602" s="7" t="s">
        <v>1</v>
      </c>
      <c r="G602" s="75">
        <v>2</v>
      </c>
      <c r="H602" s="35">
        <v>2055.6999999999998</v>
      </c>
      <c r="I602" s="38">
        <v>2006.3</v>
      </c>
      <c r="J602" s="38">
        <v>1946</v>
      </c>
      <c r="K602" s="84">
        <v>60</v>
      </c>
      <c r="L602" s="77">
        <v>120130</v>
      </c>
      <c r="M602" s="85">
        <v>0</v>
      </c>
      <c r="N602" s="85">
        <f>L602/2</f>
        <v>60065</v>
      </c>
      <c r="O602" s="85">
        <v>60065</v>
      </c>
      <c r="P602" s="77">
        <v>0</v>
      </c>
      <c r="Q602" s="77">
        <f t="shared" si="34"/>
        <v>59.876389373473557</v>
      </c>
      <c r="R602" s="37">
        <v>127</v>
      </c>
      <c r="S602" s="111" t="s">
        <v>1063</v>
      </c>
      <c r="T602" s="28"/>
      <c r="U602" s="28"/>
    </row>
    <row r="603" spans="1:21" ht="25.5">
      <c r="A603" s="75">
        <v>564</v>
      </c>
      <c r="B603" s="1" t="s">
        <v>1012</v>
      </c>
      <c r="C603" s="2">
        <v>1975</v>
      </c>
      <c r="D603" s="75">
        <v>2003</v>
      </c>
      <c r="E603" s="21" t="s">
        <v>1062</v>
      </c>
      <c r="F603" s="7" t="s">
        <v>1</v>
      </c>
      <c r="G603" s="75">
        <v>4</v>
      </c>
      <c r="H603" s="35">
        <v>4597.2300000000005</v>
      </c>
      <c r="I603" s="38">
        <v>4179.3</v>
      </c>
      <c r="J603" s="38">
        <v>4179.3</v>
      </c>
      <c r="K603" s="84">
        <v>112</v>
      </c>
      <c r="L603" s="77">
        <v>162044</v>
      </c>
      <c r="M603" s="85">
        <v>0</v>
      </c>
      <c r="N603" s="85">
        <f>L603/2</f>
        <v>81022</v>
      </c>
      <c r="O603" s="85">
        <v>81022</v>
      </c>
      <c r="P603" s="77">
        <v>0</v>
      </c>
      <c r="Q603" s="77">
        <f t="shared" si="34"/>
        <v>38.773000263201972</v>
      </c>
      <c r="R603" s="37">
        <v>127</v>
      </c>
      <c r="S603" s="111" t="s">
        <v>1063</v>
      </c>
      <c r="T603" s="28"/>
      <c r="U603" s="28"/>
    </row>
    <row r="604" spans="1:21" ht="25.5">
      <c r="A604" s="75">
        <v>565</v>
      </c>
      <c r="B604" s="1" t="s">
        <v>1013</v>
      </c>
      <c r="C604" s="2">
        <v>1972</v>
      </c>
      <c r="D604" s="75">
        <v>2000</v>
      </c>
      <c r="E604" s="21" t="s">
        <v>1062</v>
      </c>
      <c r="F604" s="7" t="s">
        <v>0</v>
      </c>
      <c r="G604" s="75">
        <v>1</v>
      </c>
      <c r="H604" s="35">
        <v>3254.57</v>
      </c>
      <c r="I604" s="51">
        <v>2958.7</v>
      </c>
      <c r="J604" s="51">
        <v>2958.7</v>
      </c>
      <c r="K604" s="84">
        <v>74</v>
      </c>
      <c r="L604" s="77">
        <v>12263811.5</v>
      </c>
      <c r="M604" s="85">
        <v>0</v>
      </c>
      <c r="N604" s="85">
        <v>5518715</v>
      </c>
      <c r="O604" s="85">
        <v>5518715</v>
      </c>
      <c r="P604" s="77">
        <v>1226381.5</v>
      </c>
      <c r="Q604" s="77">
        <f t="shared" si="34"/>
        <v>4145</v>
      </c>
      <c r="R604" s="77">
        <v>4145</v>
      </c>
      <c r="S604" s="111" t="s">
        <v>1063</v>
      </c>
      <c r="T604" s="28"/>
      <c r="U604" s="28"/>
    </row>
    <row r="605" spans="1:21" ht="25.5">
      <c r="A605" s="75">
        <v>566</v>
      </c>
      <c r="B605" s="1" t="s">
        <v>1014</v>
      </c>
      <c r="C605" s="75">
        <v>1971</v>
      </c>
      <c r="D605" s="75">
        <v>2001</v>
      </c>
      <c r="E605" s="21" t="s">
        <v>1062</v>
      </c>
      <c r="F605" s="75">
        <v>9</v>
      </c>
      <c r="G605" s="75">
        <v>1</v>
      </c>
      <c r="H605" s="35">
        <v>2946.46</v>
      </c>
      <c r="I605" s="35">
        <v>2721.5</v>
      </c>
      <c r="J605" s="35">
        <v>2678.6</v>
      </c>
      <c r="K605" s="84">
        <v>73</v>
      </c>
      <c r="L605" s="77">
        <v>11102797</v>
      </c>
      <c r="M605" s="85">
        <v>0</v>
      </c>
      <c r="N605" s="85">
        <v>4996259</v>
      </c>
      <c r="O605" s="85">
        <v>4996259</v>
      </c>
      <c r="P605" s="77">
        <v>1110279</v>
      </c>
      <c r="Q605" s="77">
        <f t="shared" si="34"/>
        <v>4079.6608487966196</v>
      </c>
      <c r="R605" s="77">
        <v>4145</v>
      </c>
      <c r="S605" s="111" t="s">
        <v>1063</v>
      </c>
      <c r="T605" s="28"/>
      <c r="U605" s="28"/>
    </row>
    <row r="606" spans="1:21" ht="25.5">
      <c r="A606" s="75">
        <v>567</v>
      </c>
      <c r="B606" s="50" t="s">
        <v>565</v>
      </c>
      <c r="C606" s="11">
        <v>1963</v>
      </c>
      <c r="D606" s="44">
        <v>2008</v>
      </c>
      <c r="E606" s="21" t="s">
        <v>1062</v>
      </c>
      <c r="F606" s="2">
        <v>5</v>
      </c>
      <c r="G606" s="129">
        <v>3</v>
      </c>
      <c r="H606" s="38">
        <v>2800.5</v>
      </c>
      <c r="I606" s="38">
        <v>2575.8000000000002</v>
      </c>
      <c r="J606" s="38">
        <v>2619.6</v>
      </c>
      <c r="K606" s="87">
        <v>124</v>
      </c>
      <c r="L606" s="77">
        <v>132414</v>
      </c>
      <c r="M606" s="85">
        <v>0</v>
      </c>
      <c r="N606" s="85">
        <f>L606/2</f>
        <v>66207</v>
      </c>
      <c r="O606" s="85">
        <v>66207</v>
      </c>
      <c r="P606" s="77">
        <v>0</v>
      </c>
      <c r="Q606" s="77">
        <f t="shared" si="34"/>
        <v>51.406941532727693</v>
      </c>
      <c r="R606" s="37">
        <v>127</v>
      </c>
      <c r="S606" s="111" t="s">
        <v>1063</v>
      </c>
      <c r="T606" s="28"/>
      <c r="U606" s="28"/>
    </row>
    <row r="607" spans="1:21" ht="25.5">
      <c r="A607" s="75">
        <v>568</v>
      </c>
      <c r="B607" s="143" t="s">
        <v>1015</v>
      </c>
      <c r="C607" s="75">
        <v>1971</v>
      </c>
      <c r="D607" s="75">
        <v>2010</v>
      </c>
      <c r="E607" s="21" t="s">
        <v>1062</v>
      </c>
      <c r="F607" s="75">
        <v>4</v>
      </c>
      <c r="G607" s="75">
        <v>5</v>
      </c>
      <c r="H607" s="35">
        <v>3898.1</v>
      </c>
      <c r="I607" s="35">
        <v>3549.5</v>
      </c>
      <c r="J607" s="35">
        <v>3541.8</v>
      </c>
      <c r="K607" s="84">
        <v>67</v>
      </c>
      <c r="L607" s="77">
        <v>134848</v>
      </c>
      <c r="M607" s="85">
        <v>0</v>
      </c>
      <c r="N607" s="85">
        <f>L607/2</f>
        <v>67424</v>
      </c>
      <c r="O607" s="85">
        <v>67424</v>
      </c>
      <c r="P607" s="77">
        <v>0</v>
      </c>
      <c r="Q607" s="77">
        <f t="shared" si="34"/>
        <v>37.990702915903647</v>
      </c>
      <c r="R607" s="37">
        <v>127</v>
      </c>
      <c r="S607" s="111" t="s">
        <v>1063</v>
      </c>
      <c r="T607" s="28"/>
      <c r="U607" s="28"/>
    </row>
    <row r="608" spans="1:21" ht="25.5">
      <c r="A608" s="75">
        <v>569</v>
      </c>
      <c r="B608" s="143" t="s">
        <v>1103</v>
      </c>
      <c r="C608" s="2">
        <v>1971</v>
      </c>
      <c r="D608" s="75">
        <v>2005</v>
      </c>
      <c r="E608" s="21" t="s">
        <v>1062</v>
      </c>
      <c r="F608" s="75">
        <v>9</v>
      </c>
      <c r="G608" s="75">
        <v>1</v>
      </c>
      <c r="H608" s="38">
        <v>4203.88</v>
      </c>
      <c r="I608" s="35">
        <v>2677.6</v>
      </c>
      <c r="J608" s="35"/>
      <c r="K608" s="89">
        <v>106</v>
      </c>
      <c r="L608" s="77">
        <v>11098652</v>
      </c>
      <c r="M608" s="85">
        <v>0</v>
      </c>
      <c r="N608" s="85">
        <v>3884537</v>
      </c>
      <c r="O608" s="85">
        <v>3884537</v>
      </c>
      <c r="P608" s="77">
        <v>3329578</v>
      </c>
      <c r="Q608" s="77">
        <f t="shared" si="34"/>
        <v>4145</v>
      </c>
      <c r="R608" s="149">
        <v>4145</v>
      </c>
      <c r="S608" s="111" t="s">
        <v>1063</v>
      </c>
      <c r="T608" s="28"/>
      <c r="U608" s="28"/>
    </row>
    <row r="609" spans="1:21">
      <c r="A609" s="75">
        <v>570</v>
      </c>
      <c r="B609" s="67" t="s">
        <v>1080</v>
      </c>
      <c r="C609" s="2">
        <v>1993</v>
      </c>
      <c r="D609" s="2"/>
      <c r="E609" s="2" t="s">
        <v>1064</v>
      </c>
      <c r="F609" s="2">
        <v>10</v>
      </c>
      <c r="G609" s="2">
        <v>4</v>
      </c>
      <c r="H609" s="38">
        <v>10765</v>
      </c>
      <c r="I609" s="38">
        <v>9046.4500000000007</v>
      </c>
      <c r="J609" s="196"/>
      <c r="K609" s="89">
        <v>406</v>
      </c>
      <c r="L609" s="77">
        <v>592990</v>
      </c>
      <c r="M609" s="85">
        <v>0</v>
      </c>
      <c r="N609" s="85">
        <v>0</v>
      </c>
      <c r="O609" s="85">
        <v>0</v>
      </c>
      <c r="P609" s="77">
        <v>592990</v>
      </c>
      <c r="Q609" s="77">
        <f t="shared" si="34"/>
        <v>65.549469681477262</v>
      </c>
      <c r="R609" s="37">
        <v>1838</v>
      </c>
      <c r="S609" s="111" t="s">
        <v>1063</v>
      </c>
      <c r="T609" s="28"/>
      <c r="U609" s="28"/>
    </row>
    <row r="610" spans="1:21">
      <c r="A610" s="75">
        <v>571</v>
      </c>
      <c r="B610" s="67" t="s">
        <v>1088</v>
      </c>
      <c r="C610" s="2">
        <v>1993</v>
      </c>
      <c r="D610" s="2"/>
      <c r="E610" s="2" t="s">
        <v>1064</v>
      </c>
      <c r="F610" s="2">
        <v>10</v>
      </c>
      <c r="G610" s="2">
        <v>2</v>
      </c>
      <c r="H610" s="38">
        <v>5302.8</v>
      </c>
      <c r="I610" s="38">
        <v>4449.6000000000004</v>
      </c>
      <c r="J610" s="196"/>
      <c r="K610" s="89">
        <v>178</v>
      </c>
      <c r="L610" s="77">
        <v>318791.73</v>
      </c>
      <c r="M610" s="85">
        <v>0</v>
      </c>
      <c r="N610" s="85">
        <v>0</v>
      </c>
      <c r="O610" s="85">
        <v>0</v>
      </c>
      <c r="P610" s="77">
        <v>318791.73</v>
      </c>
      <c r="Q610" s="77">
        <f t="shared" si="34"/>
        <v>71.645031014023729</v>
      </c>
      <c r="R610" s="37">
        <v>1838</v>
      </c>
      <c r="S610" s="111" t="s">
        <v>1063</v>
      </c>
      <c r="T610" s="28"/>
      <c r="U610" s="28"/>
    </row>
    <row r="611" spans="1:21">
      <c r="A611" s="75">
        <v>572</v>
      </c>
      <c r="B611" s="67" t="s">
        <v>1086</v>
      </c>
      <c r="C611" s="2">
        <v>1993</v>
      </c>
      <c r="D611" s="2"/>
      <c r="E611" s="2" t="s">
        <v>1064</v>
      </c>
      <c r="F611" s="2">
        <v>5</v>
      </c>
      <c r="G611" s="2">
        <v>3</v>
      </c>
      <c r="H611" s="38">
        <v>3500.9</v>
      </c>
      <c r="I611" s="38">
        <v>3156.61</v>
      </c>
      <c r="J611" s="37"/>
      <c r="K611" s="89">
        <v>130</v>
      </c>
      <c r="L611" s="77">
        <v>122128.2</v>
      </c>
      <c r="M611" s="85">
        <v>0</v>
      </c>
      <c r="N611" s="85">
        <v>0</v>
      </c>
      <c r="O611" s="85">
        <v>0</v>
      </c>
      <c r="P611" s="77">
        <v>122128.2</v>
      </c>
      <c r="Q611" s="77">
        <f t="shared" si="34"/>
        <v>38.68967024751236</v>
      </c>
      <c r="R611" s="37">
        <v>1838</v>
      </c>
      <c r="S611" s="111" t="s">
        <v>1063</v>
      </c>
      <c r="T611" s="28"/>
      <c r="U611" s="28"/>
    </row>
    <row r="612" spans="1:21">
      <c r="A612" s="75">
        <v>573</v>
      </c>
      <c r="B612" s="67" t="s">
        <v>1087</v>
      </c>
      <c r="C612" s="4">
        <v>2004</v>
      </c>
      <c r="D612" s="4"/>
      <c r="E612" s="2" t="s">
        <v>1064</v>
      </c>
      <c r="F612" s="4">
        <v>10</v>
      </c>
      <c r="G612" s="4">
        <v>4</v>
      </c>
      <c r="H612" s="51">
        <v>10198.320000000002</v>
      </c>
      <c r="I612" s="51">
        <v>9271.2000000000007</v>
      </c>
      <c r="J612" s="197"/>
      <c r="K612" s="88">
        <v>178</v>
      </c>
      <c r="L612" s="77">
        <v>250067.82</v>
      </c>
      <c r="M612" s="85">
        <v>0</v>
      </c>
      <c r="N612" s="85">
        <v>0</v>
      </c>
      <c r="O612" s="85">
        <v>0</v>
      </c>
      <c r="P612" s="77">
        <v>250067.82</v>
      </c>
      <c r="Q612" s="77">
        <f t="shared" si="34"/>
        <v>26.972540771421173</v>
      </c>
      <c r="R612" s="37">
        <v>1373</v>
      </c>
      <c r="S612" s="111" t="s">
        <v>1063</v>
      </c>
      <c r="T612" s="28"/>
      <c r="U612" s="28"/>
    </row>
    <row r="613" spans="1:21">
      <c r="A613" s="75">
        <v>574</v>
      </c>
      <c r="B613" s="67" t="s">
        <v>1089</v>
      </c>
      <c r="C613" s="4">
        <v>1999</v>
      </c>
      <c r="D613" s="4"/>
      <c r="E613" s="2" t="s">
        <v>1064</v>
      </c>
      <c r="F613" s="4">
        <v>13</v>
      </c>
      <c r="G613" s="4">
        <v>1</v>
      </c>
      <c r="H613" s="51">
        <v>5265.3</v>
      </c>
      <c r="I613" s="51">
        <v>4186.93</v>
      </c>
      <c r="J613" s="149"/>
      <c r="K613" s="88">
        <v>183</v>
      </c>
      <c r="L613" s="77">
        <v>449999.04</v>
      </c>
      <c r="M613" s="85">
        <v>0</v>
      </c>
      <c r="N613" s="85">
        <v>0</v>
      </c>
      <c r="O613" s="85">
        <v>0</v>
      </c>
      <c r="P613" s="77">
        <v>449999.04</v>
      </c>
      <c r="Q613" s="77">
        <f t="shared" si="34"/>
        <v>107.47708703035397</v>
      </c>
      <c r="R613" s="37">
        <v>1373</v>
      </c>
      <c r="S613" s="111" t="s">
        <v>1063</v>
      </c>
      <c r="T613" s="28"/>
      <c r="U613" s="28"/>
    </row>
    <row r="614" spans="1:21">
      <c r="A614" s="75">
        <v>575</v>
      </c>
      <c r="B614" s="67" t="s">
        <v>1084</v>
      </c>
      <c r="C614" s="4">
        <v>1996</v>
      </c>
      <c r="D614" s="4"/>
      <c r="E614" s="2" t="s">
        <v>1064</v>
      </c>
      <c r="F614" s="4">
        <v>15</v>
      </c>
      <c r="G614" s="4">
        <v>2</v>
      </c>
      <c r="H614" s="51">
        <v>11463.900000000001</v>
      </c>
      <c r="I614" s="51">
        <v>8098.7</v>
      </c>
      <c r="J614" s="197"/>
      <c r="K614" s="88">
        <v>208</v>
      </c>
      <c r="L614" s="77">
        <v>422874</v>
      </c>
      <c r="M614" s="85">
        <v>0</v>
      </c>
      <c r="N614" s="85">
        <v>0</v>
      </c>
      <c r="O614" s="85">
        <v>0</v>
      </c>
      <c r="P614" s="77">
        <v>422874</v>
      </c>
      <c r="Q614" s="77">
        <f t="shared" si="34"/>
        <v>52.215046859372492</v>
      </c>
      <c r="R614" s="37">
        <v>1838</v>
      </c>
      <c r="S614" s="111" t="s">
        <v>1063</v>
      </c>
      <c r="T614" s="28"/>
      <c r="U614" s="28"/>
    </row>
    <row r="615" spans="1:21">
      <c r="A615" s="75">
        <v>576</v>
      </c>
      <c r="B615" s="67" t="s">
        <v>1085</v>
      </c>
      <c r="C615" s="4">
        <v>1990</v>
      </c>
      <c r="D615" s="73">
        <v>2004</v>
      </c>
      <c r="E615" s="2" t="s">
        <v>1064</v>
      </c>
      <c r="F615" s="4">
        <v>10</v>
      </c>
      <c r="G615" s="4">
        <v>6</v>
      </c>
      <c r="H615" s="51">
        <v>14079.7</v>
      </c>
      <c r="I615" s="51">
        <v>14068.03</v>
      </c>
      <c r="J615" s="149"/>
      <c r="K615" s="88">
        <v>722</v>
      </c>
      <c r="L615" s="77">
        <v>1845977.2</v>
      </c>
      <c r="M615" s="85">
        <v>0</v>
      </c>
      <c r="N615" s="85">
        <v>0</v>
      </c>
      <c r="O615" s="85">
        <v>0</v>
      </c>
      <c r="P615" s="77">
        <v>1845977.2</v>
      </c>
      <c r="Q615" s="77">
        <f t="shared" si="34"/>
        <v>131.21788907188852</v>
      </c>
      <c r="R615" s="37">
        <v>1058</v>
      </c>
      <c r="S615" s="111" t="s">
        <v>1063</v>
      </c>
      <c r="T615" s="28"/>
      <c r="U615" s="28"/>
    </row>
    <row r="616" spans="1:21">
      <c r="A616" s="75">
        <v>577</v>
      </c>
      <c r="B616" s="67" t="s">
        <v>1097</v>
      </c>
      <c r="C616" s="2">
        <v>2006</v>
      </c>
      <c r="D616" s="186"/>
      <c r="E616" s="2" t="s">
        <v>1064</v>
      </c>
      <c r="F616" s="2">
        <v>17</v>
      </c>
      <c r="G616" s="2">
        <v>1</v>
      </c>
      <c r="H616" s="38">
        <v>8580.5</v>
      </c>
      <c r="I616" s="38">
        <v>6074.37</v>
      </c>
      <c r="J616" s="149"/>
      <c r="K616" s="89">
        <v>196</v>
      </c>
      <c r="L616" s="77">
        <v>24656.35</v>
      </c>
      <c r="M616" s="85">
        <v>0</v>
      </c>
      <c r="N616" s="85">
        <v>0</v>
      </c>
      <c r="O616" s="85">
        <v>0</v>
      </c>
      <c r="P616" s="77">
        <v>24656.35</v>
      </c>
      <c r="Q616" s="77">
        <f t="shared" si="34"/>
        <v>4.0590793777790948</v>
      </c>
      <c r="R616" s="37">
        <v>1058</v>
      </c>
      <c r="S616" s="111" t="s">
        <v>1063</v>
      </c>
      <c r="T616" s="28"/>
      <c r="U616" s="28"/>
    </row>
    <row r="617" spans="1:21">
      <c r="A617" s="75">
        <v>578</v>
      </c>
      <c r="B617" s="67" t="s">
        <v>1081</v>
      </c>
      <c r="C617" s="2">
        <v>1992</v>
      </c>
      <c r="D617" s="2"/>
      <c r="E617" s="2" t="s">
        <v>1064</v>
      </c>
      <c r="F617" s="2">
        <v>10</v>
      </c>
      <c r="G617" s="2">
        <v>2</v>
      </c>
      <c r="H617" s="38">
        <v>6683.7000000000007</v>
      </c>
      <c r="I617" s="38">
        <v>4601.71</v>
      </c>
      <c r="J617" s="153"/>
      <c r="K617" s="89">
        <v>206</v>
      </c>
      <c r="L617" s="77">
        <v>434245</v>
      </c>
      <c r="M617" s="85">
        <v>0</v>
      </c>
      <c r="N617" s="85">
        <v>0</v>
      </c>
      <c r="O617" s="85">
        <v>0</v>
      </c>
      <c r="P617" s="77">
        <v>434245</v>
      </c>
      <c r="Q617" s="77">
        <f t="shared" si="34"/>
        <v>94.366007418981198</v>
      </c>
      <c r="R617" s="37">
        <v>2307</v>
      </c>
      <c r="S617" s="111" t="s">
        <v>1063</v>
      </c>
      <c r="T617" s="28"/>
      <c r="U617" s="28"/>
    </row>
    <row r="618" spans="1:21" ht="25.5">
      <c r="A618" s="75">
        <v>579</v>
      </c>
      <c r="B618" s="67" t="s">
        <v>1101</v>
      </c>
      <c r="C618" s="2">
        <v>1970</v>
      </c>
      <c r="D618" s="2">
        <v>2009</v>
      </c>
      <c r="E618" s="21" t="s">
        <v>1062</v>
      </c>
      <c r="F618" s="2">
        <v>5</v>
      </c>
      <c r="G618" s="2">
        <v>4</v>
      </c>
      <c r="H618" s="38">
        <v>3303.1</v>
      </c>
      <c r="I618" s="38">
        <v>3048.4</v>
      </c>
      <c r="J618" s="153"/>
      <c r="K618" s="89">
        <v>90</v>
      </c>
      <c r="L618" s="77">
        <v>194240</v>
      </c>
      <c r="M618" s="85">
        <v>0</v>
      </c>
      <c r="N618" s="85">
        <v>0</v>
      </c>
      <c r="O618" s="85">
        <v>0</v>
      </c>
      <c r="P618" s="77">
        <v>194240</v>
      </c>
      <c r="Q618" s="77">
        <f t="shared" si="34"/>
        <v>63.718672090276861</v>
      </c>
      <c r="R618" s="37">
        <v>1838</v>
      </c>
      <c r="S618" s="111" t="s">
        <v>1063</v>
      </c>
      <c r="T618" s="28"/>
      <c r="U618" s="28"/>
    </row>
    <row r="619" spans="1:21">
      <c r="A619" s="75">
        <v>580</v>
      </c>
      <c r="B619" s="67" t="s">
        <v>1096</v>
      </c>
      <c r="C619" s="2">
        <v>1991</v>
      </c>
      <c r="D619" s="172"/>
      <c r="E619" s="2" t="s">
        <v>1064</v>
      </c>
      <c r="F619" s="2">
        <v>9</v>
      </c>
      <c r="G619" s="2">
        <v>4</v>
      </c>
      <c r="H619" s="38">
        <v>9418.2000000000007</v>
      </c>
      <c r="I619" s="38">
        <v>7700</v>
      </c>
      <c r="J619" s="196"/>
      <c r="K619" s="89">
        <v>338</v>
      </c>
      <c r="L619" s="77">
        <v>583365.06999999995</v>
      </c>
      <c r="M619" s="85">
        <v>0</v>
      </c>
      <c r="N619" s="85">
        <v>0</v>
      </c>
      <c r="O619" s="85">
        <v>0</v>
      </c>
      <c r="P619" s="77">
        <v>583365.06999999995</v>
      </c>
      <c r="Q619" s="77">
        <f t="shared" si="34"/>
        <v>75.761697402597392</v>
      </c>
      <c r="R619" s="37">
        <v>1838</v>
      </c>
      <c r="S619" s="111" t="s">
        <v>1063</v>
      </c>
      <c r="T619" s="28"/>
      <c r="U619" s="28"/>
    </row>
    <row r="620" spans="1:21">
      <c r="A620" s="75">
        <v>581</v>
      </c>
      <c r="B620" s="143" t="s">
        <v>1082</v>
      </c>
      <c r="C620" s="2">
        <v>1993</v>
      </c>
      <c r="D620" s="2"/>
      <c r="E620" s="2" t="s">
        <v>1064</v>
      </c>
      <c r="F620" s="2">
        <v>10</v>
      </c>
      <c r="G620" s="2">
        <v>5</v>
      </c>
      <c r="H620" s="38">
        <v>12752</v>
      </c>
      <c r="I620" s="38">
        <v>10885.65</v>
      </c>
      <c r="J620" s="153"/>
      <c r="K620" s="89">
        <v>448</v>
      </c>
      <c r="L620" s="77">
        <v>1819608.1199999999</v>
      </c>
      <c r="M620" s="85">
        <v>0</v>
      </c>
      <c r="N620" s="85">
        <v>0</v>
      </c>
      <c r="O620" s="85">
        <v>0</v>
      </c>
      <c r="P620" s="77">
        <v>1819608.1199999999</v>
      </c>
      <c r="Q620" s="77">
        <f t="shared" si="34"/>
        <v>167.15658872001211</v>
      </c>
      <c r="R620" s="37">
        <v>2273</v>
      </c>
      <c r="S620" s="111" t="s">
        <v>1063</v>
      </c>
      <c r="T620" s="28"/>
      <c r="U620" s="28"/>
    </row>
    <row r="621" spans="1:21">
      <c r="A621" s="75">
        <v>582</v>
      </c>
      <c r="B621" s="67" t="s">
        <v>1100</v>
      </c>
      <c r="C621" s="2">
        <v>1998</v>
      </c>
      <c r="D621" s="2"/>
      <c r="E621" s="2" t="s">
        <v>1064</v>
      </c>
      <c r="F621" s="2">
        <v>9</v>
      </c>
      <c r="G621" s="2">
        <v>4</v>
      </c>
      <c r="H621" s="38">
        <v>10458.290000000001</v>
      </c>
      <c r="I621" s="38">
        <v>9321.6</v>
      </c>
      <c r="J621" s="153"/>
      <c r="K621" s="89">
        <v>223</v>
      </c>
      <c r="L621" s="77">
        <v>749500</v>
      </c>
      <c r="M621" s="85">
        <v>0</v>
      </c>
      <c r="N621" s="85">
        <v>0</v>
      </c>
      <c r="O621" s="85">
        <v>0</v>
      </c>
      <c r="P621" s="77">
        <v>749500</v>
      </c>
      <c r="Q621" s="77">
        <f t="shared" si="34"/>
        <v>80.404651561963604</v>
      </c>
      <c r="R621" s="37">
        <v>1838</v>
      </c>
      <c r="S621" s="111" t="s">
        <v>1063</v>
      </c>
      <c r="T621" s="28"/>
      <c r="U621" s="28"/>
    </row>
    <row r="622" spans="1:21">
      <c r="A622" s="75">
        <v>583</v>
      </c>
      <c r="B622" s="143" t="s">
        <v>1095</v>
      </c>
      <c r="C622" s="4">
        <v>1985</v>
      </c>
      <c r="D622" s="4"/>
      <c r="E622" s="2" t="s">
        <v>1064</v>
      </c>
      <c r="F622" s="4">
        <v>16</v>
      </c>
      <c r="G622" s="4">
        <v>1</v>
      </c>
      <c r="H622" s="51">
        <v>10520.29</v>
      </c>
      <c r="I622" s="51">
        <v>9563.91</v>
      </c>
      <c r="J622" s="149"/>
      <c r="K622" s="88">
        <v>257</v>
      </c>
      <c r="L622" s="77">
        <v>1850804.01</v>
      </c>
      <c r="M622" s="85">
        <v>0</v>
      </c>
      <c r="N622" s="85">
        <v>0</v>
      </c>
      <c r="O622" s="85">
        <v>0</v>
      </c>
      <c r="P622" s="77">
        <v>1850804.01</v>
      </c>
      <c r="Q622" s="77">
        <f t="shared" si="34"/>
        <v>193.51959711038685</v>
      </c>
      <c r="R622" s="37">
        <v>1808</v>
      </c>
      <c r="S622" s="111" t="s">
        <v>1063</v>
      </c>
      <c r="T622" s="28"/>
      <c r="U622" s="28"/>
    </row>
    <row r="623" spans="1:21">
      <c r="A623" s="75">
        <v>584</v>
      </c>
      <c r="B623" s="67" t="s">
        <v>1083</v>
      </c>
      <c r="C623" s="2">
        <v>1985</v>
      </c>
      <c r="D623" s="2">
        <v>2012</v>
      </c>
      <c r="E623" s="2" t="s">
        <v>1064</v>
      </c>
      <c r="F623" s="2">
        <v>9</v>
      </c>
      <c r="G623" s="2">
        <v>7</v>
      </c>
      <c r="H623" s="38">
        <v>16879.599999999999</v>
      </c>
      <c r="I623" s="38">
        <v>14491.71</v>
      </c>
      <c r="J623" s="149"/>
      <c r="K623" s="89">
        <v>691</v>
      </c>
      <c r="L623" s="77">
        <v>1350000</v>
      </c>
      <c r="M623" s="85">
        <v>0</v>
      </c>
      <c r="N623" s="85">
        <v>0</v>
      </c>
      <c r="O623" s="85">
        <v>0</v>
      </c>
      <c r="P623" s="77">
        <v>1350000</v>
      </c>
      <c r="Q623" s="77">
        <f t="shared" si="34"/>
        <v>93.156708214558535</v>
      </c>
      <c r="R623" s="37">
        <v>2307</v>
      </c>
      <c r="S623" s="111" t="s">
        <v>1063</v>
      </c>
      <c r="T623" s="28"/>
      <c r="U623" s="28"/>
    </row>
    <row r="624" spans="1:21">
      <c r="A624" s="75">
        <v>585</v>
      </c>
      <c r="B624" s="67" t="s">
        <v>1098</v>
      </c>
      <c r="C624" s="2">
        <v>1976</v>
      </c>
      <c r="D624" s="2">
        <v>2013</v>
      </c>
      <c r="E624" s="2" t="s">
        <v>1064</v>
      </c>
      <c r="F624" s="2">
        <v>9</v>
      </c>
      <c r="G624" s="2">
        <v>2</v>
      </c>
      <c r="H624" s="38">
        <v>5588.8</v>
      </c>
      <c r="I624" s="38">
        <v>4060.3</v>
      </c>
      <c r="J624" s="153"/>
      <c r="K624" s="89">
        <v>173</v>
      </c>
      <c r="L624" s="77">
        <v>497800</v>
      </c>
      <c r="M624" s="85">
        <v>0</v>
      </c>
      <c r="N624" s="85">
        <v>0</v>
      </c>
      <c r="O624" s="85">
        <v>0</v>
      </c>
      <c r="P624" s="77">
        <v>497800</v>
      </c>
      <c r="Q624" s="77">
        <f t="shared" si="34"/>
        <v>122.60177819372952</v>
      </c>
      <c r="R624" s="37">
        <v>1838</v>
      </c>
      <c r="S624" s="111" t="s">
        <v>1063</v>
      </c>
      <c r="T624" s="28"/>
      <c r="U624" s="28"/>
    </row>
    <row r="625" spans="1:21">
      <c r="A625" s="75">
        <v>586</v>
      </c>
      <c r="B625" s="67" t="s">
        <v>1099</v>
      </c>
      <c r="C625" s="4">
        <v>1986</v>
      </c>
      <c r="D625" s="4"/>
      <c r="E625" s="2" t="s">
        <v>1064</v>
      </c>
      <c r="F625" s="4">
        <v>5</v>
      </c>
      <c r="G625" s="4">
        <v>3</v>
      </c>
      <c r="H625" s="51">
        <v>4447.3</v>
      </c>
      <c r="I625" s="51">
        <v>3136.01</v>
      </c>
      <c r="J625" s="52"/>
      <c r="K625" s="88">
        <v>172</v>
      </c>
      <c r="L625" s="77">
        <v>128125.19</v>
      </c>
      <c r="M625" s="85">
        <v>0</v>
      </c>
      <c r="N625" s="85">
        <v>0</v>
      </c>
      <c r="O625" s="85">
        <v>0</v>
      </c>
      <c r="P625" s="77">
        <v>128125.19</v>
      </c>
      <c r="Q625" s="77">
        <f t="shared" si="34"/>
        <v>40.856116530240655</v>
      </c>
      <c r="R625" s="37">
        <v>896</v>
      </c>
      <c r="S625" s="111" t="s">
        <v>1063</v>
      </c>
      <c r="T625" s="28"/>
      <c r="U625" s="28"/>
    </row>
    <row r="626" spans="1:21">
      <c r="A626" s="68" t="s">
        <v>315</v>
      </c>
      <c r="B626" s="31"/>
      <c r="C626" s="152" t="s">
        <v>1061</v>
      </c>
      <c r="D626" s="26" t="s">
        <v>1061</v>
      </c>
      <c r="E626" s="152" t="s">
        <v>1061</v>
      </c>
      <c r="F626" s="26" t="s">
        <v>1061</v>
      </c>
      <c r="G626" s="26" t="s">
        <v>1061</v>
      </c>
      <c r="H626" s="25">
        <f>SUM(H627:H635)</f>
        <v>8507.8900000000012</v>
      </c>
      <c r="I626" s="25">
        <f t="shared" ref="I626" si="35">SUM(I627:I635)</f>
        <v>6694.2800000000007</v>
      </c>
      <c r="J626" s="25">
        <f t="shared" ref="J626:P626" si="36">SUM(J627:J635)</f>
        <v>6637.5000000000009</v>
      </c>
      <c r="K626" s="82">
        <f t="shared" si="36"/>
        <v>376</v>
      </c>
      <c r="L626" s="25">
        <f t="shared" si="36"/>
        <v>3556579.01</v>
      </c>
      <c r="M626" s="25">
        <f t="shared" si="36"/>
        <v>0</v>
      </c>
      <c r="N626" s="25">
        <f t="shared" si="36"/>
        <v>0</v>
      </c>
      <c r="O626" s="25">
        <f t="shared" si="36"/>
        <v>0</v>
      </c>
      <c r="P626" s="25">
        <f t="shared" si="36"/>
        <v>3556579.01</v>
      </c>
      <c r="Q626" s="25">
        <f t="shared" si="34"/>
        <v>531.28626379535956</v>
      </c>
      <c r="R626" s="25">
        <f>MAX(R627:R635)</f>
        <v>4381</v>
      </c>
      <c r="S626" s="110" t="s">
        <v>1061</v>
      </c>
      <c r="T626" s="28"/>
      <c r="U626" s="28"/>
    </row>
    <row r="627" spans="1:21" ht="25.5">
      <c r="A627" s="75">
        <v>587</v>
      </c>
      <c r="B627" s="60" t="s">
        <v>820</v>
      </c>
      <c r="C627" s="21">
        <v>1978</v>
      </c>
      <c r="D627" s="44"/>
      <c r="E627" s="21" t="s">
        <v>1062</v>
      </c>
      <c r="F627" s="44">
        <v>2</v>
      </c>
      <c r="G627" s="44">
        <v>1</v>
      </c>
      <c r="H627" s="77">
        <v>306.8</v>
      </c>
      <c r="I627" s="77">
        <v>278.60000000000002</v>
      </c>
      <c r="J627" s="77">
        <v>278.60000000000002</v>
      </c>
      <c r="K627" s="65">
        <v>13</v>
      </c>
      <c r="L627" s="77">
        <v>151366.48000000001</v>
      </c>
      <c r="M627" s="85">
        <v>0</v>
      </c>
      <c r="N627" s="85">
        <v>0</v>
      </c>
      <c r="O627" s="85">
        <v>0</v>
      </c>
      <c r="P627" s="77">
        <v>151366.48000000001</v>
      </c>
      <c r="Q627" s="77">
        <f t="shared" si="34"/>
        <v>543.31112706389092</v>
      </c>
      <c r="R627" s="77">
        <v>546</v>
      </c>
      <c r="S627" s="111" t="s">
        <v>1063</v>
      </c>
      <c r="T627" s="28"/>
      <c r="U627" s="28"/>
    </row>
    <row r="628" spans="1:21" ht="25.5">
      <c r="A628" s="75">
        <v>588</v>
      </c>
      <c r="B628" s="60" t="s">
        <v>821</v>
      </c>
      <c r="C628" s="21">
        <v>1980</v>
      </c>
      <c r="D628" s="44"/>
      <c r="E628" s="21" t="s">
        <v>1062</v>
      </c>
      <c r="F628" s="44">
        <v>2</v>
      </c>
      <c r="G628" s="44">
        <v>1</v>
      </c>
      <c r="H628" s="77">
        <v>326.70000000000005</v>
      </c>
      <c r="I628" s="77">
        <v>297</v>
      </c>
      <c r="J628" s="77">
        <v>297</v>
      </c>
      <c r="K628" s="65">
        <v>12</v>
      </c>
      <c r="L628" s="77">
        <v>161363.56</v>
      </c>
      <c r="M628" s="85">
        <v>0</v>
      </c>
      <c r="N628" s="85">
        <v>0</v>
      </c>
      <c r="O628" s="85">
        <v>0</v>
      </c>
      <c r="P628" s="77">
        <v>161363.56</v>
      </c>
      <c r="Q628" s="77">
        <f t="shared" si="34"/>
        <v>543.31164983164979</v>
      </c>
      <c r="R628" s="77">
        <v>546</v>
      </c>
      <c r="S628" s="111" t="s">
        <v>1063</v>
      </c>
      <c r="T628" s="28"/>
      <c r="U628" s="28"/>
    </row>
    <row r="629" spans="1:21" ht="25.5">
      <c r="A629" s="75">
        <v>589</v>
      </c>
      <c r="B629" s="60" t="s">
        <v>822</v>
      </c>
      <c r="C629" s="21">
        <v>1985</v>
      </c>
      <c r="D629" s="44"/>
      <c r="E629" s="21" t="s">
        <v>1064</v>
      </c>
      <c r="F629" s="44">
        <v>3</v>
      </c>
      <c r="G629" s="44">
        <v>2</v>
      </c>
      <c r="H629" s="77">
        <v>1957.4</v>
      </c>
      <c r="I629" s="77">
        <v>1303.8</v>
      </c>
      <c r="J629" s="77">
        <v>1303.8</v>
      </c>
      <c r="K629" s="65">
        <v>67</v>
      </c>
      <c r="L629" s="77">
        <v>711790.11</v>
      </c>
      <c r="M629" s="85">
        <v>0</v>
      </c>
      <c r="N629" s="85">
        <v>0</v>
      </c>
      <c r="O629" s="85">
        <v>0</v>
      </c>
      <c r="P629" s="77">
        <v>711790.11</v>
      </c>
      <c r="Q629" s="77">
        <f t="shared" si="34"/>
        <v>545.93504371836173</v>
      </c>
      <c r="R629" s="77">
        <v>546</v>
      </c>
      <c r="S629" s="111" t="s">
        <v>1063</v>
      </c>
      <c r="T629" s="28"/>
      <c r="U629" s="28"/>
    </row>
    <row r="630" spans="1:21" ht="25.5">
      <c r="A630" s="75">
        <v>590</v>
      </c>
      <c r="B630" s="60" t="s">
        <v>823</v>
      </c>
      <c r="C630" s="21">
        <v>1986</v>
      </c>
      <c r="D630" s="44"/>
      <c r="E630" s="21" t="s">
        <v>1064</v>
      </c>
      <c r="F630" s="44">
        <v>3</v>
      </c>
      <c r="G630" s="44">
        <v>2</v>
      </c>
      <c r="H630" s="77">
        <v>2036.4</v>
      </c>
      <c r="I630" s="77">
        <v>1334.85</v>
      </c>
      <c r="J630" s="77">
        <v>1308.5999999999999</v>
      </c>
      <c r="K630" s="65">
        <v>74</v>
      </c>
      <c r="L630" s="77">
        <v>692761.31</v>
      </c>
      <c r="M630" s="85">
        <v>0</v>
      </c>
      <c r="N630" s="85">
        <v>0</v>
      </c>
      <c r="O630" s="85">
        <v>0</v>
      </c>
      <c r="P630" s="77">
        <v>692761.31</v>
      </c>
      <c r="Q630" s="77">
        <f t="shared" si="34"/>
        <v>518.98064201970271</v>
      </c>
      <c r="R630" s="77">
        <v>546</v>
      </c>
      <c r="S630" s="111" t="s">
        <v>1063</v>
      </c>
      <c r="T630" s="28"/>
      <c r="U630" s="28"/>
    </row>
    <row r="631" spans="1:21" ht="25.5">
      <c r="A631" s="75">
        <v>591</v>
      </c>
      <c r="B631" s="58" t="s">
        <v>1016</v>
      </c>
      <c r="C631" s="21">
        <v>1982</v>
      </c>
      <c r="D631" s="44"/>
      <c r="E631" s="21" t="s">
        <v>1062</v>
      </c>
      <c r="F631" s="44">
        <v>2</v>
      </c>
      <c r="G631" s="44">
        <v>1</v>
      </c>
      <c r="H631" s="77">
        <v>996.05000000000007</v>
      </c>
      <c r="I631" s="77">
        <v>905.5</v>
      </c>
      <c r="J631" s="77">
        <v>905.5</v>
      </c>
      <c r="K631" s="65">
        <v>62</v>
      </c>
      <c r="L631" s="77">
        <v>1456442.26</v>
      </c>
      <c r="M631" s="85">
        <v>0</v>
      </c>
      <c r="N631" s="85">
        <v>0</v>
      </c>
      <c r="O631" s="85">
        <v>0</v>
      </c>
      <c r="P631" s="77">
        <v>1456442.26</v>
      </c>
      <c r="Q631" s="77">
        <f t="shared" si="34"/>
        <v>1608.4398233020431</v>
      </c>
      <c r="R631" s="77">
        <v>4381</v>
      </c>
      <c r="S631" s="111" t="s">
        <v>1063</v>
      </c>
      <c r="T631" s="28"/>
      <c r="U631" s="28"/>
    </row>
    <row r="632" spans="1:21" ht="25.5">
      <c r="A632" s="75">
        <v>592</v>
      </c>
      <c r="B632" s="60" t="s">
        <v>1017</v>
      </c>
      <c r="C632" s="21">
        <v>1965</v>
      </c>
      <c r="D632" s="44"/>
      <c r="E632" s="21" t="s">
        <v>1062</v>
      </c>
      <c r="F632" s="2">
        <v>2</v>
      </c>
      <c r="G632" s="2">
        <v>1</v>
      </c>
      <c r="H632" s="38">
        <v>413.16000000000008</v>
      </c>
      <c r="I632" s="77">
        <v>375.6</v>
      </c>
      <c r="J632" s="77">
        <v>375.6</v>
      </c>
      <c r="K632" s="89">
        <v>26</v>
      </c>
      <c r="L632" s="77">
        <v>201676.29</v>
      </c>
      <c r="M632" s="85">
        <v>0</v>
      </c>
      <c r="N632" s="85">
        <v>0</v>
      </c>
      <c r="O632" s="85">
        <v>0</v>
      </c>
      <c r="P632" s="77">
        <v>201676.29</v>
      </c>
      <c r="Q632" s="77">
        <f t="shared" si="34"/>
        <v>536.94432907348244</v>
      </c>
      <c r="R632" s="77">
        <v>537</v>
      </c>
      <c r="S632" s="111" t="s">
        <v>1063</v>
      </c>
      <c r="T632" s="28"/>
      <c r="U632" s="28"/>
    </row>
    <row r="633" spans="1:21" ht="25.5">
      <c r="A633" s="75">
        <v>593</v>
      </c>
      <c r="B633" s="1" t="s">
        <v>678</v>
      </c>
      <c r="C633" s="11">
        <v>1981</v>
      </c>
      <c r="D633" s="44"/>
      <c r="E633" s="21" t="s">
        <v>1062</v>
      </c>
      <c r="F633" s="45">
        <v>3</v>
      </c>
      <c r="G633" s="45">
        <v>3</v>
      </c>
      <c r="H633" s="37">
        <v>1351.8</v>
      </c>
      <c r="I633" s="37">
        <v>1181.0999999999999</v>
      </c>
      <c r="J633" s="37">
        <v>1181.0999999999999</v>
      </c>
      <c r="K633" s="87">
        <v>64</v>
      </c>
      <c r="L633" s="77">
        <v>52200</v>
      </c>
      <c r="M633" s="85">
        <v>0</v>
      </c>
      <c r="N633" s="85">
        <v>0</v>
      </c>
      <c r="O633" s="85">
        <v>0</v>
      </c>
      <c r="P633" s="77">
        <v>52200</v>
      </c>
      <c r="Q633" s="77">
        <f t="shared" si="34"/>
        <v>44.19608839217679</v>
      </c>
      <c r="R633" s="77">
        <v>179</v>
      </c>
      <c r="S633" s="111" t="s">
        <v>1063</v>
      </c>
      <c r="T633" s="28"/>
      <c r="U633" s="28"/>
    </row>
    <row r="634" spans="1:21" ht="25.5">
      <c r="A634" s="75">
        <v>594</v>
      </c>
      <c r="B634" s="42" t="s">
        <v>316</v>
      </c>
      <c r="C634" s="2">
        <v>1957</v>
      </c>
      <c r="D634" s="44"/>
      <c r="E634" s="21" t="s">
        <v>1062</v>
      </c>
      <c r="F634" s="47">
        <v>2</v>
      </c>
      <c r="G634" s="47">
        <v>1</v>
      </c>
      <c r="H634" s="38">
        <v>791.23</v>
      </c>
      <c r="I634" s="38">
        <v>719.33</v>
      </c>
      <c r="J634" s="38">
        <v>719.3</v>
      </c>
      <c r="K634" s="89">
        <v>41</v>
      </c>
      <c r="L634" s="77">
        <v>81867</v>
      </c>
      <c r="M634" s="85">
        <v>0</v>
      </c>
      <c r="N634" s="85">
        <v>0</v>
      </c>
      <c r="O634" s="85">
        <v>0</v>
      </c>
      <c r="P634" s="77">
        <v>81867</v>
      </c>
      <c r="Q634" s="77">
        <f t="shared" si="34"/>
        <v>113.81007326261937</v>
      </c>
      <c r="R634" s="77">
        <v>179</v>
      </c>
      <c r="S634" s="111" t="s">
        <v>1063</v>
      </c>
      <c r="T634" s="28"/>
      <c r="U634" s="28"/>
    </row>
    <row r="635" spans="1:21" ht="25.5">
      <c r="A635" s="75">
        <v>595</v>
      </c>
      <c r="B635" s="1" t="s">
        <v>317</v>
      </c>
      <c r="C635" s="2">
        <v>1971</v>
      </c>
      <c r="D635" s="44"/>
      <c r="E635" s="2" t="s">
        <v>1064</v>
      </c>
      <c r="F635" s="47">
        <v>2</v>
      </c>
      <c r="G635" s="47">
        <v>1</v>
      </c>
      <c r="H635" s="38">
        <v>328.35</v>
      </c>
      <c r="I635" s="38">
        <v>298.5</v>
      </c>
      <c r="J635" s="38">
        <v>268</v>
      </c>
      <c r="K635" s="89">
        <v>17</v>
      </c>
      <c r="L635" s="77">
        <v>47112</v>
      </c>
      <c r="M635" s="85">
        <v>0</v>
      </c>
      <c r="N635" s="85">
        <v>0</v>
      </c>
      <c r="O635" s="85">
        <v>0</v>
      </c>
      <c r="P635" s="77">
        <v>47112</v>
      </c>
      <c r="Q635" s="77">
        <f t="shared" si="34"/>
        <v>157.82914572864323</v>
      </c>
      <c r="R635" s="77">
        <v>179</v>
      </c>
      <c r="S635" s="111" t="s">
        <v>1063</v>
      </c>
      <c r="T635" s="28"/>
      <c r="U635" s="28"/>
    </row>
    <row r="636" spans="1:21">
      <c r="A636" s="215" t="s">
        <v>318</v>
      </c>
      <c r="B636" s="31"/>
      <c r="C636" s="152" t="s">
        <v>1061</v>
      </c>
      <c r="D636" s="26" t="s">
        <v>1061</v>
      </c>
      <c r="E636" s="152" t="s">
        <v>1061</v>
      </c>
      <c r="F636" s="26" t="s">
        <v>1061</v>
      </c>
      <c r="G636" s="26" t="s">
        <v>1061</v>
      </c>
      <c r="H636" s="25">
        <f>SUM(H637:H642)</f>
        <v>3101.7800000000007</v>
      </c>
      <c r="I636" s="25">
        <f t="shared" ref="I636" si="37">SUM(I637:I642)</f>
        <v>2840.1500000000005</v>
      </c>
      <c r="J636" s="25">
        <f t="shared" ref="J636:P636" si="38">SUM(J637:J642)</f>
        <v>2819.8</v>
      </c>
      <c r="K636" s="82">
        <f t="shared" si="38"/>
        <v>129</v>
      </c>
      <c r="L636" s="25">
        <f t="shared" si="38"/>
        <v>3748673.4799999995</v>
      </c>
      <c r="M636" s="25">
        <f t="shared" si="38"/>
        <v>0</v>
      </c>
      <c r="N636" s="25">
        <f t="shared" si="38"/>
        <v>0</v>
      </c>
      <c r="O636" s="25">
        <f t="shared" si="38"/>
        <v>0</v>
      </c>
      <c r="P636" s="25">
        <f t="shared" si="38"/>
        <v>3748673.4799999995</v>
      </c>
      <c r="Q636" s="25">
        <f t="shared" si="34"/>
        <v>1319.8857384293078</v>
      </c>
      <c r="R636" s="25">
        <f>MAX(R637:R642)</f>
        <v>4245</v>
      </c>
      <c r="S636" s="110" t="s">
        <v>1061</v>
      </c>
      <c r="T636" s="28"/>
      <c r="U636" s="28"/>
    </row>
    <row r="637" spans="1:21" ht="25.5">
      <c r="A637" s="75">
        <v>596</v>
      </c>
      <c r="B637" s="60" t="s">
        <v>866</v>
      </c>
      <c r="C637" s="21">
        <v>1970</v>
      </c>
      <c r="D637" s="44">
        <v>2004</v>
      </c>
      <c r="E637" s="21" t="s">
        <v>1062</v>
      </c>
      <c r="F637" s="44">
        <v>2</v>
      </c>
      <c r="G637" s="44">
        <v>2</v>
      </c>
      <c r="H637" s="77">
        <v>408.54</v>
      </c>
      <c r="I637" s="77">
        <v>371.4</v>
      </c>
      <c r="J637" s="77">
        <v>371.4</v>
      </c>
      <c r="K637" s="65">
        <v>14</v>
      </c>
      <c r="L637" s="77">
        <v>1414346.25</v>
      </c>
      <c r="M637" s="85">
        <v>0</v>
      </c>
      <c r="N637" s="85">
        <v>0</v>
      </c>
      <c r="O637" s="85">
        <v>0</v>
      </c>
      <c r="P637" s="77">
        <v>1414346.25</v>
      </c>
      <c r="Q637" s="77">
        <f t="shared" si="34"/>
        <v>3808.1482229402263</v>
      </c>
      <c r="R637" s="77">
        <v>4245</v>
      </c>
      <c r="S637" s="111" t="s">
        <v>1063</v>
      </c>
      <c r="T637" s="28"/>
      <c r="U637" s="28"/>
    </row>
    <row r="638" spans="1:21" ht="25.5">
      <c r="A638" s="75">
        <v>597</v>
      </c>
      <c r="B638" s="60" t="s">
        <v>867</v>
      </c>
      <c r="C638" s="21">
        <v>1971</v>
      </c>
      <c r="D638" s="44"/>
      <c r="E638" s="21" t="s">
        <v>1062</v>
      </c>
      <c r="F638" s="44">
        <v>2</v>
      </c>
      <c r="G638" s="44">
        <v>1</v>
      </c>
      <c r="H638" s="77">
        <v>407.88000000000005</v>
      </c>
      <c r="I638" s="77">
        <v>370.8</v>
      </c>
      <c r="J638" s="77">
        <v>370.8</v>
      </c>
      <c r="K638" s="65">
        <v>31</v>
      </c>
      <c r="L638" s="77">
        <v>959557.42999999993</v>
      </c>
      <c r="M638" s="85">
        <v>0</v>
      </c>
      <c r="N638" s="85">
        <v>0</v>
      </c>
      <c r="O638" s="85">
        <v>0</v>
      </c>
      <c r="P638" s="77">
        <v>959557.42999999993</v>
      </c>
      <c r="Q638" s="77">
        <f t="shared" si="34"/>
        <v>2587.8032092772382</v>
      </c>
      <c r="R638" s="77">
        <v>4245</v>
      </c>
      <c r="S638" s="111" t="s">
        <v>1063</v>
      </c>
      <c r="T638" s="28"/>
      <c r="U638" s="28"/>
    </row>
    <row r="639" spans="1:21" ht="25.5">
      <c r="A639" s="75">
        <v>598</v>
      </c>
      <c r="B639" s="60" t="s">
        <v>321</v>
      </c>
      <c r="C639" s="21">
        <v>1960</v>
      </c>
      <c r="D639" s="44">
        <v>2003</v>
      </c>
      <c r="E639" s="21" t="s">
        <v>1062</v>
      </c>
      <c r="F639" s="2">
        <v>2</v>
      </c>
      <c r="G639" s="2">
        <v>2</v>
      </c>
      <c r="H639" s="38">
        <v>379.50000000000006</v>
      </c>
      <c r="I639" s="77">
        <v>345</v>
      </c>
      <c r="J639" s="77">
        <v>345</v>
      </c>
      <c r="K639" s="89">
        <v>17</v>
      </c>
      <c r="L639" s="77">
        <v>620450.76</v>
      </c>
      <c r="M639" s="85">
        <v>0</v>
      </c>
      <c r="N639" s="85">
        <v>0</v>
      </c>
      <c r="O639" s="85">
        <v>0</v>
      </c>
      <c r="P639" s="77">
        <v>620450.76</v>
      </c>
      <c r="Q639" s="77">
        <f t="shared" si="34"/>
        <v>1798.4080000000001</v>
      </c>
      <c r="R639" s="77">
        <v>2055</v>
      </c>
      <c r="S639" s="111" t="s">
        <v>1063</v>
      </c>
      <c r="T639" s="28"/>
      <c r="U639" s="28"/>
    </row>
    <row r="640" spans="1:21" ht="25.5">
      <c r="A640" s="75">
        <v>599</v>
      </c>
      <c r="B640" s="60" t="s">
        <v>633</v>
      </c>
      <c r="C640" s="21">
        <v>1963</v>
      </c>
      <c r="D640" s="44">
        <v>2005</v>
      </c>
      <c r="E640" s="21" t="s">
        <v>1062</v>
      </c>
      <c r="F640" s="2">
        <v>2</v>
      </c>
      <c r="G640" s="2">
        <v>2</v>
      </c>
      <c r="H640" s="38">
        <v>574.42000000000007</v>
      </c>
      <c r="I640" s="77">
        <v>522.20000000000005</v>
      </c>
      <c r="J640" s="77">
        <v>522.20000000000005</v>
      </c>
      <c r="K640" s="89">
        <v>19</v>
      </c>
      <c r="L640" s="77">
        <v>708879.53</v>
      </c>
      <c r="M640" s="85">
        <v>0</v>
      </c>
      <c r="N640" s="85">
        <v>0</v>
      </c>
      <c r="O640" s="85">
        <v>0</v>
      </c>
      <c r="P640" s="77">
        <v>708879.53</v>
      </c>
      <c r="Q640" s="77">
        <f t="shared" si="34"/>
        <v>1357.4866526235157</v>
      </c>
      <c r="R640" s="77">
        <v>2963</v>
      </c>
      <c r="S640" s="111" t="s">
        <v>1063</v>
      </c>
      <c r="T640" s="28"/>
      <c r="U640" s="28"/>
    </row>
    <row r="641" spans="1:21" ht="25.5">
      <c r="A641" s="75">
        <v>600</v>
      </c>
      <c r="B641" s="46" t="s">
        <v>319</v>
      </c>
      <c r="C641" s="2">
        <v>1963</v>
      </c>
      <c r="D641" s="44">
        <v>2004</v>
      </c>
      <c r="E641" s="21" t="s">
        <v>1062</v>
      </c>
      <c r="F641" s="47">
        <v>2</v>
      </c>
      <c r="G641" s="47">
        <v>2</v>
      </c>
      <c r="H641" s="38">
        <v>647.57000000000005</v>
      </c>
      <c r="I641" s="38">
        <v>588.70000000000005</v>
      </c>
      <c r="J641" s="38">
        <v>588.70000000000005</v>
      </c>
      <c r="K641" s="89">
        <v>23</v>
      </c>
      <c r="L641" s="77">
        <v>22845.88</v>
      </c>
      <c r="M641" s="85">
        <v>0</v>
      </c>
      <c r="N641" s="85">
        <v>0</v>
      </c>
      <c r="O641" s="85">
        <v>0</v>
      </c>
      <c r="P641" s="77">
        <v>22845.88</v>
      </c>
      <c r="Q641" s="77">
        <f t="shared" si="34"/>
        <v>38.807338202819771</v>
      </c>
      <c r="R641" s="77">
        <v>179</v>
      </c>
      <c r="S641" s="111" t="s">
        <v>1063</v>
      </c>
      <c r="T641" s="28"/>
      <c r="U641" s="28"/>
    </row>
    <row r="642" spans="1:21" ht="25.5">
      <c r="A642" s="75">
        <v>601</v>
      </c>
      <c r="B642" s="46" t="s">
        <v>320</v>
      </c>
      <c r="C642" s="2">
        <v>1964</v>
      </c>
      <c r="D642" s="44">
        <v>2004</v>
      </c>
      <c r="E642" s="21" t="s">
        <v>1062</v>
      </c>
      <c r="F642" s="47">
        <v>2</v>
      </c>
      <c r="G642" s="47">
        <v>2</v>
      </c>
      <c r="H642" s="38">
        <v>683.87000000000012</v>
      </c>
      <c r="I642" s="38">
        <v>642.04999999999995</v>
      </c>
      <c r="J642" s="38">
        <v>621.70000000000005</v>
      </c>
      <c r="K642" s="89">
        <v>25</v>
      </c>
      <c r="L642" s="77">
        <v>22593.63</v>
      </c>
      <c r="M642" s="85">
        <v>0</v>
      </c>
      <c r="N642" s="85">
        <v>0</v>
      </c>
      <c r="O642" s="85">
        <v>0</v>
      </c>
      <c r="P642" s="77">
        <v>22593.63</v>
      </c>
      <c r="Q642" s="77">
        <f t="shared" si="34"/>
        <v>35.189829452534852</v>
      </c>
      <c r="R642" s="77">
        <v>179</v>
      </c>
      <c r="S642" s="111" t="s">
        <v>1063</v>
      </c>
      <c r="T642" s="28"/>
      <c r="U642" s="28"/>
    </row>
    <row r="643" spans="1:21">
      <c r="A643" s="215" t="s">
        <v>322</v>
      </c>
      <c r="B643" s="60"/>
      <c r="C643" s="152" t="s">
        <v>1061</v>
      </c>
      <c r="D643" s="26" t="s">
        <v>1061</v>
      </c>
      <c r="E643" s="152" t="s">
        <v>1061</v>
      </c>
      <c r="F643" s="26" t="s">
        <v>1061</v>
      </c>
      <c r="G643" s="26" t="s">
        <v>1061</v>
      </c>
      <c r="H643" s="25">
        <f>SUM(H644:H651)</f>
        <v>4992.5400000000009</v>
      </c>
      <c r="I643" s="25">
        <f t="shared" ref="I643" si="39">SUM(I644:I651)</f>
        <v>4426.41</v>
      </c>
      <c r="J643" s="25">
        <f t="shared" ref="J643:P643" si="40">SUM(J644:J651)</f>
        <v>4426.8999999999996</v>
      </c>
      <c r="K643" s="82">
        <f t="shared" si="40"/>
        <v>254</v>
      </c>
      <c r="L643" s="25">
        <f t="shared" si="40"/>
        <v>7343390.1700000009</v>
      </c>
      <c r="M643" s="25">
        <f t="shared" si="40"/>
        <v>0</v>
      </c>
      <c r="N643" s="25">
        <f t="shared" si="40"/>
        <v>0</v>
      </c>
      <c r="O643" s="25">
        <f t="shared" si="40"/>
        <v>0</v>
      </c>
      <c r="P643" s="25">
        <f t="shared" si="40"/>
        <v>7343390.1700000009</v>
      </c>
      <c r="Q643" s="25">
        <f t="shared" si="34"/>
        <v>1658.994573480541</v>
      </c>
      <c r="R643" s="25">
        <f>MAX(R644:R651)</f>
        <v>6120</v>
      </c>
      <c r="S643" s="152" t="s">
        <v>1061</v>
      </c>
      <c r="T643" s="28"/>
      <c r="U643" s="28"/>
    </row>
    <row r="644" spans="1:21" ht="25.5">
      <c r="A644" s="75">
        <v>602</v>
      </c>
      <c r="B644" s="60" t="s">
        <v>868</v>
      </c>
      <c r="C644" s="21">
        <v>1968</v>
      </c>
      <c r="D644" s="44"/>
      <c r="E644" s="21" t="s">
        <v>1062</v>
      </c>
      <c r="F644" s="44">
        <v>2</v>
      </c>
      <c r="G644" s="44">
        <v>1</v>
      </c>
      <c r="H644" s="77">
        <v>366.8</v>
      </c>
      <c r="I644" s="77">
        <v>221.3</v>
      </c>
      <c r="J644" s="77">
        <v>221.3</v>
      </c>
      <c r="K644" s="65">
        <v>7</v>
      </c>
      <c r="L644" s="77">
        <v>951505.26</v>
      </c>
      <c r="M644" s="85">
        <v>0</v>
      </c>
      <c r="N644" s="85">
        <v>0</v>
      </c>
      <c r="O644" s="85">
        <v>0</v>
      </c>
      <c r="P644" s="85">
        <v>951505.26</v>
      </c>
      <c r="Q644" s="77">
        <f t="shared" si="34"/>
        <v>4299.617080885675</v>
      </c>
      <c r="R644" s="77">
        <v>6120</v>
      </c>
      <c r="S644" s="111" t="s">
        <v>1063</v>
      </c>
      <c r="T644" s="28"/>
      <c r="U644" s="28"/>
    </row>
    <row r="645" spans="1:21" ht="25.5">
      <c r="A645" s="75">
        <v>603</v>
      </c>
      <c r="B645" s="60" t="s">
        <v>869</v>
      </c>
      <c r="C645" s="21">
        <v>1970</v>
      </c>
      <c r="D645" s="44"/>
      <c r="E645" s="21" t="s">
        <v>1062</v>
      </c>
      <c r="F645" s="44">
        <v>2</v>
      </c>
      <c r="G645" s="44">
        <v>2</v>
      </c>
      <c r="H645" s="77">
        <v>785.95</v>
      </c>
      <c r="I645" s="77">
        <v>714.5</v>
      </c>
      <c r="J645" s="77">
        <v>714.5</v>
      </c>
      <c r="K645" s="65">
        <v>39</v>
      </c>
      <c r="L645" s="77">
        <v>1495682.73</v>
      </c>
      <c r="M645" s="85">
        <v>0</v>
      </c>
      <c r="N645" s="85">
        <v>0</v>
      </c>
      <c r="O645" s="85">
        <v>0</v>
      </c>
      <c r="P645" s="85">
        <v>1495682.73</v>
      </c>
      <c r="Q645" s="77">
        <f t="shared" si="34"/>
        <v>2093.327823652904</v>
      </c>
      <c r="R645" s="77">
        <v>4009</v>
      </c>
      <c r="S645" s="111" t="s">
        <v>1063</v>
      </c>
      <c r="T645" s="28"/>
      <c r="U645" s="28"/>
    </row>
    <row r="646" spans="1:21" ht="25.5">
      <c r="A646" s="75">
        <v>604</v>
      </c>
      <c r="B646" s="60" t="s">
        <v>870</v>
      </c>
      <c r="C646" s="21">
        <v>1970</v>
      </c>
      <c r="D646" s="44"/>
      <c r="E646" s="21" t="s">
        <v>1062</v>
      </c>
      <c r="F646" s="44">
        <v>2</v>
      </c>
      <c r="G646" s="44">
        <v>2</v>
      </c>
      <c r="H646" s="77">
        <v>797.72000000000014</v>
      </c>
      <c r="I646" s="77">
        <v>725.2</v>
      </c>
      <c r="J646" s="77">
        <v>725.2</v>
      </c>
      <c r="K646" s="65">
        <v>42</v>
      </c>
      <c r="L646" s="77">
        <v>1534442.2800000003</v>
      </c>
      <c r="M646" s="85">
        <v>0</v>
      </c>
      <c r="N646" s="85">
        <v>0</v>
      </c>
      <c r="O646" s="85">
        <v>0</v>
      </c>
      <c r="P646" s="85">
        <v>1534442.2800000003</v>
      </c>
      <c r="Q646" s="77">
        <f t="shared" si="34"/>
        <v>2115.8884169884172</v>
      </c>
      <c r="R646" s="77">
        <v>4009</v>
      </c>
      <c r="S646" s="111" t="s">
        <v>1063</v>
      </c>
      <c r="T646" s="28"/>
      <c r="U646" s="28"/>
    </row>
    <row r="647" spans="1:21" ht="25.5">
      <c r="A647" s="75">
        <v>605</v>
      </c>
      <c r="B647" s="60" t="s">
        <v>871</v>
      </c>
      <c r="C647" s="21">
        <v>1973</v>
      </c>
      <c r="D647" s="44"/>
      <c r="E647" s="21" t="s">
        <v>1062</v>
      </c>
      <c r="F647" s="44">
        <v>2</v>
      </c>
      <c r="G647" s="44">
        <v>2</v>
      </c>
      <c r="H647" s="77">
        <v>781.00000000000011</v>
      </c>
      <c r="I647" s="77">
        <v>710</v>
      </c>
      <c r="J647" s="77">
        <v>710</v>
      </c>
      <c r="K647" s="65">
        <v>38</v>
      </c>
      <c r="L647" s="77">
        <v>1122734.92</v>
      </c>
      <c r="M647" s="85">
        <v>0</v>
      </c>
      <c r="N647" s="85">
        <v>0</v>
      </c>
      <c r="O647" s="85">
        <v>0</v>
      </c>
      <c r="P647" s="85">
        <v>1122734.92</v>
      </c>
      <c r="Q647" s="77">
        <f t="shared" si="34"/>
        <v>1581.3167887323943</v>
      </c>
      <c r="R647" s="77">
        <v>3292</v>
      </c>
      <c r="S647" s="111" t="s">
        <v>1063</v>
      </c>
      <c r="T647" s="28"/>
      <c r="U647" s="28"/>
    </row>
    <row r="648" spans="1:21" ht="25.5">
      <c r="A648" s="75">
        <v>606</v>
      </c>
      <c r="B648" s="60" t="s">
        <v>872</v>
      </c>
      <c r="C648" s="21">
        <v>1973</v>
      </c>
      <c r="D648" s="44"/>
      <c r="E648" s="21" t="s">
        <v>1062</v>
      </c>
      <c r="F648" s="44">
        <v>2</v>
      </c>
      <c r="G648" s="44">
        <v>2</v>
      </c>
      <c r="H648" s="77">
        <v>772.86000000000013</v>
      </c>
      <c r="I648" s="77">
        <v>702.61</v>
      </c>
      <c r="J648" s="77">
        <v>702.6</v>
      </c>
      <c r="K648" s="65">
        <v>37</v>
      </c>
      <c r="L648" s="77">
        <v>1825935.5</v>
      </c>
      <c r="M648" s="85">
        <v>0</v>
      </c>
      <c r="N648" s="85">
        <v>0</v>
      </c>
      <c r="O648" s="85">
        <v>0</v>
      </c>
      <c r="P648" s="85">
        <v>1825935.5</v>
      </c>
      <c r="Q648" s="77">
        <f t="shared" si="34"/>
        <v>2598.7895133858042</v>
      </c>
      <c r="R648" s="77">
        <v>4091</v>
      </c>
      <c r="S648" s="111" t="s">
        <v>1063</v>
      </c>
      <c r="T648" s="28"/>
      <c r="U648" s="28"/>
    </row>
    <row r="649" spans="1:21" ht="25.5">
      <c r="A649" s="75">
        <v>607</v>
      </c>
      <c r="B649" s="60" t="s">
        <v>1018</v>
      </c>
      <c r="C649" s="21">
        <v>1979</v>
      </c>
      <c r="D649" s="26"/>
      <c r="E649" s="21" t="s">
        <v>1062</v>
      </c>
      <c r="F649" s="44">
        <v>2</v>
      </c>
      <c r="G649" s="44">
        <v>1</v>
      </c>
      <c r="H649" s="51">
        <v>445.61000000000007</v>
      </c>
      <c r="I649" s="51">
        <v>405.1</v>
      </c>
      <c r="J649" s="51">
        <v>405.1</v>
      </c>
      <c r="K649" s="88">
        <v>39</v>
      </c>
      <c r="L649" s="77">
        <v>339566</v>
      </c>
      <c r="M649" s="85">
        <v>0</v>
      </c>
      <c r="N649" s="85">
        <v>0</v>
      </c>
      <c r="O649" s="85">
        <v>0</v>
      </c>
      <c r="P649" s="85">
        <v>339566</v>
      </c>
      <c r="Q649" s="77">
        <f t="shared" si="34"/>
        <v>838.22759812391996</v>
      </c>
      <c r="R649" s="77">
        <v>2439</v>
      </c>
      <c r="S649" s="111" t="s">
        <v>1063</v>
      </c>
      <c r="T649" s="28"/>
      <c r="U649" s="28"/>
    </row>
    <row r="650" spans="1:21" ht="25.5">
      <c r="A650" s="75">
        <v>608</v>
      </c>
      <c r="B650" s="46" t="s">
        <v>323</v>
      </c>
      <c r="C650" s="2">
        <v>1967</v>
      </c>
      <c r="D650" s="44"/>
      <c r="E650" s="21" t="s">
        <v>1062</v>
      </c>
      <c r="F650" s="2">
        <v>2</v>
      </c>
      <c r="G650" s="2">
        <v>2</v>
      </c>
      <c r="H650" s="38">
        <v>790.1</v>
      </c>
      <c r="I650" s="38">
        <v>718.2</v>
      </c>
      <c r="J650" s="38">
        <v>718.7</v>
      </c>
      <c r="K650" s="89">
        <v>41</v>
      </c>
      <c r="L650" s="77">
        <v>38977</v>
      </c>
      <c r="M650" s="85">
        <v>0</v>
      </c>
      <c r="N650" s="85">
        <v>0</v>
      </c>
      <c r="O650" s="85">
        <v>0</v>
      </c>
      <c r="P650" s="85">
        <v>38977</v>
      </c>
      <c r="Q650" s="77">
        <f t="shared" si="34"/>
        <v>54.270398217766633</v>
      </c>
      <c r="R650" s="77">
        <v>179</v>
      </c>
      <c r="S650" s="111" t="s">
        <v>1063</v>
      </c>
      <c r="T650" s="28"/>
      <c r="U650" s="28"/>
    </row>
    <row r="651" spans="1:21" ht="25.5">
      <c r="A651" s="75">
        <v>609</v>
      </c>
      <c r="B651" s="46" t="s">
        <v>324</v>
      </c>
      <c r="C651" s="2">
        <v>1967</v>
      </c>
      <c r="D651" s="44"/>
      <c r="E651" s="21" t="s">
        <v>1062</v>
      </c>
      <c r="F651" s="2">
        <v>2</v>
      </c>
      <c r="G651" s="2">
        <v>2</v>
      </c>
      <c r="H651" s="38">
        <v>252.5</v>
      </c>
      <c r="I651" s="38">
        <v>229.5</v>
      </c>
      <c r="J651" s="38">
        <v>229.5</v>
      </c>
      <c r="K651" s="89">
        <v>11</v>
      </c>
      <c r="L651" s="77">
        <v>34546.480000000003</v>
      </c>
      <c r="M651" s="85">
        <v>0</v>
      </c>
      <c r="N651" s="85">
        <v>0</v>
      </c>
      <c r="O651" s="85">
        <v>0</v>
      </c>
      <c r="P651" s="85">
        <v>34546.480000000003</v>
      </c>
      <c r="Q651" s="77">
        <f t="shared" si="34"/>
        <v>150.52932461873641</v>
      </c>
      <c r="R651" s="77">
        <v>179</v>
      </c>
      <c r="S651" s="111" t="s">
        <v>1063</v>
      </c>
      <c r="T651" s="28"/>
      <c r="U651" s="28"/>
    </row>
    <row r="652" spans="1:21">
      <c r="A652" s="215" t="s">
        <v>325</v>
      </c>
      <c r="B652" s="31"/>
      <c r="C652" s="152" t="s">
        <v>1061</v>
      </c>
      <c r="D652" s="26" t="s">
        <v>1061</v>
      </c>
      <c r="E652" s="152" t="s">
        <v>1061</v>
      </c>
      <c r="F652" s="26" t="s">
        <v>1061</v>
      </c>
      <c r="G652" s="26" t="s">
        <v>1061</v>
      </c>
      <c r="H652" s="25">
        <f>SUM(H653:H669)</f>
        <v>10083.06</v>
      </c>
      <c r="I652" s="25">
        <f t="shared" ref="I652" si="41">SUM(I653:I669)</f>
        <v>9317.4</v>
      </c>
      <c r="J652" s="25">
        <f t="shared" ref="J652:P652" si="42">SUM(J653:J669)</f>
        <v>8513.0999999999985</v>
      </c>
      <c r="K652" s="82">
        <f t="shared" si="42"/>
        <v>414</v>
      </c>
      <c r="L652" s="25">
        <f t="shared" si="42"/>
        <v>21399139.460000001</v>
      </c>
      <c r="M652" s="25">
        <f t="shared" si="42"/>
        <v>0</v>
      </c>
      <c r="N652" s="25">
        <f t="shared" si="42"/>
        <v>0</v>
      </c>
      <c r="O652" s="25">
        <f t="shared" si="42"/>
        <v>0</v>
      </c>
      <c r="P652" s="25">
        <f t="shared" si="42"/>
        <v>21399139.460000001</v>
      </c>
      <c r="Q652" s="25">
        <f t="shared" si="34"/>
        <v>2296.685712752485</v>
      </c>
      <c r="R652" s="25">
        <f>MAX(R653:R669)</f>
        <v>8700</v>
      </c>
      <c r="S652" s="152" t="s">
        <v>1061</v>
      </c>
      <c r="T652" s="28"/>
      <c r="U652" s="28"/>
    </row>
    <row r="653" spans="1:21" ht="25.5">
      <c r="A653" s="75">
        <v>610</v>
      </c>
      <c r="B653" s="61" t="s">
        <v>784</v>
      </c>
      <c r="C653" s="4">
        <v>1970</v>
      </c>
      <c r="D653" s="44">
        <v>2015</v>
      </c>
      <c r="E653" s="21" t="s">
        <v>1062</v>
      </c>
      <c r="F653" s="128">
        <v>2</v>
      </c>
      <c r="G653" s="128">
        <v>3</v>
      </c>
      <c r="H653" s="51">
        <v>853.4</v>
      </c>
      <c r="I653" s="77">
        <v>723.4</v>
      </c>
      <c r="J653" s="77">
        <v>723.4</v>
      </c>
      <c r="K653" s="65">
        <v>40</v>
      </c>
      <c r="L653" s="77">
        <v>991194</v>
      </c>
      <c r="M653" s="85">
        <v>0</v>
      </c>
      <c r="N653" s="85">
        <v>0</v>
      </c>
      <c r="O653" s="85">
        <v>0</v>
      </c>
      <c r="P653" s="85">
        <v>991194</v>
      </c>
      <c r="Q653" s="77">
        <f t="shared" si="34"/>
        <v>1370.1880011058888</v>
      </c>
      <c r="R653" s="77">
        <v>2639</v>
      </c>
      <c r="S653" s="111" t="s">
        <v>1063</v>
      </c>
      <c r="T653" s="28"/>
      <c r="U653" s="28"/>
    </row>
    <row r="654" spans="1:21" ht="25.5">
      <c r="A654" s="75">
        <v>611</v>
      </c>
      <c r="B654" s="61" t="s">
        <v>785</v>
      </c>
      <c r="C654" s="21">
        <v>1969</v>
      </c>
      <c r="D654" s="44"/>
      <c r="E654" s="21" t="s">
        <v>1062</v>
      </c>
      <c r="F654" s="44">
        <v>2</v>
      </c>
      <c r="G654" s="44">
        <v>1</v>
      </c>
      <c r="H654" s="77">
        <v>375.32</v>
      </c>
      <c r="I654" s="77">
        <v>341.2</v>
      </c>
      <c r="J654" s="77">
        <v>341.2</v>
      </c>
      <c r="K654" s="65">
        <v>26</v>
      </c>
      <c r="L654" s="77">
        <v>1217695</v>
      </c>
      <c r="M654" s="85">
        <v>0</v>
      </c>
      <c r="N654" s="85">
        <v>0</v>
      </c>
      <c r="O654" s="85">
        <v>0</v>
      </c>
      <c r="P654" s="85">
        <v>1217695</v>
      </c>
      <c r="Q654" s="77">
        <f t="shared" si="34"/>
        <v>3568.8599062133649</v>
      </c>
      <c r="R654" s="77">
        <v>4999</v>
      </c>
      <c r="S654" s="111" t="s">
        <v>1063</v>
      </c>
      <c r="T654" s="28"/>
      <c r="U654" s="28"/>
    </row>
    <row r="655" spans="1:21" ht="25.5">
      <c r="A655" s="75">
        <v>612</v>
      </c>
      <c r="B655" s="61" t="s">
        <v>786</v>
      </c>
      <c r="C655" s="21">
        <v>1972</v>
      </c>
      <c r="D655" s="44"/>
      <c r="E655" s="21" t="s">
        <v>1062</v>
      </c>
      <c r="F655" s="44">
        <v>2</v>
      </c>
      <c r="G655" s="44">
        <v>1</v>
      </c>
      <c r="H655" s="77">
        <v>389.40000000000003</v>
      </c>
      <c r="I655" s="77">
        <v>354.2</v>
      </c>
      <c r="J655" s="77">
        <v>354</v>
      </c>
      <c r="K655" s="65">
        <v>18</v>
      </c>
      <c r="L655" s="77">
        <v>1169935.05</v>
      </c>
      <c r="M655" s="85">
        <v>0</v>
      </c>
      <c r="N655" s="85">
        <v>0</v>
      </c>
      <c r="O655" s="85">
        <v>0</v>
      </c>
      <c r="P655" s="85">
        <v>1169935.05</v>
      </c>
      <c r="Q655" s="77">
        <f t="shared" si="34"/>
        <v>3303.0351496329758</v>
      </c>
      <c r="R655" s="77">
        <v>5467</v>
      </c>
      <c r="S655" s="111" t="s">
        <v>1063</v>
      </c>
      <c r="T655" s="28"/>
      <c r="U655" s="28"/>
    </row>
    <row r="656" spans="1:21" ht="25.5">
      <c r="A656" s="75">
        <v>613</v>
      </c>
      <c r="B656" s="61" t="s">
        <v>787</v>
      </c>
      <c r="C656" s="21">
        <v>1964</v>
      </c>
      <c r="D656" s="44"/>
      <c r="E656" s="21" t="s">
        <v>1062</v>
      </c>
      <c r="F656" s="44">
        <v>2</v>
      </c>
      <c r="G656" s="44">
        <v>1</v>
      </c>
      <c r="H656" s="77">
        <v>355.3</v>
      </c>
      <c r="I656" s="77">
        <v>323</v>
      </c>
      <c r="J656" s="77">
        <v>323</v>
      </c>
      <c r="K656" s="65">
        <v>20</v>
      </c>
      <c r="L656" s="77">
        <v>1500089</v>
      </c>
      <c r="M656" s="85">
        <v>0</v>
      </c>
      <c r="N656" s="85">
        <v>0</v>
      </c>
      <c r="O656" s="85">
        <v>0</v>
      </c>
      <c r="P656" s="85">
        <v>1500089</v>
      </c>
      <c r="Q656" s="77">
        <f t="shared" si="34"/>
        <v>4644.2383900928789</v>
      </c>
      <c r="R656" s="77">
        <v>5154</v>
      </c>
      <c r="S656" s="111" t="s">
        <v>1063</v>
      </c>
      <c r="T656" s="28"/>
      <c r="U656" s="28"/>
    </row>
    <row r="657" spans="1:21" ht="25.5">
      <c r="A657" s="75">
        <v>614</v>
      </c>
      <c r="B657" s="61" t="s">
        <v>788</v>
      </c>
      <c r="C657" s="21">
        <v>1965</v>
      </c>
      <c r="D657" s="44"/>
      <c r="E657" s="21" t="s">
        <v>1062</v>
      </c>
      <c r="F657" s="44">
        <v>2</v>
      </c>
      <c r="G657" s="44">
        <v>1</v>
      </c>
      <c r="H657" s="77">
        <v>395.78000000000003</v>
      </c>
      <c r="I657" s="77">
        <v>359.8</v>
      </c>
      <c r="J657" s="77">
        <v>321</v>
      </c>
      <c r="K657" s="65">
        <v>22</v>
      </c>
      <c r="L657" s="77">
        <v>1491597</v>
      </c>
      <c r="M657" s="85">
        <v>0</v>
      </c>
      <c r="N657" s="85">
        <v>0</v>
      </c>
      <c r="O657" s="85">
        <v>0</v>
      </c>
      <c r="P657" s="85">
        <v>1491597</v>
      </c>
      <c r="Q657" s="77">
        <f t="shared" si="34"/>
        <v>4145.6281267370759</v>
      </c>
      <c r="R657" s="77">
        <v>5154</v>
      </c>
      <c r="S657" s="111" t="s">
        <v>1063</v>
      </c>
      <c r="T657" s="28"/>
      <c r="U657" s="28"/>
    </row>
    <row r="658" spans="1:21" ht="25.5">
      <c r="A658" s="75">
        <v>615</v>
      </c>
      <c r="B658" s="60" t="s">
        <v>789</v>
      </c>
      <c r="C658" s="2">
        <v>1966</v>
      </c>
      <c r="D658" s="44"/>
      <c r="E658" s="21" t="s">
        <v>1062</v>
      </c>
      <c r="F658" s="47">
        <v>2</v>
      </c>
      <c r="G658" s="47">
        <v>2</v>
      </c>
      <c r="H658" s="38">
        <v>542.63000000000011</v>
      </c>
      <c r="I658" s="38">
        <v>493.3</v>
      </c>
      <c r="J658" s="38">
        <v>493.3</v>
      </c>
      <c r="K658" s="89">
        <v>16</v>
      </c>
      <c r="L658" s="77">
        <v>3488458.56</v>
      </c>
      <c r="M658" s="85">
        <v>0</v>
      </c>
      <c r="N658" s="85">
        <v>0</v>
      </c>
      <c r="O658" s="85">
        <v>0</v>
      </c>
      <c r="P658" s="85">
        <v>3488458.56</v>
      </c>
      <c r="Q658" s="77">
        <f t="shared" si="34"/>
        <v>7071.6775998378271</v>
      </c>
      <c r="R658" s="77">
        <v>8700</v>
      </c>
      <c r="S658" s="111" t="s">
        <v>1063</v>
      </c>
      <c r="T658" s="28"/>
      <c r="U658" s="28"/>
    </row>
    <row r="659" spans="1:21" ht="25.5">
      <c r="A659" s="75">
        <v>616</v>
      </c>
      <c r="B659" s="60" t="s">
        <v>790</v>
      </c>
      <c r="C659" s="2">
        <v>1957</v>
      </c>
      <c r="D659" s="44"/>
      <c r="E659" s="21" t="s">
        <v>1062</v>
      </c>
      <c r="F659" s="47">
        <v>2</v>
      </c>
      <c r="G659" s="47">
        <v>2</v>
      </c>
      <c r="H659" s="38">
        <v>429.66000000000008</v>
      </c>
      <c r="I659" s="38">
        <v>390.6</v>
      </c>
      <c r="J659" s="38">
        <v>390.6</v>
      </c>
      <c r="K659" s="89">
        <v>8</v>
      </c>
      <c r="L659" s="77">
        <v>2662052.6</v>
      </c>
      <c r="M659" s="85">
        <v>0</v>
      </c>
      <c r="N659" s="85">
        <v>0</v>
      </c>
      <c r="O659" s="85">
        <v>0</v>
      </c>
      <c r="P659" s="85">
        <v>2662052.6</v>
      </c>
      <c r="Q659" s="77">
        <f t="shared" si="34"/>
        <v>6815.2908346134154</v>
      </c>
      <c r="R659" s="77">
        <v>7579</v>
      </c>
      <c r="S659" s="111" t="s">
        <v>1063</v>
      </c>
      <c r="T659" s="28"/>
      <c r="U659" s="28"/>
    </row>
    <row r="660" spans="1:21" ht="25.5">
      <c r="A660" s="75">
        <v>617</v>
      </c>
      <c r="B660" s="60" t="s">
        <v>679</v>
      </c>
      <c r="C660" s="2">
        <v>1980</v>
      </c>
      <c r="D660" s="44"/>
      <c r="E660" s="21" t="s">
        <v>1062</v>
      </c>
      <c r="F660" s="2">
        <v>2</v>
      </c>
      <c r="G660" s="2">
        <v>3</v>
      </c>
      <c r="H660" s="38">
        <v>892</v>
      </c>
      <c r="I660" s="38">
        <v>889.7</v>
      </c>
      <c r="J660" s="38">
        <v>205.9</v>
      </c>
      <c r="K660" s="89">
        <v>30</v>
      </c>
      <c r="L660" s="77">
        <v>36856</v>
      </c>
      <c r="M660" s="85">
        <v>0</v>
      </c>
      <c r="N660" s="85">
        <v>0</v>
      </c>
      <c r="O660" s="85">
        <v>0</v>
      </c>
      <c r="P660" s="85">
        <v>36856</v>
      </c>
      <c r="Q660" s="77">
        <f t="shared" si="34"/>
        <v>41.425199505451275</v>
      </c>
      <c r="R660" s="77">
        <v>179</v>
      </c>
      <c r="S660" s="111" t="s">
        <v>1063</v>
      </c>
      <c r="T660" s="28"/>
      <c r="U660" s="28"/>
    </row>
    <row r="661" spans="1:21" ht="25.5">
      <c r="A661" s="75">
        <v>618</v>
      </c>
      <c r="B661" s="60" t="s">
        <v>680</v>
      </c>
      <c r="C661" s="2">
        <v>1980</v>
      </c>
      <c r="D661" s="44"/>
      <c r="E661" s="21" t="s">
        <v>1062</v>
      </c>
      <c r="F661" s="2">
        <v>2</v>
      </c>
      <c r="G661" s="2">
        <v>3</v>
      </c>
      <c r="H661" s="38">
        <v>868</v>
      </c>
      <c r="I661" s="38">
        <v>798.1</v>
      </c>
      <c r="J661" s="38">
        <v>798.1</v>
      </c>
      <c r="K661" s="89">
        <v>28</v>
      </c>
      <c r="L661" s="77">
        <v>142859</v>
      </c>
      <c r="M661" s="85">
        <v>0</v>
      </c>
      <c r="N661" s="85">
        <v>0</v>
      </c>
      <c r="O661" s="85">
        <v>0</v>
      </c>
      <c r="P661" s="85">
        <v>142859</v>
      </c>
      <c r="Q661" s="77">
        <f t="shared" si="34"/>
        <v>178.9988723217642</v>
      </c>
      <c r="R661" s="77">
        <v>179</v>
      </c>
      <c r="S661" s="111" t="s">
        <v>1063</v>
      </c>
      <c r="T661" s="28"/>
      <c r="U661" s="28"/>
    </row>
    <row r="662" spans="1:21" ht="25.5">
      <c r="A662" s="75">
        <v>619</v>
      </c>
      <c r="B662" s="60" t="s">
        <v>681</v>
      </c>
      <c r="C662" s="2">
        <v>1980</v>
      </c>
      <c r="D662" s="44"/>
      <c r="E662" s="21" t="s">
        <v>1062</v>
      </c>
      <c r="F662" s="2">
        <v>2</v>
      </c>
      <c r="G662" s="2">
        <v>2</v>
      </c>
      <c r="H662" s="38">
        <v>542</v>
      </c>
      <c r="I662" s="38">
        <v>473.2</v>
      </c>
      <c r="J662" s="38">
        <v>391.7</v>
      </c>
      <c r="K662" s="89">
        <v>24</v>
      </c>
      <c r="L662" s="77">
        <v>70114</v>
      </c>
      <c r="M662" s="85">
        <v>0</v>
      </c>
      <c r="N662" s="85">
        <v>0</v>
      </c>
      <c r="O662" s="85">
        <v>0</v>
      </c>
      <c r="P662" s="85">
        <v>70114</v>
      </c>
      <c r="Q662" s="77">
        <f t="shared" si="34"/>
        <v>148.16990701606088</v>
      </c>
      <c r="R662" s="77">
        <v>179</v>
      </c>
      <c r="S662" s="111" t="s">
        <v>1063</v>
      </c>
      <c r="T662" s="28"/>
      <c r="U662" s="28"/>
    </row>
    <row r="663" spans="1:21" ht="25.5">
      <c r="A663" s="75">
        <v>620</v>
      </c>
      <c r="B663" s="60" t="s">
        <v>682</v>
      </c>
      <c r="C663" s="2">
        <v>1999</v>
      </c>
      <c r="D663" s="44"/>
      <c r="E663" s="21" t="s">
        <v>1062</v>
      </c>
      <c r="F663" s="2">
        <v>3</v>
      </c>
      <c r="G663" s="2">
        <v>3</v>
      </c>
      <c r="H663" s="38">
        <v>1638.2</v>
      </c>
      <c r="I663" s="38">
        <v>1624.2</v>
      </c>
      <c r="J663" s="38">
        <v>1624.2</v>
      </c>
      <c r="K663" s="89">
        <v>59</v>
      </c>
      <c r="L663" s="77">
        <v>290731</v>
      </c>
      <c r="M663" s="85">
        <v>0</v>
      </c>
      <c r="N663" s="85">
        <v>0</v>
      </c>
      <c r="O663" s="85">
        <v>0</v>
      </c>
      <c r="P663" s="85">
        <v>290731</v>
      </c>
      <c r="Q663" s="77">
        <f t="shared" si="34"/>
        <v>178.99950744982144</v>
      </c>
      <c r="R663" s="77">
        <v>179</v>
      </c>
      <c r="S663" s="111" t="s">
        <v>1063</v>
      </c>
      <c r="T663" s="28"/>
      <c r="U663" s="28"/>
    </row>
    <row r="664" spans="1:21" ht="25.5">
      <c r="A664" s="75">
        <v>621</v>
      </c>
      <c r="B664" s="60" t="s">
        <v>791</v>
      </c>
      <c r="C664" s="2">
        <v>1967</v>
      </c>
      <c r="D664" s="44"/>
      <c r="E664" s="21" t="s">
        <v>1062</v>
      </c>
      <c r="F664" s="47">
        <v>2</v>
      </c>
      <c r="G664" s="47">
        <v>2</v>
      </c>
      <c r="H664" s="38">
        <v>389.95000000000005</v>
      </c>
      <c r="I664" s="38">
        <v>354.5</v>
      </c>
      <c r="J664" s="38">
        <v>354.5</v>
      </c>
      <c r="K664" s="89">
        <v>23</v>
      </c>
      <c r="L664" s="77">
        <v>1819505.28</v>
      </c>
      <c r="M664" s="85">
        <v>0</v>
      </c>
      <c r="N664" s="85">
        <v>0</v>
      </c>
      <c r="O664" s="85">
        <v>0</v>
      </c>
      <c r="P664" s="85">
        <v>1819505.28</v>
      </c>
      <c r="Q664" s="77">
        <f t="shared" ref="Q664:Q727" si="43">L664/I664</f>
        <v>5132.5959943582511</v>
      </c>
      <c r="R664" s="77">
        <v>6201</v>
      </c>
      <c r="S664" s="111" t="s">
        <v>1063</v>
      </c>
      <c r="T664" s="28"/>
      <c r="U664" s="28"/>
    </row>
    <row r="665" spans="1:21" ht="25.5">
      <c r="A665" s="75">
        <v>622</v>
      </c>
      <c r="B665" s="60" t="s">
        <v>792</v>
      </c>
      <c r="C665" s="2">
        <v>1981</v>
      </c>
      <c r="D665" s="44"/>
      <c r="E665" s="21" t="s">
        <v>1062</v>
      </c>
      <c r="F665" s="47">
        <v>2</v>
      </c>
      <c r="G665" s="47">
        <v>3</v>
      </c>
      <c r="H665" s="38">
        <v>923.12000000000012</v>
      </c>
      <c r="I665" s="38">
        <v>839.2</v>
      </c>
      <c r="J665" s="38">
        <v>839.2</v>
      </c>
      <c r="K665" s="89">
        <v>36</v>
      </c>
      <c r="L665" s="77">
        <v>1551237.97</v>
      </c>
      <c r="M665" s="85">
        <v>0</v>
      </c>
      <c r="N665" s="85">
        <v>0</v>
      </c>
      <c r="O665" s="85">
        <v>0</v>
      </c>
      <c r="P665" s="85">
        <v>1551237.97</v>
      </c>
      <c r="Q665" s="77">
        <f t="shared" si="43"/>
        <v>1848.4723188751191</v>
      </c>
      <c r="R665" s="77">
        <v>3830</v>
      </c>
      <c r="S665" s="111" t="s">
        <v>1063</v>
      </c>
      <c r="T665" s="28"/>
      <c r="U665" s="28"/>
    </row>
    <row r="666" spans="1:21" ht="25.5">
      <c r="A666" s="75">
        <v>623</v>
      </c>
      <c r="B666" s="61" t="s">
        <v>683</v>
      </c>
      <c r="C666" s="21">
        <v>1964</v>
      </c>
      <c r="D666" s="44"/>
      <c r="E666" s="21" t="s">
        <v>1062</v>
      </c>
      <c r="F666" s="47">
        <v>2</v>
      </c>
      <c r="G666" s="47">
        <v>1</v>
      </c>
      <c r="H666" s="38">
        <v>224.73000000000002</v>
      </c>
      <c r="I666" s="77">
        <v>204.3</v>
      </c>
      <c r="J666" s="77">
        <v>204.3</v>
      </c>
      <c r="K666" s="89">
        <v>4</v>
      </c>
      <c r="L666" s="77">
        <v>883492</v>
      </c>
      <c r="M666" s="85">
        <v>0</v>
      </c>
      <c r="N666" s="85">
        <v>0</v>
      </c>
      <c r="O666" s="85">
        <v>0</v>
      </c>
      <c r="P666" s="85">
        <v>883492</v>
      </c>
      <c r="Q666" s="77">
        <f t="shared" si="43"/>
        <v>4324.483602545276</v>
      </c>
      <c r="R666" s="77">
        <v>4730</v>
      </c>
      <c r="S666" s="111" t="s">
        <v>1063</v>
      </c>
      <c r="T666" s="28"/>
      <c r="U666" s="28"/>
    </row>
    <row r="667" spans="1:21" ht="25.5">
      <c r="A667" s="75">
        <v>624</v>
      </c>
      <c r="B667" s="60" t="s">
        <v>638</v>
      </c>
      <c r="C667" s="21">
        <v>1965</v>
      </c>
      <c r="D667" s="44"/>
      <c r="E667" s="21" t="s">
        <v>1062</v>
      </c>
      <c r="F667" s="2">
        <v>2</v>
      </c>
      <c r="G667" s="2">
        <v>1</v>
      </c>
      <c r="H667" s="38">
        <v>400.84000000000003</v>
      </c>
      <c r="I667" s="77">
        <v>364.4</v>
      </c>
      <c r="J667" s="77">
        <v>364.4</v>
      </c>
      <c r="K667" s="89">
        <v>22</v>
      </c>
      <c r="L667" s="77">
        <v>1194349</v>
      </c>
      <c r="M667" s="85">
        <v>0</v>
      </c>
      <c r="N667" s="85">
        <v>0</v>
      </c>
      <c r="O667" s="85">
        <v>0</v>
      </c>
      <c r="P667" s="85">
        <v>1194349</v>
      </c>
      <c r="Q667" s="77">
        <f t="shared" si="43"/>
        <v>3277.5768386388586</v>
      </c>
      <c r="R667" s="77">
        <v>4270</v>
      </c>
      <c r="S667" s="111" t="s">
        <v>1063</v>
      </c>
      <c r="T667" s="28"/>
      <c r="U667" s="28"/>
    </row>
    <row r="668" spans="1:21" ht="25.5">
      <c r="A668" s="75">
        <v>625</v>
      </c>
      <c r="B668" s="60" t="s">
        <v>684</v>
      </c>
      <c r="C668" s="21">
        <v>1963</v>
      </c>
      <c r="D668" s="44"/>
      <c r="E668" s="21" t="s">
        <v>1062</v>
      </c>
      <c r="F668" s="2">
        <v>2</v>
      </c>
      <c r="G668" s="2">
        <v>2</v>
      </c>
      <c r="H668" s="38">
        <v>429.33000000000004</v>
      </c>
      <c r="I668" s="77">
        <v>390.3</v>
      </c>
      <c r="J668" s="77">
        <v>390.3</v>
      </c>
      <c r="K668" s="89">
        <v>15</v>
      </c>
      <c r="L668" s="77">
        <v>1445525</v>
      </c>
      <c r="M668" s="85">
        <v>0</v>
      </c>
      <c r="N668" s="85">
        <v>0</v>
      </c>
      <c r="O668" s="85">
        <v>0</v>
      </c>
      <c r="P668" s="85">
        <v>1445525</v>
      </c>
      <c r="Q668" s="77">
        <f t="shared" si="43"/>
        <v>3703.6254163464</v>
      </c>
      <c r="R668" s="77">
        <v>4987</v>
      </c>
      <c r="S668" s="111" t="s">
        <v>1063</v>
      </c>
      <c r="T668" s="28"/>
      <c r="U668" s="28"/>
    </row>
    <row r="669" spans="1:21" ht="25.5">
      <c r="A669" s="75">
        <v>626</v>
      </c>
      <c r="B669" s="60" t="s">
        <v>685</v>
      </c>
      <c r="C669" s="21">
        <v>1963</v>
      </c>
      <c r="D669" s="44"/>
      <c r="E669" s="21" t="s">
        <v>1062</v>
      </c>
      <c r="F669" s="2">
        <v>2</v>
      </c>
      <c r="G669" s="2">
        <v>2</v>
      </c>
      <c r="H669" s="38">
        <v>433.40000000000003</v>
      </c>
      <c r="I669" s="77">
        <v>394</v>
      </c>
      <c r="J669" s="77">
        <v>394</v>
      </c>
      <c r="K669" s="89">
        <v>23</v>
      </c>
      <c r="L669" s="77">
        <v>1443449</v>
      </c>
      <c r="M669" s="85">
        <v>0</v>
      </c>
      <c r="N669" s="85">
        <v>0</v>
      </c>
      <c r="O669" s="85">
        <v>0</v>
      </c>
      <c r="P669" s="85">
        <v>1443449</v>
      </c>
      <c r="Q669" s="77">
        <f t="shared" si="43"/>
        <v>3663.5761421319799</v>
      </c>
      <c r="R669" s="77">
        <v>4987</v>
      </c>
      <c r="S669" s="111" t="s">
        <v>1063</v>
      </c>
      <c r="T669" s="28"/>
      <c r="U669" s="28"/>
    </row>
    <row r="670" spans="1:21">
      <c r="A670" s="215" t="s">
        <v>333</v>
      </c>
      <c r="B670" s="31"/>
      <c r="C670" s="152" t="s">
        <v>1061</v>
      </c>
      <c r="D670" s="26" t="s">
        <v>1061</v>
      </c>
      <c r="E670" s="152" t="s">
        <v>1061</v>
      </c>
      <c r="F670" s="26" t="s">
        <v>1061</v>
      </c>
      <c r="G670" s="26" t="s">
        <v>1061</v>
      </c>
      <c r="H670" s="25">
        <f>SUM(H671:H674)</f>
        <v>1666.55</v>
      </c>
      <c r="I670" s="205">
        <v>1367.9998900000001</v>
      </c>
      <c r="J670" s="25">
        <f t="shared" ref="J670:O670" si="44">SUM(J671:J674)</f>
        <v>1373.6</v>
      </c>
      <c r="K670" s="82">
        <f t="shared" si="44"/>
        <v>96</v>
      </c>
      <c r="L670" s="25">
        <v>5913808.5</v>
      </c>
      <c r="M670" s="25">
        <f t="shared" si="44"/>
        <v>0</v>
      </c>
      <c r="N670" s="25">
        <f t="shared" si="44"/>
        <v>0</v>
      </c>
      <c r="O670" s="25">
        <f t="shared" si="44"/>
        <v>0</v>
      </c>
      <c r="P670" s="25">
        <v>5913808.5</v>
      </c>
      <c r="Q670" s="25">
        <f t="shared" si="43"/>
        <v>4322.9597774309759</v>
      </c>
      <c r="R670" s="25">
        <f>MAX(R671:R674)</f>
        <v>8844</v>
      </c>
      <c r="S670" s="110" t="s">
        <v>1061</v>
      </c>
      <c r="T670" s="28"/>
      <c r="U670" s="28"/>
    </row>
    <row r="671" spans="1:21" ht="25.5">
      <c r="A671" s="75">
        <v>627</v>
      </c>
      <c r="B671" s="6" t="s">
        <v>873</v>
      </c>
      <c r="C671" s="4">
        <v>1960</v>
      </c>
      <c r="D671" s="44"/>
      <c r="E671" s="21" t="s">
        <v>1062</v>
      </c>
      <c r="F671" s="128">
        <v>2</v>
      </c>
      <c r="G671" s="128">
        <v>2</v>
      </c>
      <c r="H671" s="51">
        <v>433.6</v>
      </c>
      <c r="I671" s="51">
        <v>362.3</v>
      </c>
      <c r="J671" s="51">
        <v>362.3</v>
      </c>
      <c r="K671" s="88">
        <v>25</v>
      </c>
      <c r="L671" s="77">
        <v>2221223.12</v>
      </c>
      <c r="M671" s="85">
        <v>0</v>
      </c>
      <c r="N671" s="85">
        <v>0</v>
      </c>
      <c r="O671" s="85">
        <v>0</v>
      </c>
      <c r="P671" s="77">
        <v>2221223.12</v>
      </c>
      <c r="Q671" s="77">
        <f t="shared" si="43"/>
        <v>6130.8946177201215</v>
      </c>
      <c r="R671" s="77">
        <v>8844</v>
      </c>
      <c r="S671" s="111" t="s">
        <v>1063</v>
      </c>
      <c r="T671" s="28"/>
      <c r="U671" s="28"/>
    </row>
    <row r="672" spans="1:21" ht="25.5">
      <c r="A672" s="75">
        <v>628</v>
      </c>
      <c r="B672" s="6" t="s">
        <v>874</v>
      </c>
      <c r="C672" s="4">
        <v>1968</v>
      </c>
      <c r="D672" s="44"/>
      <c r="E672" s="21" t="s">
        <v>1062</v>
      </c>
      <c r="F672" s="128">
        <v>2</v>
      </c>
      <c r="G672" s="128">
        <v>1</v>
      </c>
      <c r="H672" s="51">
        <v>540.4</v>
      </c>
      <c r="I672" s="51">
        <v>395.9</v>
      </c>
      <c r="J672" s="51">
        <v>395.9</v>
      </c>
      <c r="K672" s="88">
        <v>24</v>
      </c>
      <c r="L672" s="77">
        <v>2106039.9500000002</v>
      </c>
      <c r="M672" s="85">
        <v>0</v>
      </c>
      <c r="N672" s="85">
        <v>0</v>
      </c>
      <c r="O672" s="85">
        <v>0</v>
      </c>
      <c r="P672" s="77">
        <v>2106039.9500000002</v>
      </c>
      <c r="Q672" s="77">
        <f t="shared" si="43"/>
        <v>5319.6260419297814</v>
      </c>
      <c r="R672" s="77">
        <v>8047</v>
      </c>
      <c r="S672" s="111" t="s">
        <v>1063</v>
      </c>
      <c r="T672" s="28"/>
      <c r="U672" s="28"/>
    </row>
    <row r="673" spans="1:21" ht="25.5">
      <c r="A673" s="75">
        <v>629</v>
      </c>
      <c r="B673" s="6" t="s">
        <v>875</v>
      </c>
      <c r="C673" s="4">
        <v>1970</v>
      </c>
      <c r="D673" s="44"/>
      <c r="E673" s="21" t="s">
        <v>1062</v>
      </c>
      <c r="F673" s="128">
        <v>2</v>
      </c>
      <c r="G673" s="128">
        <v>2</v>
      </c>
      <c r="H673" s="51">
        <v>255.75000000000003</v>
      </c>
      <c r="I673" s="51">
        <v>232.5</v>
      </c>
      <c r="J673" s="51">
        <v>232.5</v>
      </c>
      <c r="K673" s="88">
        <v>11</v>
      </c>
      <c r="L673" s="77">
        <v>1579733.43</v>
      </c>
      <c r="M673" s="85">
        <v>0</v>
      </c>
      <c r="N673" s="85">
        <v>0</v>
      </c>
      <c r="O673" s="85">
        <v>0</v>
      </c>
      <c r="P673" s="85">
        <v>1579733.43</v>
      </c>
      <c r="Q673" s="77">
        <f t="shared" si="43"/>
        <v>6794.5523870967736</v>
      </c>
      <c r="R673" s="77">
        <v>8047</v>
      </c>
      <c r="S673" s="111" t="s">
        <v>1063</v>
      </c>
      <c r="T673" s="28"/>
      <c r="U673" s="28"/>
    </row>
    <row r="674" spans="1:21" ht="25.5">
      <c r="A674" s="75">
        <v>630</v>
      </c>
      <c r="B674" s="8" t="s">
        <v>334</v>
      </c>
      <c r="C674" s="47">
        <v>1962</v>
      </c>
      <c r="D674" s="44">
        <v>2006</v>
      </c>
      <c r="E674" s="21" t="s">
        <v>1062</v>
      </c>
      <c r="F674" s="47">
        <v>2</v>
      </c>
      <c r="G674" s="47">
        <v>1</v>
      </c>
      <c r="H674" s="38">
        <v>436.8</v>
      </c>
      <c r="I674" s="38">
        <v>377.3</v>
      </c>
      <c r="J674" s="38">
        <v>382.9</v>
      </c>
      <c r="K674" s="89">
        <v>36</v>
      </c>
      <c r="L674" s="77">
        <v>6812</v>
      </c>
      <c r="M674" s="85">
        <v>0</v>
      </c>
      <c r="N674" s="85">
        <v>0</v>
      </c>
      <c r="O674" s="85">
        <v>0</v>
      </c>
      <c r="P674" s="85">
        <v>6812</v>
      </c>
      <c r="Q674" s="77">
        <f t="shared" si="43"/>
        <v>18.054598462761728</v>
      </c>
      <c r="R674" s="77">
        <v>179</v>
      </c>
      <c r="S674" s="111" t="s">
        <v>1063</v>
      </c>
      <c r="T674" s="28"/>
      <c r="U674" s="28"/>
    </row>
    <row r="675" spans="1:21">
      <c r="A675" s="215" t="s">
        <v>335</v>
      </c>
      <c r="B675" s="31"/>
      <c r="C675" s="152" t="s">
        <v>1061</v>
      </c>
      <c r="D675" s="26" t="s">
        <v>1061</v>
      </c>
      <c r="E675" s="152" t="s">
        <v>1061</v>
      </c>
      <c r="F675" s="26" t="s">
        <v>1061</v>
      </c>
      <c r="G675" s="26" t="s">
        <v>1061</v>
      </c>
      <c r="H675" s="25">
        <f>SUM(H676:H691)</f>
        <v>11452.59</v>
      </c>
      <c r="I675" s="205">
        <v>9962.3992800000015</v>
      </c>
      <c r="J675" s="25">
        <f t="shared" ref="J675:O675" si="45">SUM(J676:J691)</f>
        <v>10038.000000000002</v>
      </c>
      <c r="K675" s="82">
        <f t="shared" si="45"/>
        <v>490</v>
      </c>
      <c r="L675" s="25">
        <v>9610097.1900000013</v>
      </c>
      <c r="M675" s="25">
        <f t="shared" si="45"/>
        <v>0</v>
      </c>
      <c r="N675" s="25">
        <f t="shared" si="45"/>
        <v>0</v>
      </c>
      <c r="O675" s="25">
        <f t="shared" si="45"/>
        <v>0</v>
      </c>
      <c r="P675" s="25">
        <v>9610097.1900000013</v>
      </c>
      <c r="Q675" s="25">
        <f t="shared" si="43"/>
        <v>964.63682290798522</v>
      </c>
      <c r="R675" s="25">
        <f>MAX(R676:R691)</f>
        <v>8494</v>
      </c>
      <c r="S675" s="110" t="s">
        <v>1061</v>
      </c>
      <c r="T675" s="28"/>
      <c r="U675" s="28"/>
    </row>
    <row r="676" spans="1:21" ht="25.5">
      <c r="A676" s="75">
        <v>631</v>
      </c>
      <c r="B676" s="60" t="s">
        <v>816</v>
      </c>
      <c r="C676" s="2">
        <v>1967</v>
      </c>
      <c r="D676" s="44">
        <v>2009</v>
      </c>
      <c r="E676" s="21" t="s">
        <v>1062</v>
      </c>
      <c r="F676" s="47">
        <v>2</v>
      </c>
      <c r="G676" s="47">
        <v>3</v>
      </c>
      <c r="H676" s="41">
        <v>979.7700000000001</v>
      </c>
      <c r="I676" s="77">
        <v>890.7</v>
      </c>
      <c r="J676" s="77">
        <v>890.7</v>
      </c>
      <c r="K676" s="89">
        <v>53</v>
      </c>
      <c r="L676" s="77">
        <v>4616063.3400000008</v>
      </c>
      <c r="M676" s="85">
        <v>0</v>
      </c>
      <c r="N676" s="85">
        <v>0</v>
      </c>
      <c r="O676" s="85">
        <v>0</v>
      </c>
      <c r="P676" s="85">
        <v>4616063.3400000008</v>
      </c>
      <c r="Q676" s="77">
        <f t="shared" si="43"/>
        <v>5182.5118895250935</v>
      </c>
      <c r="R676" s="77">
        <v>8494</v>
      </c>
      <c r="S676" s="111" t="s">
        <v>1063</v>
      </c>
      <c r="T676" s="28"/>
      <c r="U676" s="28"/>
    </row>
    <row r="677" spans="1:21" ht="25.5">
      <c r="A677" s="75">
        <v>632</v>
      </c>
      <c r="B677" s="60" t="s">
        <v>818</v>
      </c>
      <c r="C677" s="21">
        <v>1954</v>
      </c>
      <c r="D677" s="44"/>
      <c r="E677" s="21" t="s">
        <v>1062</v>
      </c>
      <c r="F677" s="47">
        <v>2</v>
      </c>
      <c r="G677" s="47">
        <v>2</v>
      </c>
      <c r="H677" s="41">
        <v>472.9</v>
      </c>
      <c r="I677" s="77">
        <v>418.4</v>
      </c>
      <c r="J677" s="77">
        <v>418.4</v>
      </c>
      <c r="K677" s="89">
        <v>14</v>
      </c>
      <c r="L677" s="77">
        <v>1857580</v>
      </c>
      <c r="M677" s="85">
        <v>0</v>
      </c>
      <c r="N677" s="85">
        <v>0</v>
      </c>
      <c r="O677" s="85">
        <v>0</v>
      </c>
      <c r="P677" s="85">
        <v>1857580</v>
      </c>
      <c r="Q677" s="77">
        <f t="shared" si="43"/>
        <v>4439.7227533460809</v>
      </c>
      <c r="R677" s="77">
        <v>5308</v>
      </c>
      <c r="S677" s="111" t="s">
        <v>1063</v>
      </c>
      <c r="T677" s="28"/>
      <c r="U677" s="28"/>
    </row>
    <row r="678" spans="1:21" ht="25.5">
      <c r="A678" s="75">
        <v>633</v>
      </c>
      <c r="B678" s="60" t="s">
        <v>819</v>
      </c>
      <c r="C678" s="21">
        <v>1959</v>
      </c>
      <c r="D678" s="44">
        <v>2011</v>
      </c>
      <c r="E678" s="21" t="s">
        <v>1062</v>
      </c>
      <c r="F678" s="47">
        <v>2</v>
      </c>
      <c r="G678" s="47">
        <v>1</v>
      </c>
      <c r="H678" s="41">
        <v>289.41000000000003</v>
      </c>
      <c r="I678" s="77">
        <v>263.10000000000002</v>
      </c>
      <c r="J678" s="77">
        <v>263.10000000000002</v>
      </c>
      <c r="K678" s="89">
        <v>18</v>
      </c>
      <c r="L678" s="77">
        <v>813092.62</v>
      </c>
      <c r="M678" s="85">
        <v>0</v>
      </c>
      <c r="N678" s="85">
        <v>0</v>
      </c>
      <c r="O678" s="85">
        <v>0</v>
      </c>
      <c r="P678" s="85">
        <v>813092.62</v>
      </c>
      <c r="Q678" s="77">
        <f t="shared" si="43"/>
        <v>3090.4318510072212</v>
      </c>
      <c r="R678" s="77">
        <v>5262</v>
      </c>
      <c r="S678" s="111" t="s">
        <v>1063</v>
      </c>
      <c r="T678" s="28"/>
      <c r="U678" s="28"/>
    </row>
    <row r="679" spans="1:21" ht="25.5">
      <c r="A679" s="75">
        <v>634</v>
      </c>
      <c r="B679" s="60" t="s">
        <v>725</v>
      </c>
      <c r="C679" s="21">
        <v>1962</v>
      </c>
      <c r="D679" s="44">
        <v>2013</v>
      </c>
      <c r="E679" s="21" t="s">
        <v>1062</v>
      </c>
      <c r="F679" s="2">
        <v>2</v>
      </c>
      <c r="G679" s="2">
        <v>1</v>
      </c>
      <c r="H679" s="41">
        <v>344.8</v>
      </c>
      <c r="I679" s="77">
        <v>311.39999999999998</v>
      </c>
      <c r="J679" s="77">
        <v>311.39999999999998</v>
      </c>
      <c r="K679" s="89">
        <v>17</v>
      </c>
      <c r="L679" s="77">
        <v>498200.23</v>
      </c>
      <c r="M679" s="85">
        <v>0</v>
      </c>
      <c r="N679" s="85">
        <v>0</v>
      </c>
      <c r="O679" s="85">
        <v>0</v>
      </c>
      <c r="P679" s="85">
        <v>498200.23</v>
      </c>
      <c r="Q679" s="77">
        <f t="shared" si="43"/>
        <v>1599.8722864482982</v>
      </c>
      <c r="R679" s="77">
        <v>3159</v>
      </c>
      <c r="S679" s="111" t="s">
        <v>1063</v>
      </c>
      <c r="T679" s="28"/>
      <c r="U679" s="28"/>
    </row>
    <row r="680" spans="1:21" ht="25.5">
      <c r="A680" s="75">
        <v>635</v>
      </c>
      <c r="B680" s="60" t="s">
        <v>726</v>
      </c>
      <c r="C680" s="21">
        <v>1961</v>
      </c>
      <c r="D680" s="44"/>
      <c r="E680" s="21" t="s">
        <v>1062</v>
      </c>
      <c r="F680" s="2">
        <v>2</v>
      </c>
      <c r="G680" s="2">
        <v>2</v>
      </c>
      <c r="H680" s="41">
        <v>422.9</v>
      </c>
      <c r="I680" s="77">
        <v>380.4</v>
      </c>
      <c r="J680" s="77">
        <v>380.4</v>
      </c>
      <c r="K680" s="89">
        <v>15</v>
      </c>
      <c r="L680" s="77">
        <v>210000</v>
      </c>
      <c r="M680" s="85">
        <v>0</v>
      </c>
      <c r="N680" s="85">
        <v>0</v>
      </c>
      <c r="O680" s="85">
        <v>0</v>
      </c>
      <c r="P680" s="85">
        <v>210000</v>
      </c>
      <c r="Q680" s="77">
        <f t="shared" si="43"/>
        <v>552.05047318611992</v>
      </c>
      <c r="R680" s="77">
        <v>976</v>
      </c>
      <c r="S680" s="111" t="s">
        <v>1063</v>
      </c>
      <c r="T680" s="28"/>
      <c r="U680" s="28"/>
    </row>
    <row r="681" spans="1:21" ht="25.5">
      <c r="A681" s="75">
        <v>636</v>
      </c>
      <c r="B681" s="60" t="s">
        <v>727</v>
      </c>
      <c r="C681" s="21">
        <v>1959</v>
      </c>
      <c r="D681" s="44">
        <v>2009</v>
      </c>
      <c r="E681" s="21" t="s">
        <v>1062</v>
      </c>
      <c r="F681" s="2">
        <v>2</v>
      </c>
      <c r="G681" s="2">
        <v>1</v>
      </c>
      <c r="H681" s="41">
        <v>433.84000000000003</v>
      </c>
      <c r="I681" s="77">
        <v>394.4</v>
      </c>
      <c r="J681" s="77">
        <v>394.4</v>
      </c>
      <c r="K681" s="89">
        <v>12</v>
      </c>
      <c r="L681" s="77">
        <v>210000</v>
      </c>
      <c r="M681" s="85">
        <v>0</v>
      </c>
      <c r="N681" s="85">
        <v>0</v>
      </c>
      <c r="O681" s="85">
        <v>0</v>
      </c>
      <c r="P681" s="85">
        <v>210000</v>
      </c>
      <c r="Q681" s="77">
        <f t="shared" si="43"/>
        <v>532.45436105476676</v>
      </c>
      <c r="R681" s="77">
        <v>976</v>
      </c>
      <c r="S681" s="111" t="s">
        <v>1063</v>
      </c>
      <c r="T681" s="28"/>
      <c r="U681" s="28"/>
    </row>
    <row r="682" spans="1:21" ht="25.5">
      <c r="A682" s="75">
        <v>637</v>
      </c>
      <c r="B682" s="60" t="s">
        <v>728</v>
      </c>
      <c r="C682" s="21">
        <v>1959</v>
      </c>
      <c r="D682" s="44">
        <v>2009</v>
      </c>
      <c r="E682" s="21" t="s">
        <v>1062</v>
      </c>
      <c r="F682" s="2">
        <v>2</v>
      </c>
      <c r="G682" s="2">
        <v>1</v>
      </c>
      <c r="H682" s="41">
        <v>508.64000000000004</v>
      </c>
      <c r="I682" s="77">
        <v>462.4</v>
      </c>
      <c r="J682" s="77">
        <v>462.4</v>
      </c>
      <c r="K682" s="89">
        <v>20</v>
      </c>
      <c r="L682" s="77">
        <v>210000</v>
      </c>
      <c r="M682" s="85">
        <v>0</v>
      </c>
      <c r="N682" s="85">
        <v>0</v>
      </c>
      <c r="O682" s="85">
        <v>0</v>
      </c>
      <c r="P682" s="85">
        <v>210000</v>
      </c>
      <c r="Q682" s="77">
        <f t="shared" si="43"/>
        <v>454.15224913494814</v>
      </c>
      <c r="R682" s="77">
        <v>976</v>
      </c>
      <c r="S682" s="111" t="s">
        <v>1063</v>
      </c>
      <c r="T682" s="28"/>
      <c r="U682" s="28"/>
    </row>
    <row r="683" spans="1:21" ht="25.5">
      <c r="A683" s="75">
        <v>638</v>
      </c>
      <c r="B683" s="60" t="s">
        <v>729</v>
      </c>
      <c r="C683" s="21">
        <v>1959</v>
      </c>
      <c r="D683" s="44">
        <v>2009</v>
      </c>
      <c r="E683" s="21" t="s">
        <v>1062</v>
      </c>
      <c r="F683" s="2">
        <v>2</v>
      </c>
      <c r="G683" s="2">
        <v>1</v>
      </c>
      <c r="H683" s="41">
        <v>444.07000000000005</v>
      </c>
      <c r="I683" s="77">
        <v>403.7</v>
      </c>
      <c r="J683" s="77">
        <v>403.7</v>
      </c>
      <c r="K683" s="89">
        <v>16</v>
      </c>
      <c r="L683" s="77">
        <v>210000</v>
      </c>
      <c r="M683" s="85">
        <v>0</v>
      </c>
      <c r="N683" s="85">
        <v>0</v>
      </c>
      <c r="O683" s="85">
        <v>0</v>
      </c>
      <c r="P683" s="85">
        <v>210000</v>
      </c>
      <c r="Q683" s="77">
        <f t="shared" si="43"/>
        <v>520.18825860787717</v>
      </c>
      <c r="R683" s="77">
        <v>976</v>
      </c>
      <c r="S683" s="111" t="s">
        <v>1063</v>
      </c>
      <c r="T683" s="28"/>
      <c r="U683" s="28"/>
    </row>
    <row r="684" spans="1:21" ht="25.5">
      <c r="A684" s="75">
        <v>639</v>
      </c>
      <c r="B684" s="60" t="s">
        <v>730</v>
      </c>
      <c r="C684" s="21">
        <v>1965</v>
      </c>
      <c r="D684" s="44"/>
      <c r="E684" s="21" t="s">
        <v>1062</v>
      </c>
      <c r="F684" s="2">
        <v>2</v>
      </c>
      <c r="G684" s="2">
        <v>2</v>
      </c>
      <c r="H684" s="41">
        <v>261</v>
      </c>
      <c r="I684" s="77">
        <v>167.4</v>
      </c>
      <c r="J684" s="77">
        <v>167.4</v>
      </c>
      <c r="K684" s="89">
        <v>11</v>
      </c>
      <c r="L684" s="77">
        <v>756289</v>
      </c>
      <c r="M684" s="85">
        <v>0</v>
      </c>
      <c r="N684" s="85">
        <v>0</v>
      </c>
      <c r="O684" s="85">
        <v>0</v>
      </c>
      <c r="P684" s="85">
        <v>756289</v>
      </c>
      <c r="Q684" s="77">
        <f t="shared" si="43"/>
        <v>4517.8554360812423</v>
      </c>
      <c r="R684" s="77">
        <v>5169</v>
      </c>
      <c r="S684" s="111" t="s">
        <v>1063</v>
      </c>
      <c r="T684" s="28"/>
      <c r="U684" s="28"/>
    </row>
    <row r="685" spans="1:21" ht="25.5">
      <c r="A685" s="75">
        <v>640</v>
      </c>
      <c r="B685" s="8" t="s">
        <v>336</v>
      </c>
      <c r="C685" s="2">
        <v>1986</v>
      </c>
      <c r="D685" s="44">
        <v>2009</v>
      </c>
      <c r="E685" s="21" t="s">
        <v>1062</v>
      </c>
      <c r="F685" s="47">
        <v>2</v>
      </c>
      <c r="G685" s="47">
        <v>3</v>
      </c>
      <c r="H685" s="41">
        <v>854.4</v>
      </c>
      <c r="I685" s="38">
        <v>799.4</v>
      </c>
      <c r="J685" s="38">
        <v>799.4</v>
      </c>
      <c r="K685" s="89">
        <v>42</v>
      </c>
      <c r="L685" s="77">
        <v>36133</v>
      </c>
      <c r="M685" s="85">
        <v>0</v>
      </c>
      <c r="N685" s="85">
        <v>0</v>
      </c>
      <c r="O685" s="85">
        <v>0</v>
      </c>
      <c r="P685" s="85">
        <v>36133</v>
      </c>
      <c r="Q685" s="77">
        <f t="shared" si="43"/>
        <v>45.200150112584438</v>
      </c>
      <c r="R685" s="77">
        <v>179</v>
      </c>
      <c r="S685" s="111" t="s">
        <v>1063</v>
      </c>
      <c r="T685" s="28"/>
      <c r="U685" s="28"/>
    </row>
    <row r="686" spans="1:21" ht="25.5">
      <c r="A686" s="75">
        <v>641</v>
      </c>
      <c r="B686" s="8" t="s">
        <v>337</v>
      </c>
      <c r="C686" s="2">
        <v>1979</v>
      </c>
      <c r="D686" s="44">
        <v>2009</v>
      </c>
      <c r="E686" s="21" t="s">
        <v>1062</v>
      </c>
      <c r="F686" s="47">
        <v>2</v>
      </c>
      <c r="G686" s="47">
        <v>3</v>
      </c>
      <c r="H686" s="41">
        <v>825.9</v>
      </c>
      <c r="I686" s="38">
        <v>755.6</v>
      </c>
      <c r="J686" s="38">
        <v>755.6</v>
      </c>
      <c r="K686" s="89">
        <v>43</v>
      </c>
      <c r="L686" s="77">
        <v>34154</v>
      </c>
      <c r="M686" s="85">
        <v>0</v>
      </c>
      <c r="N686" s="85">
        <v>0</v>
      </c>
      <c r="O686" s="85">
        <v>0</v>
      </c>
      <c r="P686" s="85">
        <v>34154</v>
      </c>
      <c r="Q686" s="77">
        <f t="shared" si="43"/>
        <v>45.201164637374269</v>
      </c>
      <c r="R686" s="77">
        <v>179</v>
      </c>
      <c r="S686" s="111" t="s">
        <v>1063</v>
      </c>
      <c r="T686" s="28"/>
      <c r="U686" s="28"/>
    </row>
    <row r="687" spans="1:21" ht="25.5">
      <c r="A687" s="75">
        <v>642</v>
      </c>
      <c r="B687" s="8" t="s">
        <v>338</v>
      </c>
      <c r="C687" s="2">
        <v>1988</v>
      </c>
      <c r="D687" s="44"/>
      <c r="E687" s="21" t="s">
        <v>1062</v>
      </c>
      <c r="F687" s="47">
        <v>2</v>
      </c>
      <c r="G687" s="47">
        <v>1</v>
      </c>
      <c r="H687" s="41">
        <v>526.46</v>
      </c>
      <c r="I687" s="37">
        <v>478.6</v>
      </c>
      <c r="J687" s="38">
        <v>478.6</v>
      </c>
      <c r="K687" s="89">
        <v>24</v>
      </c>
      <c r="L687" s="77">
        <v>21633</v>
      </c>
      <c r="M687" s="85">
        <v>0</v>
      </c>
      <c r="N687" s="85">
        <v>0</v>
      </c>
      <c r="O687" s="85">
        <v>0</v>
      </c>
      <c r="P687" s="85">
        <v>21633</v>
      </c>
      <c r="Q687" s="77">
        <f t="shared" si="43"/>
        <v>45.200585039699121</v>
      </c>
      <c r="R687" s="77">
        <v>179</v>
      </c>
      <c r="S687" s="111" t="s">
        <v>1063</v>
      </c>
      <c r="T687" s="28"/>
      <c r="U687" s="28"/>
    </row>
    <row r="688" spans="1:21" ht="25.5">
      <c r="A688" s="75">
        <v>643</v>
      </c>
      <c r="B688" s="8" t="s">
        <v>339</v>
      </c>
      <c r="C688" s="2">
        <v>1985</v>
      </c>
      <c r="D688" s="44"/>
      <c r="E688" s="21" t="s">
        <v>1062</v>
      </c>
      <c r="F688" s="47">
        <v>2</v>
      </c>
      <c r="G688" s="47">
        <v>3</v>
      </c>
      <c r="H688" s="41">
        <v>998.8</v>
      </c>
      <c r="I688" s="37">
        <v>824.9</v>
      </c>
      <c r="J688" s="38">
        <v>824.9</v>
      </c>
      <c r="K688" s="89">
        <v>40</v>
      </c>
      <c r="L688" s="77">
        <v>37286</v>
      </c>
      <c r="M688" s="85">
        <v>0</v>
      </c>
      <c r="N688" s="85">
        <v>0</v>
      </c>
      <c r="O688" s="85">
        <v>0</v>
      </c>
      <c r="P688" s="85">
        <v>37286</v>
      </c>
      <c r="Q688" s="77">
        <f t="shared" si="43"/>
        <v>45.200630379439936</v>
      </c>
      <c r="R688" s="77">
        <v>179</v>
      </c>
      <c r="S688" s="111" t="s">
        <v>1063</v>
      </c>
      <c r="T688" s="28"/>
      <c r="U688" s="28"/>
    </row>
    <row r="689" spans="1:21" ht="25.5">
      <c r="A689" s="75">
        <v>644</v>
      </c>
      <c r="B689" s="8" t="s">
        <v>340</v>
      </c>
      <c r="C689" s="2">
        <v>1988</v>
      </c>
      <c r="D689" s="44"/>
      <c r="E689" s="21" t="s">
        <v>1062</v>
      </c>
      <c r="F689" s="47">
        <v>2</v>
      </c>
      <c r="G689" s="47">
        <v>1</v>
      </c>
      <c r="H689" s="41">
        <v>669.8</v>
      </c>
      <c r="I689" s="37">
        <v>378.6</v>
      </c>
      <c r="J689" s="38">
        <v>378.6</v>
      </c>
      <c r="K689" s="89">
        <v>19</v>
      </c>
      <c r="L689" s="77">
        <v>17113</v>
      </c>
      <c r="M689" s="85">
        <v>0</v>
      </c>
      <c r="N689" s="85">
        <v>0</v>
      </c>
      <c r="O689" s="85">
        <v>0</v>
      </c>
      <c r="P689" s="85">
        <v>17113</v>
      </c>
      <c r="Q689" s="77">
        <f t="shared" si="43"/>
        <v>45.200739566825142</v>
      </c>
      <c r="R689" s="77">
        <v>179</v>
      </c>
      <c r="S689" s="111" t="s">
        <v>1063</v>
      </c>
      <c r="T689" s="28"/>
      <c r="U689" s="28"/>
    </row>
    <row r="690" spans="1:21" ht="25.5">
      <c r="A690" s="75">
        <v>645</v>
      </c>
      <c r="B690" s="8" t="s">
        <v>341</v>
      </c>
      <c r="C690" s="2">
        <v>1993</v>
      </c>
      <c r="D690" s="44">
        <v>2009</v>
      </c>
      <c r="E690" s="21" t="s">
        <v>1062</v>
      </c>
      <c r="F690" s="47">
        <v>5</v>
      </c>
      <c r="G690" s="47">
        <v>4</v>
      </c>
      <c r="H690" s="41">
        <v>3133.1300000000006</v>
      </c>
      <c r="I690" s="38">
        <v>2848.3</v>
      </c>
      <c r="J690" s="38">
        <v>2848.3</v>
      </c>
      <c r="K690" s="89">
        <v>136</v>
      </c>
      <c r="L690" s="77">
        <v>58337</v>
      </c>
      <c r="M690" s="85">
        <v>0</v>
      </c>
      <c r="N690" s="85">
        <v>0</v>
      </c>
      <c r="O690" s="85">
        <v>0</v>
      </c>
      <c r="P690" s="85">
        <v>58337</v>
      </c>
      <c r="Q690" s="77">
        <f t="shared" si="43"/>
        <v>20.481339746515463</v>
      </c>
      <c r="R690" s="77">
        <v>127</v>
      </c>
      <c r="S690" s="111" t="s">
        <v>1063</v>
      </c>
      <c r="T690" s="28"/>
      <c r="U690" s="28"/>
    </row>
    <row r="691" spans="1:21" ht="25.5">
      <c r="A691" s="75">
        <v>646</v>
      </c>
      <c r="B691" s="8" t="s">
        <v>342</v>
      </c>
      <c r="C691" s="2">
        <v>1961</v>
      </c>
      <c r="D691" s="44"/>
      <c r="E691" s="21" t="s">
        <v>1062</v>
      </c>
      <c r="F691" s="47">
        <v>2</v>
      </c>
      <c r="G691" s="47">
        <v>1</v>
      </c>
      <c r="H691" s="41">
        <v>286.77000000000004</v>
      </c>
      <c r="I691" s="37">
        <v>260.7</v>
      </c>
      <c r="J691" s="38">
        <v>260.7</v>
      </c>
      <c r="K691" s="89">
        <v>10</v>
      </c>
      <c r="L691" s="77">
        <v>24216</v>
      </c>
      <c r="M691" s="85">
        <v>0</v>
      </c>
      <c r="N691" s="85">
        <v>0</v>
      </c>
      <c r="O691" s="85">
        <v>0</v>
      </c>
      <c r="P691" s="85">
        <v>24216</v>
      </c>
      <c r="Q691" s="77">
        <f t="shared" si="43"/>
        <v>92.888377445339472</v>
      </c>
      <c r="R691" s="77">
        <v>179</v>
      </c>
      <c r="S691" s="111" t="s">
        <v>1063</v>
      </c>
      <c r="T691" s="28"/>
      <c r="U691" s="28"/>
    </row>
    <row r="692" spans="1:21">
      <c r="A692" s="247" t="s">
        <v>32</v>
      </c>
      <c r="B692" s="248"/>
      <c r="C692" s="152" t="s">
        <v>1061</v>
      </c>
      <c r="D692" s="152" t="s">
        <v>1061</v>
      </c>
      <c r="E692" s="152" t="s">
        <v>1061</v>
      </c>
      <c r="F692" s="152" t="s">
        <v>1061</v>
      </c>
      <c r="G692" s="152" t="s">
        <v>1061</v>
      </c>
      <c r="H692" s="30">
        <f>H693+H718+H731+H739+H743+H750+H867+H875+H888+H894+H901+H941+H947+H1258+H1264+H1270+H1275+H1293+H1296</f>
        <v>1688955.5446679995</v>
      </c>
      <c r="I692" s="30">
        <f t="shared" ref="I692" si="46">I693+I718+I731+I739+I743+I750+I867+I875+I888+I894+I901+I941+I947+I1258+I1264+I1270+I1275+I1293+I1296</f>
        <v>1344844.0300000005</v>
      </c>
      <c r="J692" s="30" t="e">
        <f t="shared" ref="J692:P692" si="47">J693+J718+J731+J739+J743+J750+J867+J875+J888+J894+J901+J941+J947+J1258+J1264+J1270+J1275+J1293+J1296</f>
        <v>#REF!</v>
      </c>
      <c r="K692" s="131">
        <f t="shared" si="47"/>
        <v>64861</v>
      </c>
      <c r="L692" s="30">
        <f t="shared" si="47"/>
        <v>1706759721.1706944</v>
      </c>
      <c r="M692" s="30">
        <f t="shared" si="47"/>
        <v>0</v>
      </c>
      <c r="N692" s="30">
        <f t="shared" si="47"/>
        <v>0</v>
      </c>
      <c r="O692" s="30">
        <f t="shared" si="47"/>
        <v>0</v>
      </c>
      <c r="P692" s="30">
        <f t="shared" si="47"/>
        <v>1706759721.1706944</v>
      </c>
      <c r="Q692" s="25">
        <f t="shared" si="43"/>
        <v>1269.1135054305842</v>
      </c>
      <c r="R692" s="25">
        <f>MAX(R693:R1321)</f>
        <v>13488</v>
      </c>
      <c r="S692" s="110" t="s">
        <v>1061</v>
      </c>
      <c r="T692" s="28"/>
      <c r="U692" s="28"/>
    </row>
    <row r="693" spans="1:21">
      <c r="A693" s="32" t="s">
        <v>34</v>
      </c>
      <c r="B693" s="33"/>
      <c r="C693" s="152" t="s">
        <v>1061</v>
      </c>
      <c r="D693" s="152" t="s">
        <v>1061</v>
      </c>
      <c r="E693" s="152" t="s">
        <v>1061</v>
      </c>
      <c r="F693" s="152" t="s">
        <v>1061</v>
      </c>
      <c r="G693" s="152" t="s">
        <v>1061</v>
      </c>
      <c r="H693" s="34">
        <f>SUM(H694:H717)</f>
        <v>43655.364945000016</v>
      </c>
      <c r="I693" s="34">
        <f t="shared" ref="I693" si="48">SUM(I694:I717)</f>
        <v>34056.33</v>
      </c>
      <c r="J693" s="34">
        <f t="shared" ref="J693:P693" si="49">SUM(J694:J717)</f>
        <v>34220.408820000004</v>
      </c>
      <c r="K693" s="199">
        <f t="shared" si="49"/>
        <v>1634</v>
      </c>
      <c r="L693" s="34">
        <f t="shared" si="49"/>
        <v>40484350</v>
      </c>
      <c r="M693" s="34">
        <f t="shared" si="49"/>
        <v>0</v>
      </c>
      <c r="N693" s="34">
        <f t="shared" si="49"/>
        <v>0</v>
      </c>
      <c r="O693" s="34">
        <f t="shared" si="49"/>
        <v>0</v>
      </c>
      <c r="P693" s="34">
        <f t="shared" si="49"/>
        <v>40484350</v>
      </c>
      <c r="Q693" s="25">
        <f t="shared" si="43"/>
        <v>1188.7467028890076</v>
      </c>
      <c r="R693" s="30">
        <f>MAX(R694:R717)</f>
        <v>10039</v>
      </c>
      <c r="S693" s="132" t="s">
        <v>1061</v>
      </c>
      <c r="T693" s="28"/>
      <c r="U693" s="28"/>
    </row>
    <row r="694" spans="1:21" ht="25.5">
      <c r="A694" s="11">
        <v>1</v>
      </c>
      <c r="B694" s="8" t="s">
        <v>35</v>
      </c>
      <c r="C694" s="2">
        <v>1986</v>
      </c>
      <c r="D694" s="133"/>
      <c r="E694" s="21" t="s">
        <v>1062</v>
      </c>
      <c r="F694" s="10">
        <v>9</v>
      </c>
      <c r="G694" s="10">
        <v>1</v>
      </c>
      <c r="H694" s="37">
        <v>5455.1</v>
      </c>
      <c r="I694" s="37">
        <v>3996.01</v>
      </c>
      <c r="J694" s="37">
        <v>4029.3</v>
      </c>
      <c r="K694" s="87">
        <v>236</v>
      </c>
      <c r="L694" s="77">
        <v>1800000</v>
      </c>
      <c r="M694" s="85">
        <v>0</v>
      </c>
      <c r="N694" s="85">
        <v>0</v>
      </c>
      <c r="O694" s="85">
        <v>0</v>
      </c>
      <c r="P694" s="85">
        <v>1800000</v>
      </c>
      <c r="Q694" s="77">
        <f t="shared" si="43"/>
        <v>450.44932319989186</v>
      </c>
      <c r="R694" s="37">
        <v>1298</v>
      </c>
      <c r="S694" s="130" t="s">
        <v>1070</v>
      </c>
      <c r="T694" s="28"/>
      <c r="U694" s="28"/>
    </row>
    <row r="695" spans="1:21" ht="25.5">
      <c r="A695" s="11">
        <v>2</v>
      </c>
      <c r="B695" s="8" t="s">
        <v>36</v>
      </c>
      <c r="C695" s="2">
        <v>1987</v>
      </c>
      <c r="D695" s="133"/>
      <c r="E695" s="21" t="s">
        <v>1062</v>
      </c>
      <c r="F695" s="10">
        <v>9</v>
      </c>
      <c r="G695" s="10">
        <v>1</v>
      </c>
      <c r="H695" s="37">
        <v>5495.6</v>
      </c>
      <c r="I695" s="37">
        <v>4047.03</v>
      </c>
      <c r="J695" s="37">
        <v>4059.5</v>
      </c>
      <c r="K695" s="87">
        <v>232</v>
      </c>
      <c r="L695" s="77">
        <v>1800000</v>
      </c>
      <c r="M695" s="85">
        <v>0</v>
      </c>
      <c r="N695" s="85">
        <v>0</v>
      </c>
      <c r="O695" s="85">
        <v>0</v>
      </c>
      <c r="P695" s="85">
        <v>1800000</v>
      </c>
      <c r="Q695" s="77">
        <f t="shared" si="43"/>
        <v>444.77060955812038</v>
      </c>
      <c r="R695" s="37">
        <v>1298</v>
      </c>
      <c r="S695" s="130" t="s">
        <v>1070</v>
      </c>
      <c r="T695" s="28"/>
      <c r="U695" s="28"/>
    </row>
    <row r="696" spans="1:21" ht="25.5">
      <c r="A696" s="11">
        <v>3</v>
      </c>
      <c r="B696" s="8" t="s">
        <v>345</v>
      </c>
      <c r="C696" s="2">
        <v>1989</v>
      </c>
      <c r="D696" s="133"/>
      <c r="E696" s="21" t="s">
        <v>1062</v>
      </c>
      <c r="F696" s="10">
        <v>9</v>
      </c>
      <c r="G696" s="10">
        <v>4</v>
      </c>
      <c r="H696" s="37">
        <v>10645.6</v>
      </c>
      <c r="I696" s="37">
        <v>8140.03</v>
      </c>
      <c r="J696" s="37">
        <v>8168.1338200000018</v>
      </c>
      <c r="K696" s="87">
        <v>422</v>
      </c>
      <c r="L696" s="77">
        <v>7200000</v>
      </c>
      <c r="M696" s="85">
        <v>0</v>
      </c>
      <c r="N696" s="85">
        <v>0</v>
      </c>
      <c r="O696" s="85">
        <v>0</v>
      </c>
      <c r="P696" s="85">
        <v>7200000</v>
      </c>
      <c r="Q696" s="77">
        <f t="shared" si="43"/>
        <v>884.51762462791908</v>
      </c>
      <c r="R696" s="37">
        <v>1298</v>
      </c>
      <c r="S696" s="130" t="s">
        <v>1070</v>
      </c>
      <c r="T696" s="28"/>
      <c r="U696" s="28"/>
    </row>
    <row r="697" spans="1:21" ht="25.5">
      <c r="A697" s="11">
        <v>4</v>
      </c>
      <c r="B697" s="8" t="s">
        <v>37</v>
      </c>
      <c r="C697" s="2">
        <v>1952</v>
      </c>
      <c r="D697" s="133"/>
      <c r="E697" s="21" t="s">
        <v>1062</v>
      </c>
      <c r="F697" s="10">
        <v>2</v>
      </c>
      <c r="G697" s="10">
        <v>2</v>
      </c>
      <c r="H697" s="173">
        <v>533.66499999999996</v>
      </c>
      <c r="I697" s="37">
        <v>485.15</v>
      </c>
      <c r="J697" s="37">
        <v>485.15</v>
      </c>
      <c r="K697" s="87">
        <v>16</v>
      </c>
      <c r="L697" s="77">
        <v>684443</v>
      </c>
      <c r="M697" s="85">
        <v>0</v>
      </c>
      <c r="N697" s="85">
        <v>0</v>
      </c>
      <c r="O697" s="85">
        <v>0</v>
      </c>
      <c r="P697" s="85">
        <v>684443</v>
      </c>
      <c r="Q697" s="77">
        <f t="shared" si="43"/>
        <v>1410.7863547356487</v>
      </c>
      <c r="R697" s="37">
        <v>2023</v>
      </c>
      <c r="S697" s="130" t="s">
        <v>1070</v>
      </c>
      <c r="T697" s="28"/>
      <c r="U697" s="28"/>
    </row>
    <row r="698" spans="1:21" ht="25.5">
      <c r="A698" s="11">
        <v>5</v>
      </c>
      <c r="B698" s="8" t="s">
        <v>38</v>
      </c>
      <c r="C698" s="2">
        <v>1953</v>
      </c>
      <c r="D698" s="133">
        <v>2009</v>
      </c>
      <c r="E698" s="21" t="s">
        <v>1062</v>
      </c>
      <c r="F698" s="10">
        <v>2</v>
      </c>
      <c r="G698" s="10">
        <v>2</v>
      </c>
      <c r="H698" s="173">
        <v>541.79999999999995</v>
      </c>
      <c r="I698" s="37">
        <v>481.4</v>
      </c>
      <c r="J698" s="37">
        <v>485.46</v>
      </c>
      <c r="K698" s="87">
        <v>18</v>
      </c>
      <c r="L698" s="77">
        <v>1204819</v>
      </c>
      <c r="M698" s="85">
        <v>0</v>
      </c>
      <c r="N698" s="85">
        <v>0</v>
      </c>
      <c r="O698" s="85">
        <v>0</v>
      </c>
      <c r="P698" s="85">
        <v>1204819</v>
      </c>
      <c r="Q698" s="77">
        <f t="shared" si="43"/>
        <v>2502.739925218114</v>
      </c>
      <c r="R698" s="37">
        <v>5057</v>
      </c>
      <c r="S698" s="130" t="s">
        <v>1070</v>
      </c>
      <c r="T698" s="28"/>
      <c r="U698" s="28"/>
    </row>
    <row r="699" spans="1:21" ht="25.5">
      <c r="A699" s="11">
        <v>6</v>
      </c>
      <c r="B699" s="8" t="s">
        <v>39</v>
      </c>
      <c r="C699" s="2">
        <v>1955</v>
      </c>
      <c r="D699" s="36">
        <v>2008</v>
      </c>
      <c r="E699" s="21" t="s">
        <v>1062</v>
      </c>
      <c r="F699" s="10">
        <v>2</v>
      </c>
      <c r="G699" s="10">
        <v>2</v>
      </c>
      <c r="H699" s="37">
        <v>439.9</v>
      </c>
      <c r="I699" s="37">
        <v>396.2</v>
      </c>
      <c r="J699" s="37">
        <v>396.2</v>
      </c>
      <c r="K699" s="87">
        <v>17</v>
      </c>
      <c r="L699" s="77">
        <v>1778272</v>
      </c>
      <c r="M699" s="85">
        <v>0</v>
      </c>
      <c r="N699" s="85">
        <v>0</v>
      </c>
      <c r="O699" s="85">
        <v>0</v>
      </c>
      <c r="P699" s="85">
        <v>1778272</v>
      </c>
      <c r="Q699" s="77">
        <f t="shared" si="43"/>
        <v>4488.3190307925288</v>
      </c>
      <c r="R699" s="37">
        <v>5936</v>
      </c>
      <c r="S699" s="130" t="s">
        <v>1070</v>
      </c>
      <c r="T699" s="28"/>
      <c r="U699" s="28"/>
    </row>
    <row r="700" spans="1:21" ht="25.5">
      <c r="A700" s="11">
        <v>7</v>
      </c>
      <c r="B700" s="8" t="s">
        <v>40</v>
      </c>
      <c r="C700" s="2">
        <v>1956</v>
      </c>
      <c r="D700" s="133"/>
      <c r="E700" s="21" t="s">
        <v>1062</v>
      </c>
      <c r="F700" s="10">
        <v>2</v>
      </c>
      <c r="G700" s="10">
        <v>1</v>
      </c>
      <c r="H700" s="37">
        <v>439.9</v>
      </c>
      <c r="I700" s="37">
        <v>394.9</v>
      </c>
      <c r="J700" s="37">
        <v>396.8</v>
      </c>
      <c r="K700" s="87">
        <v>10</v>
      </c>
      <c r="L700" s="77">
        <v>1775936</v>
      </c>
      <c r="M700" s="85">
        <v>0</v>
      </c>
      <c r="N700" s="85">
        <v>0</v>
      </c>
      <c r="O700" s="85">
        <v>0</v>
      </c>
      <c r="P700" s="85">
        <v>1775936</v>
      </c>
      <c r="Q700" s="77">
        <f t="shared" si="43"/>
        <v>4497.1790326664977</v>
      </c>
      <c r="R700" s="37">
        <v>7460</v>
      </c>
      <c r="S700" s="130" t="s">
        <v>1070</v>
      </c>
      <c r="T700" s="28"/>
      <c r="U700" s="28"/>
    </row>
    <row r="701" spans="1:21" ht="25.5">
      <c r="A701" s="11">
        <v>8</v>
      </c>
      <c r="B701" s="8" t="s">
        <v>41</v>
      </c>
      <c r="C701" s="2">
        <v>1957</v>
      </c>
      <c r="D701" s="133"/>
      <c r="E701" s="21" t="s">
        <v>1062</v>
      </c>
      <c r="F701" s="10">
        <v>2</v>
      </c>
      <c r="G701" s="10">
        <v>2</v>
      </c>
      <c r="H701" s="173">
        <v>633.5</v>
      </c>
      <c r="I701" s="37">
        <v>570.15</v>
      </c>
      <c r="J701" s="37">
        <v>570.15</v>
      </c>
      <c r="K701" s="87">
        <v>45</v>
      </c>
      <c r="L701" s="77">
        <v>3394779</v>
      </c>
      <c r="M701" s="85">
        <v>0</v>
      </c>
      <c r="N701" s="85">
        <v>0</v>
      </c>
      <c r="O701" s="85">
        <v>0</v>
      </c>
      <c r="P701" s="85">
        <v>3394779</v>
      </c>
      <c r="Q701" s="77">
        <f t="shared" si="43"/>
        <v>5954.1857405945802</v>
      </c>
      <c r="R701" s="37">
        <v>9407</v>
      </c>
      <c r="S701" s="130" t="s">
        <v>1070</v>
      </c>
      <c r="T701" s="28"/>
      <c r="U701" s="28"/>
    </row>
    <row r="702" spans="1:21" ht="25.5">
      <c r="A702" s="11">
        <v>9</v>
      </c>
      <c r="B702" s="8" t="s">
        <v>42</v>
      </c>
      <c r="C702" s="2">
        <v>1958</v>
      </c>
      <c r="D702" s="133">
        <v>2008</v>
      </c>
      <c r="E702" s="21" t="s">
        <v>1062</v>
      </c>
      <c r="F702" s="10">
        <v>2</v>
      </c>
      <c r="G702" s="10">
        <v>1</v>
      </c>
      <c r="H702" s="37">
        <v>544.79999999999995</v>
      </c>
      <c r="I702" s="37">
        <v>387.71</v>
      </c>
      <c r="J702" s="37">
        <v>387.7</v>
      </c>
      <c r="K702" s="87">
        <v>21</v>
      </c>
      <c r="L702" s="77">
        <v>983901</v>
      </c>
      <c r="M702" s="85">
        <v>0</v>
      </c>
      <c r="N702" s="85">
        <v>0</v>
      </c>
      <c r="O702" s="85">
        <v>0</v>
      </c>
      <c r="P702" s="85">
        <v>983901</v>
      </c>
      <c r="Q702" s="77">
        <f t="shared" si="43"/>
        <v>2537.7240721157568</v>
      </c>
      <c r="R702" s="37">
        <v>5057</v>
      </c>
      <c r="S702" s="130" t="s">
        <v>1070</v>
      </c>
      <c r="T702" s="28"/>
      <c r="U702" s="28"/>
    </row>
    <row r="703" spans="1:21" ht="25.5">
      <c r="A703" s="11">
        <v>10</v>
      </c>
      <c r="B703" s="8" t="s">
        <v>1074</v>
      </c>
      <c r="C703" s="2">
        <v>1954</v>
      </c>
      <c r="D703" s="133"/>
      <c r="E703" s="21" t="s">
        <v>1062</v>
      </c>
      <c r="F703" s="10">
        <v>3</v>
      </c>
      <c r="G703" s="10">
        <v>5</v>
      </c>
      <c r="H703" s="38">
        <v>3183.29</v>
      </c>
      <c r="I703" s="38">
        <v>2128.4299999999998</v>
      </c>
      <c r="J703" s="38">
        <v>2240.6999999999998</v>
      </c>
      <c r="K703" s="87">
        <v>94</v>
      </c>
      <c r="L703" s="77">
        <v>695782</v>
      </c>
      <c r="M703" s="85">
        <v>0</v>
      </c>
      <c r="N703" s="85">
        <v>0</v>
      </c>
      <c r="O703" s="85">
        <v>0</v>
      </c>
      <c r="P703" s="85">
        <v>695782</v>
      </c>
      <c r="Q703" s="77">
        <f t="shared" si="43"/>
        <v>326.89916981061162</v>
      </c>
      <c r="R703" s="37">
        <v>1167</v>
      </c>
      <c r="S703" s="130" t="s">
        <v>1070</v>
      </c>
      <c r="T703" s="28"/>
      <c r="U703" s="28"/>
    </row>
    <row r="704" spans="1:21" ht="25.5">
      <c r="A704" s="11">
        <v>11</v>
      </c>
      <c r="B704" s="8" t="s">
        <v>43</v>
      </c>
      <c r="C704" s="2">
        <v>1958</v>
      </c>
      <c r="D704" s="133">
        <v>2008</v>
      </c>
      <c r="E704" s="21" t="s">
        <v>1062</v>
      </c>
      <c r="F704" s="10">
        <v>2</v>
      </c>
      <c r="G704" s="10">
        <v>2</v>
      </c>
      <c r="H704" s="37">
        <v>813.77994500000011</v>
      </c>
      <c r="I704" s="37">
        <v>740.4</v>
      </c>
      <c r="J704" s="37">
        <v>739.8</v>
      </c>
      <c r="K704" s="87">
        <v>29</v>
      </c>
      <c r="L704" s="77">
        <v>1237814</v>
      </c>
      <c r="M704" s="85">
        <v>0</v>
      </c>
      <c r="N704" s="85">
        <v>0</v>
      </c>
      <c r="O704" s="85">
        <v>0</v>
      </c>
      <c r="P704" s="85">
        <v>1237814</v>
      </c>
      <c r="Q704" s="77">
        <f t="shared" si="43"/>
        <v>1671.8179362506753</v>
      </c>
      <c r="R704" s="37">
        <v>3366</v>
      </c>
      <c r="S704" s="130" t="s">
        <v>1070</v>
      </c>
      <c r="T704" s="28"/>
      <c r="U704" s="28"/>
    </row>
    <row r="705" spans="1:21" ht="25.5">
      <c r="A705" s="11">
        <v>12</v>
      </c>
      <c r="B705" s="8" t="s">
        <v>44</v>
      </c>
      <c r="C705" s="2">
        <v>1958</v>
      </c>
      <c r="D705" s="133"/>
      <c r="E705" s="21" t="s">
        <v>1062</v>
      </c>
      <c r="F705" s="10">
        <v>3</v>
      </c>
      <c r="G705" s="10">
        <v>4</v>
      </c>
      <c r="H705" s="37">
        <v>1762.05</v>
      </c>
      <c r="I705" s="37">
        <v>1549.3</v>
      </c>
      <c r="J705" s="37">
        <v>1550.6</v>
      </c>
      <c r="K705" s="87">
        <v>61</v>
      </c>
      <c r="L705" s="77">
        <v>3786817</v>
      </c>
      <c r="M705" s="85">
        <v>0</v>
      </c>
      <c r="N705" s="85">
        <v>0</v>
      </c>
      <c r="O705" s="85">
        <v>0</v>
      </c>
      <c r="P705" s="85">
        <v>3786817</v>
      </c>
      <c r="Q705" s="77">
        <f t="shared" si="43"/>
        <v>2444.2115794229653</v>
      </c>
      <c r="R705" s="37">
        <v>4260</v>
      </c>
      <c r="S705" s="130" t="s">
        <v>1070</v>
      </c>
      <c r="T705" s="28"/>
      <c r="U705" s="28"/>
    </row>
    <row r="706" spans="1:21" ht="25.5">
      <c r="A706" s="11">
        <v>13</v>
      </c>
      <c r="B706" s="8" t="s">
        <v>711</v>
      </c>
      <c r="C706" s="2">
        <v>1937</v>
      </c>
      <c r="D706" s="36">
        <v>2010</v>
      </c>
      <c r="E706" s="21" t="s">
        <v>1062</v>
      </c>
      <c r="F706" s="10">
        <v>3</v>
      </c>
      <c r="G706" s="10">
        <v>5</v>
      </c>
      <c r="H706" s="173">
        <v>2025.65</v>
      </c>
      <c r="I706" s="37">
        <v>1841.5</v>
      </c>
      <c r="J706" s="37">
        <v>1841.5</v>
      </c>
      <c r="K706" s="87">
        <v>71</v>
      </c>
      <c r="L706" s="77">
        <v>5972921</v>
      </c>
      <c r="M706" s="85">
        <v>0</v>
      </c>
      <c r="N706" s="85">
        <v>0</v>
      </c>
      <c r="O706" s="85">
        <v>0</v>
      </c>
      <c r="P706" s="85">
        <v>5972921</v>
      </c>
      <c r="Q706" s="77">
        <f t="shared" si="43"/>
        <v>3243.508552810209</v>
      </c>
      <c r="R706" s="37">
        <v>4426</v>
      </c>
      <c r="S706" s="130" t="s">
        <v>1070</v>
      </c>
      <c r="T706" s="28"/>
      <c r="U706" s="28"/>
    </row>
    <row r="707" spans="1:21" ht="25.5">
      <c r="A707" s="11">
        <v>14</v>
      </c>
      <c r="B707" s="8" t="s">
        <v>45</v>
      </c>
      <c r="C707" s="2">
        <v>1956</v>
      </c>
      <c r="D707" s="36"/>
      <c r="E707" s="21" t="s">
        <v>1062</v>
      </c>
      <c r="F707" s="10">
        <v>2</v>
      </c>
      <c r="G707" s="10">
        <v>1</v>
      </c>
      <c r="H707" s="37">
        <v>267.85000000000002</v>
      </c>
      <c r="I707" s="37">
        <v>243.5</v>
      </c>
      <c r="J707" s="37">
        <v>243.5</v>
      </c>
      <c r="K707" s="87">
        <v>10</v>
      </c>
      <c r="L707" s="77">
        <v>1920096</v>
      </c>
      <c r="M707" s="85">
        <v>0</v>
      </c>
      <c r="N707" s="85">
        <v>0</v>
      </c>
      <c r="O707" s="85">
        <v>0</v>
      </c>
      <c r="P707" s="85">
        <v>1920096</v>
      </c>
      <c r="Q707" s="77">
        <f t="shared" si="43"/>
        <v>7885.4045174537987</v>
      </c>
      <c r="R707" s="37">
        <v>10039</v>
      </c>
      <c r="S707" s="130" t="s">
        <v>1070</v>
      </c>
      <c r="T707" s="28"/>
      <c r="U707" s="28"/>
    </row>
    <row r="708" spans="1:21" ht="25.5">
      <c r="A708" s="11">
        <v>15</v>
      </c>
      <c r="B708" s="8" t="s">
        <v>720</v>
      </c>
      <c r="C708" s="113">
        <v>1958</v>
      </c>
      <c r="D708" s="116"/>
      <c r="E708" s="21" t="s">
        <v>1062</v>
      </c>
      <c r="F708" s="114">
        <v>2</v>
      </c>
      <c r="G708" s="114">
        <v>1</v>
      </c>
      <c r="H708" s="51">
        <v>441.65000000000003</v>
      </c>
      <c r="I708" s="37">
        <v>401.5</v>
      </c>
      <c r="J708" s="77">
        <v>401.5</v>
      </c>
      <c r="K708" s="88">
        <v>14</v>
      </c>
      <c r="L708" s="77">
        <v>1589633</v>
      </c>
      <c r="M708" s="85">
        <v>0</v>
      </c>
      <c r="N708" s="85">
        <v>0</v>
      </c>
      <c r="O708" s="85">
        <v>0</v>
      </c>
      <c r="P708" s="85">
        <v>1589633</v>
      </c>
      <c r="Q708" s="77">
        <f t="shared" si="43"/>
        <v>3959.2353673723537</v>
      </c>
      <c r="R708" s="37">
        <v>4589</v>
      </c>
      <c r="S708" s="130" t="s">
        <v>1070</v>
      </c>
      <c r="T708" s="28"/>
      <c r="U708" s="28"/>
    </row>
    <row r="709" spans="1:21" ht="25.5">
      <c r="A709" s="11">
        <v>16</v>
      </c>
      <c r="B709" s="60" t="s">
        <v>707</v>
      </c>
      <c r="C709" s="113">
        <v>1930</v>
      </c>
      <c r="D709" s="116"/>
      <c r="E709" s="21" t="s">
        <v>1062</v>
      </c>
      <c r="F709" s="114">
        <v>2</v>
      </c>
      <c r="G709" s="114">
        <v>4</v>
      </c>
      <c r="H709" s="51">
        <v>1144</v>
      </c>
      <c r="I709" s="51">
        <v>1075.8</v>
      </c>
      <c r="J709" s="51">
        <v>1036.0999999999999</v>
      </c>
      <c r="K709" s="88">
        <v>52</v>
      </c>
      <c r="L709" s="77">
        <v>3898941</v>
      </c>
      <c r="M709" s="85">
        <v>0</v>
      </c>
      <c r="N709" s="85">
        <v>0</v>
      </c>
      <c r="O709" s="85">
        <v>0</v>
      </c>
      <c r="P709" s="85">
        <v>3898941</v>
      </c>
      <c r="Q709" s="77">
        <f t="shared" si="43"/>
        <v>3624.2247629670942</v>
      </c>
      <c r="R709" s="37">
        <v>4937</v>
      </c>
      <c r="S709" s="130" t="s">
        <v>1070</v>
      </c>
      <c r="T709" s="28"/>
      <c r="U709" s="28"/>
    </row>
    <row r="710" spans="1:21" ht="25.5">
      <c r="A710" s="11">
        <v>17</v>
      </c>
      <c r="B710" s="8" t="s">
        <v>346</v>
      </c>
      <c r="C710" s="2">
        <v>1961</v>
      </c>
      <c r="D710" s="133">
        <v>2009</v>
      </c>
      <c r="E710" s="21" t="s">
        <v>1062</v>
      </c>
      <c r="F710" s="10">
        <v>2</v>
      </c>
      <c r="G710" s="10">
        <v>2</v>
      </c>
      <c r="H710" s="37">
        <v>707.4</v>
      </c>
      <c r="I710" s="37">
        <v>657</v>
      </c>
      <c r="J710" s="37">
        <v>657</v>
      </c>
      <c r="K710" s="87">
        <v>32</v>
      </c>
      <c r="L710" s="77">
        <v>95672</v>
      </c>
      <c r="M710" s="85">
        <v>0</v>
      </c>
      <c r="N710" s="85">
        <v>0</v>
      </c>
      <c r="O710" s="85">
        <v>0</v>
      </c>
      <c r="P710" s="85">
        <v>95672</v>
      </c>
      <c r="Q710" s="77">
        <f t="shared" si="43"/>
        <v>145.61948249619482</v>
      </c>
      <c r="R710" s="37">
        <v>195</v>
      </c>
      <c r="S710" s="130" t="s">
        <v>1070</v>
      </c>
      <c r="T710" s="28"/>
      <c r="U710" s="28"/>
    </row>
    <row r="711" spans="1:21" ht="25.5">
      <c r="A711" s="11">
        <v>18</v>
      </c>
      <c r="B711" s="8" t="s">
        <v>349</v>
      </c>
      <c r="C711" s="2">
        <v>1959</v>
      </c>
      <c r="D711" s="133"/>
      <c r="E711" s="21" t="s">
        <v>1062</v>
      </c>
      <c r="F711" s="10">
        <v>2</v>
      </c>
      <c r="G711" s="10">
        <v>2</v>
      </c>
      <c r="H711" s="37">
        <v>367.27</v>
      </c>
      <c r="I711" s="37">
        <v>321.10000000000002</v>
      </c>
      <c r="J711" s="37">
        <v>323.2</v>
      </c>
      <c r="K711" s="87">
        <v>15</v>
      </c>
      <c r="L711" s="77">
        <v>51066</v>
      </c>
      <c r="M711" s="85">
        <v>0</v>
      </c>
      <c r="N711" s="85">
        <v>0</v>
      </c>
      <c r="O711" s="85">
        <v>0</v>
      </c>
      <c r="P711" s="85">
        <v>51066</v>
      </c>
      <c r="Q711" s="77">
        <f t="shared" si="43"/>
        <v>159.03456867019619</v>
      </c>
      <c r="R711" s="37">
        <v>195</v>
      </c>
      <c r="S711" s="130" t="s">
        <v>1070</v>
      </c>
      <c r="T711" s="28"/>
      <c r="U711" s="28"/>
    </row>
    <row r="712" spans="1:21" ht="25.5">
      <c r="A712" s="11">
        <v>19</v>
      </c>
      <c r="B712" s="8" t="s">
        <v>350</v>
      </c>
      <c r="C712" s="2">
        <v>1961</v>
      </c>
      <c r="D712" s="133">
        <v>2008</v>
      </c>
      <c r="E712" s="21" t="s">
        <v>1062</v>
      </c>
      <c r="F712" s="10">
        <v>4</v>
      </c>
      <c r="G712" s="10">
        <v>4</v>
      </c>
      <c r="H712" s="37">
        <v>1741.8</v>
      </c>
      <c r="I712" s="37">
        <v>1288.5999999999999</v>
      </c>
      <c r="J712" s="37">
        <v>1288.5999999999999</v>
      </c>
      <c r="K712" s="87">
        <v>41</v>
      </c>
      <c r="L712" s="77">
        <v>136039</v>
      </c>
      <c r="M712" s="85">
        <v>0</v>
      </c>
      <c r="N712" s="85">
        <v>0</v>
      </c>
      <c r="O712" s="85">
        <v>0</v>
      </c>
      <c r="P712" s="85">
        <v>136039</v>
      </c>
      <c r="Q712" s="77">
        <f t="shared" si="43"/>
        <v>105.57116250194009</v>
      </c>
      <c r="R712" s="37">
        <v>190</v>
      </c>
      <c r="S712" s="130" t="s">
        <v>1070</v>
      </c>
      <c r="T712" s="28"/>
      <c r="U712" s="28"/>
    </row>
    <row r="713" spans="1:21" ht="25.5">
      <c r="A713" s="11">
        <v>20</v>
      </c>
      <c r="B713" s="8" t="s">
        <v>351</v>
      </c>
      <c r="C713" s="2">
        <v>1961</v>
      </c>
      <c r="D713" s="133">
        <v>2015</v>
      </c>
      <c r="E713" s="21" t="s">
        <v>1062</v>
      </c>
      <c r="F713" s="10">
        <v>3</v>
      </c>
      <c r="G713" s="10">
        <v>3</v>
      </c>
      <c r="H713" s="37">
        <v>2173.11</v>
      </c>
      <c r="I713" s="37">
        <v>1502.7</v>
      </c>
      <c r="J713" s="37">
        <v>1502.7</v>
      </c>
      <c r="K713" s="87">
        <v>62</v>
      </c>
      <c r="L713" s="77">
        <v>161222</v>
      </c>
      <c r="M713" s="85">
        <v>0</v>
      </c>
      <c r="N713" s="85">
        <v>0</v>
      </c>
      <c r="O713" s="85">
        <v>0</v>
      </c>
      <c r="P713" s="85">
        <v>161222</v>
      </c>
      <c r="Q713" s="77">
        <f t="shared" si="43"/>
        <v>107.28821454714846</v>
      </c>
      <c r="R713" s="37">
        <v>195</v>
      </c>
      <c r="S713" s="130" t="s">
        <v>1070</v>
      </c>
      <c r="T713" s="28"/>
      <c r="U713" s="28"/>
    </row>
    <row r="714" spans="1:21" ht="25.5">
      <c r="A714" s="11">
        <v>21</v>
      </c>
      <c r="B714" s="8" t="s">
        <v>352</v>
      </c>
      <c r="C714" s="2">
        <v>1961</v>
      </c>
      <c r="D714" s="133">
        <v>2014</v>
      </c>
      <c r="E714" s="21" t="s">
        <v>1062</v>
      </c>
      <c r="F714" s="10">
        <v>2</v>
      </c>
      <c r="G714" s="10">
        <v>2</v>
      </c>
      <c r="H714" s="37">
        <v>737.4</v>
      </c>
      <c r="I714" s="37">
        <v>633.41999999999996</v>
      </c>
      <c r="J714" s="37">
        <v>633.41499999999996</v>
      </c>
      <c r="K714" s="87">
        <v>26</v>
      </c>
      <c r="L714" s="77">
        <v>85466</v>
      </c>
      <c r="M714" s="85">
        <v>0</v>
      </c>
      <c r="N714" s="85">
        <v>0</v>
      </c>
      <c r="O714" s="85">
        <v>0</v>
      </c>
      <c r="P714" s="85">
        <v>85466</v>
      </c>
      <c r="Q714" s="77">
        <f t="shared" si="43"/>
        <v>134.92785197815036</v>
      </c>
      <c r="R714" s="37">
        <v>195</v>
      </c>
      <c r="S714" s="130" t="s">
        <v>1070</v>
      </c>
      <c r="T714" s="28"/>
      <c r="U714" s="28"/>
    </row>
    <row r="715" spans="1:21" ht="25.5">
      <c r="A715" s="11">
        <v>22</v>
      </c>
      <c r="B715" s="8" t="s">
        <v>353</v>
      </c>
      <c r="C715" s="2">
        <v>1960</v>
      </c>
      <c r="D715" s="133">
        <v>2010</v>
      </c>
      <c r="E715" s="21" t="s">
        <v>1062</v>
      </c>
      <c r="F715" s="10">
        <v>2</v>
      </c>
      <c r="G715" s="10">
        <v>2</v>
      </c>
      <c r="H715" s="37">
        <v>1036.3</v>
      </c>
      <c r="I715" s="37">
        <v>628.9</v>
      </c>
      <c r="J715" s="37">
        <v>637.79999999999995</v>
      </c>
      <c r="K715" s="87">
        <v>24</v>
      </c>
      <c r="L715" s="77">
        <v>63485</v>
      </c>
      <c r="M715" s="85">
        <v>0</v>
      </c>
      <c r="N715" s="85">
        <v>0</v>
      </c>
      <c r="O715" s="85">
        <v>0</v>
      </c>
      <c r="P715" s="85">
        <v>63485</v>
      </c>
      <c r="Q715" s="77">
        <f t="shared" si="43"/>
        <v>100.94609635872158</v>
      </c>
      <c r="R715" s="37">
        <v>195</v>
      </c>
      <c r="S715" s="130" t="s">
        <v>1070</v>
      </c>
      <c r="T715" s="28"/>
      <c r="U715" s="28"/>
    </row>
    <row r="716" spans="1:21" ht="25.5">
      <c r="A716" s="11">
        <v>23</v>
      </c>
      <c r="B716" s="8" t="s">
        <v>354</v>
      </c>
      <c r="C716" s="2">
        <v>1959</v>
      </c>
      <c r="D716" s="133">
        <v>2014</v>
      </c>
      <c r="E716" s="21" t="s">
        <v>1062</v>
      </c>
      <c r="F716" s="10">
        <v>2</v>
      </c>
      <c r="G716" s="10">
        <v>2</v>
      </c>
      <c r="H716" s="173">
        <v>865.9</v>
      </c>
      <c r="I716" s="37">
        <v>637.20000000000005</v>
      </c>
      <c r="J716" s="37">
        <v>637.20000000000005</v>
      </c>
      <c r="K716" s="87">
        <v>28</v>
      </c>
      <c r="L716" s="77">
        <v>48332</v>
      </c>
      <c r="M716" s="85">
        <v>0</v>
      </c>
      <c r="N716" s="85">
        <v>0</v>
      </c>
      <c r="O716" s="85">
        <v>0</v>
      </c>
      <c r="P716" s="85">
        <v>48332</v>
      </c>
      <c r="Q716" s="77">
        <f t="shared" si="43"/>
        <v>75.850596359070934</v>
      </c>
      <c r="R716" s="37">
        <v>195</v>
      </c>
      <c r="S716" s="130" t="s">
        <v>1070</v>
      </c>
      <c r="T716" s="28"/>
      <c r="U716" s="28"/>
    </row>
    <row r="717" spans="1:21" ht="25.5">
      <c r="A717" s="11">
        <v>24</v>
      </c>
      <c r="B717" s="8" t="s">
        <v>355</v>
      </c>
      <c r="C717" s="2">
        <v>1960</v>
      </c>
      <c r="D717" s="133">
        <v>2008</v>
      </c>
      <c r="E717" s="21" t="s">
        <v>1062</v>
      </c>
      <c r="F717" s="10">
        <v>3</v>
      </c>
      <c r="G717" s="10">
        <v>3</v>
      </c>
      <c r="H717" s="37">
        <v>1658.05</v>
      </c>
      <c r="I717" s="37">
        <v>1508.4</v>
      </c>
      <c r="J717" s="37">
        <v>1508.4</v>
      </c>
      <c r="K717" s="87">
        <v>58</v>
      </c>
      <c r="L717" s="77">
        <v>118914</v>
      </c>
      <c r="M717" s="85">
        <v>0</v>
      </c>
      <c r="N717" s="85">
        <v>0</v>
      </c>
      <c r="O717" s="85">
        <v>0</v>
      </c>
      <c r="P717" s="85">
        <v>118914</v>
      </c>
      <c r="Q717" s="77">
        <f t="shared" si="43"/>
        <v>78.834526650755762</v>
      </c>
      <c r="R717" s="37">
        <v>195</v>
      </c>
      <c r="S717" s="130" t="s">
        <v>1070</v>
      </c>
      <c r="T717" s="28"/>
      <c r="U717" s="28"/>
    </row>
    <row r="718" spans="1:21">
      <c r="A718" s="39" t="s">
        <v>47</v>
      </c>
      <c r="B718" s="33"/>
      <c r="C718" s="152" t="s">
        <v>1061</v>
      </c>
      <c r="D718" s="152" t="s">
        <v>1061</v>
      </c>
      <c r="E718" s="152" t="s">
        <v>1061</v>
      </c>
      <c r="F718" s="152" t="s">
        <v>1061</v>
      </c>
      <c r="G718" s="152" t="s">
        <v>1061</v>
      </c>
      <c r="H718" s="30">
        <f>SUM(H719:H730)</f>
        <v>7997.01</v>
      </c>
      <c r="I718" s="30">
        <f t="shared" ref="I718" si="50">SUM(I719:I730)</f>
        <v>6031.9800000000005</v>
      </c>
      <c r="J718" s="30">
        <f t="shared" ref="J718:P718" si="51">SUM(J719:J730)</f>
        <v>5893.3749500000004</v>
      </c>
      <c r="K718" s="131">
        <f t="shared" si="51"/>
        <v>294</v>
      </c>
      <c r="L718" s="30">
        <f t="shared" si="51"/>
        <v>4274642</v>
      </c>
      <c r="M718" s="30">
        <f t="shared" si="51"/>
        <v>0</v>
      </c>
      <c r="N718" s="30">
        <f t="shared" si="51"/>
        <v>0</v>
      </c>
      <c r="O718" s="30">
        <f t="shared" si="51"/>
        <v>0</v>
      </c>
      <c r="P718" s="30">
        <f t="shared" si="51"/>
        <v>4274642</v>
      </c>
      <c r="Q718" s="25">
        <f t="shared" si="43"/>
        <v>708.66315869747575</v>
      </c>
      <c r="R718" s="30">
        <f>MAX(R719:R730)</f>
        <v>2558</v>
      </c>
      <c r="S718" s="132" t="s">
        <v>1061</v>
      </c>
      <c r="T718" s="28"/>
      <c r="U718" s="28"/>
    </row>
    <row r="719" spans="1:21" ht="25.5">
      <c r="A719" s="11">
        <v>25</v>
      </c>
      <c r="B719" s="8" t="s">
        <v>48</v>
      </c>
      <c r="C719" s="40">
        <v>1917</v>
      </c>
      <c r="D719" s="44"/>
      <c r="E719" s="21" t="s">
        <v>1062</v>
      </c>
      <c r="F719" s="40">
        <v>2</v>
      </c>
      <c r="G719" s="2">
        <v>1</v>
      </c>
      <c r="H719" s="41">
        <v>199.76000000000002</v>
      </c>
      <c r="I719" s="41">
        <v>181.6</v>
      </c>
      <c r="J719" s="41">
        <v>163.44</v>
      </c>
      <c r="K719" s="89">
        <v>18</v>
      </c>
      <c r="L719" s="77">
        <v>215377</v>
      </c>
      <c r="M719" s="85">
        <v>0</v>
      </c>
      <c r="N719" s="85">
        <v>0</v>
      </c>
      <c r="O719" s="85">
        <v>0</v>
      </c>
      <c r="P719" s="77">
        <v>215377</v>
      </c>
      <c r="Q719" s="77">
        <f t="shared" si="43"/>
        <v>1185.9966960352424</v>
      </c>
      <c r="R719" s="37">
        <v>1186</v>
      </c>
      <c r="S719" s="130" t="s">
        <v>1070</v>
      </c>
      <c r="T719" s="28"/>
      <c r="U719" s="28"/>
    </row>
    <row r="720" spans="1:21" ht="25.5">
      <c r="A720" s="11">
        <v>26</v>
      </c>
      <c r="B720" s="8" t="s">
        <v>50</v>
      </c>
      <c r="C720" s="40">
        <v>1961</v>
      </c>
      <c r="D720" s="44"/>
      <c r="E720" s="21" t="s">
        <v>1062</v>
      </c>
      <c r="F720" s="40">
        <v>2</v>
      </c>
      <c r="G720" s="2">
        <v>1</v>
      </c>
      <c r="H720" s="41">
        <v>233.9</v>
      </c>
      <c r="I720" s="37">
        <v>170.1</v>
      </c>
      <c r="J720" s="37">
        <v>170.1</v>
      </c>
      <c r="K720" s="89">
        <v>11</v>
      </c>
      <c r="L720" s="77">
        <v>208035</v>
      </c>
      <c r="M720" s="85">
        <v>0</v>
      </c>
      <c r="N720" s="85">
        <v>0</v>
      </c>
      <c r="O720" s="85">
        <v>0</v>
      </c>
      <c r="P720" s="85">
        <v>208035</v>
      </c>
      <c r="Q720" s="77">
        <f t="shared" si="43"/>
        <v>1223.015873015873</v>
      </c>
      <c r="R720" s="37">
        <v>1901</v>
      </c>
      <c r="S720" s="130" t="s">
        <v>1070</v>
      </c>
      <c r="T720" s="28"/>
      <c r="U720" s="28"/>
    </row>
    <row r="721" spans="1:21" ht="25.5">
      <c r="A721" s="11">
        <v>27</v>
      </c>
      <c r="B721" s="8" t="s">
        <v>51</v>
      </c>
      <c r="C721" s="40">
        <v>1917</v>
      </c>
      <c r="D721" s="44"/>
      <c r="E721" s="21" t="s">
        <v>1062</v>
      </c>
      <c r="F721" s="40">
        <v>2</v>
      </c>
      <c r="G721" s="2">
        <v>1</v>
      </c>
      <c r="H721" s="37">
        <v>346.83000000000004</v>
      </c>
      <c r="I721" s="41">
        <v>315.3</v>
      </c>
      <c r="J721" s="41">
        <v>315.3</v>
      </c>
      <c r="K721" s="89">
        <v>14</v>
      </c>
      <c r="L721" s="77">
        <v>298589</v>
      </c>
      <c r="M721" s="85">
        <v>0</v>
      </c>
      <c r="N721" s="85">
        <v>0</v>
      </c>
      <c r="O721" s="85">
        <v>0</v>
      </c>
      <c r="P721" s="85">
        <v>298589</v>
      </c>
      <c r="Q721" s="77">
        <f t="shared" si="43"/>
        <v>946.99968284173804</v>
      </c>
      <c r="R721" s="37">
        <v>947</v>
      </c>
      <c r="S721" s="130" t="s">
        <v>1070</v>
      </c>
      <c r="T721" s="28"/>
      <c r="U721" s="28"/>
    </row>
    <row r="722" spans="1:21" ht="25.5">
      <c r="A722" s="11">
        <v>28</v>
      </c>
      <c r="B722" s="8" t="s">
        <v>53</v>
      </c>
      <c r="C722" s="2">
        <v>1959</v>
      </c>
      <c r="D722" s="44"/>
      <c r="E722" s="21" t="s">
        <v>1062</v>
      </c>
      <c r="F722" s="2">
        <v>2</v>
      </c>
      <c r="G722" s="2">
        <v>2</v>
      </c>
      <c r="H722" s="174">
        <v>694.98</v>
      </c>
      <c r="I722" s="37">
        <v>631.79999999999995</v>
      </c>
      <c r="J722" s="37">
        <v>631.79999999999995</v>
      </c>
      <c r="K722" s="89">
        <v>26</v>
      </c>
      <c r="L722" s="77">
        <v>548178</v>
      </c>
      <c r="M722" s="85">
        <v>0</v>
      </c>
      <c r="N722" s="85">
        <v>0</v>
      </c>
      <c r="O722" s="85">
        <v>0</v>
      </c>
      <c r="P722" s="85">
        <v>548178</v>
      </c>
      <c r="Q722" s="77">
        <f t="shared" si="43"/>
        <v>867.64482431149099</v>
      </c>
      <c r="R722" s="37">
        <v>2010</v>
      </c>
      <c r="S722" s="130" t="s">
        <v>1070</v>
      </c>
      <c r="T722" s="28"/>
      <c r="U722" s="28"/>
    </row>
    <row r="723" spans="1:21" ht="25.5">
      <c r="A723" s="11">
        <v>29</v>
      </c>
      <c r="B723" s="8" t="s">
        <v>54</v>
      </c>
      <c r="C723" s="2">
        <v>1959</v>
      </c>
      <c r="D723" s="44"/>
      <c r="E723" s="21" t="s">
        <v>1062</v>
      </c>
      <c r="F723" s="2">
        <v>2</v>
      </c>
      <c r="G723" s="2">
        <v>2</v>
      </c>
      <c r="H723" s="173">
        <v>677.6</v>
      </c>
      <c r="I723" s="37">
        <v>501.2</v>
      </c>
      <c r="J723" s="37">
        <v>501.2</v>
      </c>
      <c r="K723" s="89">
        <v>16</v>
      </c>
      <c r="L723" s="77">
        <v>572694</v>
      </c>
      <c r="M723" s="85">
        <v>0</v>
      </c>
      <c r="N723" s="85">
        <v>0</v>
      </c>
      <c r="O723" s="85">
        <v>0</v>
      </c>
      <c r="P723" s="85">
        <v>572694</v>
      </c>
      <c r="Q723" s="77">
        <f t="shared" si="43"/>
        <v>1142.6456504389466</v>
      </c>
      <c r="R723" s="37">
        <v>2010</v>
      </c>
      <c r="S723" s="130" t="s">
        <v>1070</v>
      </c>
      <c r="T723" s="28"/>
      <c r="U723" s="28"/>
    </row>
    <row r="724" spans="1:21" ht="25.5">
      <c r="A724" s="11">
        <v>30</v>
      </c>
      <c r="B724" s="8" t="s">
        <v>56</v>
      </c>
      <c r="C724" s="40">
        <v>1917</v>
      </c>
      <c r="D724" s="44"/>
      <c r="E724" s="21" t="s">
        <v>1062</v>
      </c>
      <c r="F724" s="40">
        <v>2</v>
      </c>
      <c r="G724" s="2">
        <v>1</v>
      </c>
      <c r="H724" s="173">
        <v>279.18</v>
      </c>
      <c r="I724" s="37">
        <v>253.8</v>
      </c>
      <c r="J724" s="37">
        <v>253.8</v>
      </c>
      <c r="K724" s="89">
        <v>8</v>
      </c>
      <c r="L724" s="77">
        <v>240348</v>
      </c>
      <c r="M724" s="85">
        <v>0</v>
      </c>
      <c r="N724" s="85">
        <v>0</v>
      </c>
      <c r="O724" s="85">
        <v>0</v>
      </c>
      <c r="P724" s="77">
        <v>240348</v>
      </c>
      <c r="Q724" s="77">
        <f t="shared" si="43"/>
        <v>946.99763593380612</v>
      </c>
      <c r="R724" s="37">
        <v>947</v>
      </c>
      <c r="S724" s="130" t="s">
        <v>1070</v>
      </c>
      <c r="T724" s="28"/>
      <c r="U724" s="28"/>
    </row>
    <row r="725" spans="1:21" ht="25.5">
      <c r="A725" s="11">
        <v>31</v>
      </c>
      <c r="B725" s="8" t="s">
        <v>57</v>
      </c>
      <c r="C725" s="2">
        <v>1960</v>
      </c>
      <c r="D725" s="44"/>
      <c r="E725" s="21" t="s">
        <v>1062</v>
      </c>
      <c r="F725" s="2">
        <v>2</v>
      </c>
      <c r="G725" s="2">
        <v>1</v>
      </c>
      <c r="H725" s="173">
        <v>338.8</v>
      </c>
      <c r="I725" s="37">
        <v>308</v>
      </c>
      <c r="J725" s="37">
        <v>308</v>
      </c>
      <c r="K725" s="89">
        <v>21</v>
      </c>
      <c r="L725" s="77">
        <v>323270</v>
      </c>
      <c r="M725" s="85">
        <v>0</v>
      </c>
      <c r="N725" s="85">
        <v>0</v>
      </c>
      <c r="O725" s="85">
        <v>0</v>
      </c>
      <c r="P725" s="85">
        <v>323270</v>
      </c>
      <c r="Q725" s="77">
        <f t="shared" si="43"/>
        <v>1049.577922077922</v>
      </c>
      <c r="R725" s="37">
        <v>2010</v>
      </c>
      <c r="S725" s="130" t="s">
        <v>1070</v>
      </c>
      <c r="T725" s="28"/>
      <c r="U725" s="28"/>
    </row>
    <row r="726" spans="1:21" ht="25.5">
      <c r="A726" s="11">
        <v>32</v>
      </c>
      <c r="B726" s="8" t="s">
        <v>58</v>
      </c>
      <c r="C726" s="2">
        <v>1960</v>
      </c>
      <c r="D726" s="44"/>
      <c r="E726" s="21" t="s">
        <v>1062</v>
      </c>
      <c r="F726" s="2">
        <v>2</v>
      </c>
      <c r="G726" s="2">
        <v>1</v>
      </c>
      <c r="H726" s="173">
        <v>338.14</v>
      </c>
      <c r="I726" s="37">
        <v>307.39999999999998</v>
      </c>
      <c r="J726" s="37">
        <v>307.39999999999998</v>
      </c>
      <c r="K726" s="89">
        <v>17</v>
      </c>
      <c r="L726" s="77">
        <v>754803</v>
      </c>
      <c r="M726" s="85">
        <v>0</v>
      </c>
      <c r="N726" s="85">
        <v>0</v>
      </c>
      <c r="O726" s="85">
        <v>0</v>
      </c>
      <c r="P726" s="85">
        <v>754803</v>
      </c>
      <c r="Q726" s="77">
        <f t="shared" si="43"/>
        <v>2455.4424202992845</v>
      </c>
      <c r="R726" s="37">
        <v>2558</v>
      </c>
      <c r="S726" s="130" t="s">
        <v>1070</v>
      </c>
      <c r="T726" s="28"/>
      <c r="U726" s="28"/>
    </row>
    <row r="727" spans="1:21" ht="25.5">
      <c r="A727" s="11">
        <v>33</v>
      </c>
      <c r="B727" s="8" t="s">
        <v>59</v>
      </c>
      <c r="C727" s="2">
        <v>1960</v>
      </c>
      <c r="D727" s="44"/>
      <c r="E727" s="21" t="s">
        <v>1062</v>
      </c>
      <c r="F727" s="2">
        <v>2</v>
      </c>
      <c r="G727" s="2">
        <v>1</v>
      </c>
      <c r="H727" s="173">
        <v>350.3</v>
      </c>
      <c r="I727" s="37">
        <v>315.95</v>
      </c>
      <c r="J727" s="37">
        <v>265.39999999999998</v>
      </c>
      <c r="K727" s="89">
        <v>15</v>
      </c>
      <c r="L727" s="77">
        <v>775797</v>
      </c>
      <c r="M727" s="85">
        <v>0</v>
      </c>
      <c r="N727" s="85">
        <v>0</v>
      </c>
      <c r="O727" s="85">
        <v>0</v>
      </c>
      <c r="P727" s="85">
        <v>775797</v>
      </c>
      <c r="Q727" s="77">
        <f t="shared" si="43"/>
        <v>2455.442316822282</v>
      </c>
      <c r="R727" s="37">
        <v>2558</v>
      </c>
      <c r="S727" s="130" t="s">
        <v>1070</v>
      </c>
      <c r="T727" s="28"/>
      <c r="U727" s="28"/>
    </row>
    <row r="728" spans="1:21" ht="25.5">
      <c r="A728" s="11">
        <v>34</v>
      </c>
      <c r="B728" s="8" t="s">
        <v>357</v>
      </c>
      <c r="C728" s="2">
        <v>1961</v>
      </c>
      <c r="D728" s="116">
        <v>2015</v>
      </c>
      <c r="E728" s="21" t="s">
        <v>1062</v>
      </c>
      <c r="F728" s="2">
        <v>2</v>
      </c>
      <c r="G728" s="2">
        <v>1</v>
      </c>
      <c r="H728" s="38">
        <v>413.82</v>
      </c>
      <c r="I728" s="37">
        <v>376.2</v>
      </c>
      <c r="J728" s="37">
        <v>376.2</v>
      </c>
      <c r="K728" s="89">
        <v>25</v>
      </c>
      <c r="L728" s="77">
        <v>47761</v>
      </c>
      <c r="M728" s="85">
        <v>0</v>
      </c>
      <c r="N728" s="85">
        <v>0</v>
      </c>
      <c r="O728" s="85">
        <v>0</v>
      </c>
      <c r="P728" s="85">
        <v>47761</v>
      </c>
      <c r="Q728" s="77">
        <f t="shared" ref="Q728:Q791" si="52">L728/I728</f>
        <v>126.95640616693248</v>
      </c>
      <c r="R728" s="37">
        <v>195</v>
      </c>
      <c r="S728" s="130" t="s">
        <v>1070</v>
      </c>
      <c r="T728" s="28"/>
      <c r="U728" s="28"/>
    </row>
    <row r="729" spans="1:21" ht="25.5">
      <c r="A729" s="11">
        <v>35</v>
      </c>
      <c r="B729" s="8" t="s">
        <v>362</v>
      </c>
      <c r="C729" s="2">
        <v>1963</v>
      </c>
      <c r="D729" s="44">
        <v>2015</v>
      </c>
      <c r="E729" s="21" t="s">
        <v>1062</v>
      </c>
      <c r="F729" s="2">
        <v>3</v>
      </c>
      <c r="G729" s="2">
        <v>4</v>
      </c>
      <c r="H729" s="38">
        <v>2833.7</v>
      </c>
      <c r="I729" s="38">
        <v>1829.92</v>
      </c>
      <c r="J729" s="38">
        <v>1750.12</v>
      </c>
      <c r="K729" s="89">
        <v>52</v>
      </c>
      <c r="L729" s="77">
        <v>151793</v>
      </c>
      <c r="M729" s="85">
        <v>0</v>
      </c>
      <c r="N729" s="85">
        <v>0</v>
      </c>
      <c r="O729" s="85">
        <v>0</v>
      </c>
      <c r="P729" s="85">
        <v>151793</v>
      </c>
      <c r="Q729" s="77">
        <f t="shared" si="52"/>
        <v>82.950620792165779</v>
      </c>
      <c r="R729" s="37">
        <v>195</v>
      </c>
      <c r="S729" s="130" t="s">
        <v>1070</v>
      </c>
      <c r="T729" s="28"/>
      <c r="U729" s="28"/>
    </row>
    <row r="730" spans="1:21" ht="25.5">
      <c r="A730" s="11">
        <v>36</v>
      </c>
      <c r="B730" s="8" t="s">
        <v>364</v>
      </c>
      <c r="C730" s="2">
        <v>1963</v>
      </c>
      <c r="D730" s="44"/>
      <c r="E730" s="21" t="s">
        <v>1062</v>
      </c>
      <c r="F730" s="2">
        <v>3</v>
      </c>
      <c r="G730" s="2">
        <v>3</v>
      </c>
      <c r="H730" s="38">
        <v>1290</v>
      </c>
      <c r="I730" s="37">
        <v>840.71</v>
      </c>
      <c r="J730" s="37">
        <v>850.61495000000014</v>
      </c>
      <c r="K730" s="89">
        <v>71</v>
      </c>
      <c r="L730" s="77">
        <v>137997</v>
      </c>
      <c r="M730" s="85">
        <v>0</v>
      </c>
      <c r="N730" s="85">
        <v>0</v>
      </c>
      <c r="O730" s="85">
        <v>0</v>
      </c>
      <c r="P730" s="85">
        <v>137997</v>
      </c>
      <c r="Q730" s="77">
        <f t="shared" si="52"/>
        <v>164.14340260018318</v>
      </c>
      <c r="R730" s="37">
        <v>195</v>
      </c>
      <c r="S730" s="130" t="s">
        <v>1070</v>
      </c>
      <c r="T730" s="28"/>
      <c r="U730" s="28"/>
    </row>
    <row r="731" spans="1:21">
      <c r="A731" s="39" t="s">
        <v>60</v>
      </c>
      <c r="B731" s="33"/>
      <c r="C731" s="152" t="s">
        <v>1061</v>
      </c>
      <c r="D731" s="152" t="s">
        <v>1061</v>
      </c>
      <c r="E731" s="152" t="s">
        <v>1061</v>
      </c>
      <c r="F731" s="152" t="s">
        <v>1061</v>
      </c>
      <c r="G731" s="152" t="s">
        <v>1061</v>
      </c>
      <c r="H731" s="30">
        <f>SUM(H732:H738)</f>
        <v>2779.9898899999998</v>
      </c>
      <c r="I731" s="30">
        <f t="shared" ref="I731" si="53">SUM(I732:I738)</f>
        <v>2513.2999999999997</v>
      </c>
      <c r="J731" s="30">
        <f t="shared" ref="J731:P731" si="54">SUM(J732:J738)</f>
        <v>2524.7999999999997</v>
      </c>
      <c r="K731" s="131">
        <f t="shared" si="54"/>
        <v>122</v>
      </c>
      <c r="L731" s="30">
        <f t="shared" si="54"/>
        <v>3227588.2</v>
      </c>
      <c r="M731" s="30">
        <f t="shared" si="54"/>
        <v>0</v>
      </c>
      <c r="N731" s="30">
        <f t="shared" si="54"/>
        <v>0</v>
      </c>
      <c r="O731" s="30">
        <f t="shared" si="54"/>
        <v>0</v>
      </c>
      <c r="P731" s="30">
        <f t="shared" si="54"/>
        <v>3227588.2</v>
      </c>
      <c r="Q731" s="25">
        <f t="shared" si="52"/>
        <v>1284.2033183463973</v>
      </c>
      <c r="R731" s="30">
        <f>MAX(R732:R738)</f>
        <v>9374</v>
      </c>
      <c r="S731" s="132" t="s">
        <v>1061</v>
      </c>
      <c r="T731" s="28"/>
      <c r="U731" s="28"/>
    </row>
    <row r="732" spans="1:21" ht="25.5">
      <c r="A732" s="11">
        <v>37</v>
      </c>
      <c r="B732" s="46" t="s">
        <v>61</v>
      </c>
      <c r="C732" s="2">
        <v>1969</v>
      </c>
      <c r="D732" s="44">
        <v>2015</v>
      </c>
      <c r="E732" s="21" t="s">
        <v>1062</v>
      </c>
      <c r="F732" s="2">
        <v>2</v>
      </c>
      <c r="G732" s="2">
        <v>2</v>
      </c>
      <c r="H732" s="37">
        <v>425.59000000000003</v>
      </c>
      <c r="I732" s="37">
        <v>386.9</v>
      </c>
      <c r="J732" s="37">
        <v>386.9</v>
      </c>
      <c r="K732" s="87">
        <v>14</v>
      </c>
      <c r="L732" s="77">
        <v>377382</v>
      </c>
      <c r="M732" s="85">
        <v>0</v>
      </c>
      <c r="N732" s="85">
        <v>0</v>
      </c>
      <c r="O732" s="85">
        <v>0</v>
      </c>
      <c r="P732" s="85">
        <v>377382</v>
      </c>
      <c r="Q732" s="77">
        <f t="shared" si="52"/>
        <v>975.39932799172914</v>
      </c>
      <c r="R732" s="37">
        <v>2266</v>
      </c>
      <c r="S732" s="130" t="s">
        <v>1070</v>
      </c>
      <c r="T732" s="28"/>
      <c r="U732" s="28"/>
    </row>
    <row r="733" spans="1:21" ht="25.5">
      <c r="A733" s="11">
        <v>38</v>
      </c>
      <c r="B733" s="46" t="s">
        <v>62</v>
      </c>
      <c r="C733" s="2">
        <v>1967</v>
      </c>
      <c r="D733" s="44">
        <v>2015</v>
      </c>
      <c r="E733" s="21" t="s">
        <v>1062</v>
      </c>
      <c r="F733" s="2">
        <v>2</v>
      </c>
      <c r="G733" s="2">
        <v>1</v>
      </c>
      <c r="H733" s="37">
        <v>360.4</v>
      </c>
      <c r="I733" s="37">
        <v>317.8</v>
      </c>
      <c r="J733" s="37">
        <v>321.89999999999998</v>
      </c>
      <c r="K733" s="87">
        <v>19</v>
      </c>
      <c r="L733" s="77">
        <v>143639</v>
      </c>
      <c r="M733" s="85">
        <v>0</v>
      </c>
      <c r="N733" s="85">
        <v>0</v>
      </c>
      <c r="O733" s="85">
        <v>0</v>
      </c>
      <c r="P733" s="85">
        <v>143639</v>
      </c>
      <c r="Q733" s="77">
        <f t="shared" si="52"/>
        <v>451.97923222152298</v>
      </c>
      <c r="R733" s="37">
        <v>966</v>
      </c>
      <c r="S733" s="130" t="s">
        <v>1070</v>
      </c>
      <c r="T733" s="28"/>
      <c r="U733" s="28"/>
    </row>
    <row r="734" spans="1:21" ht="25.5">
      <c r="A734" s="11">
        <v>39</v>
      </c>
      <c r="B734" s="144" t="s">
        <v>723</v>
      </c>
      <c r="C734" s="21">
        <v>1967</v>
      </c>
      <c r="D734" s="118"/>
      <c r="E734" s="21" t="s">
        <v>1062</v>
      </c>
      <c r="F734" s="119">
        <v>2</v>
      </c>
      <c r="G734" s="119">
        <v>1</v>
      </c>
      <c r="H734" s="120">
        <v>346.27989000000002</v>
      </c>
      <c r="I734" s="77">
        <v>314.8</v>
      </c>
      <c r="J734" s="77">
        <v>314.8</v>
      </c>
      <c r="K734" s="121">
        <v>12</v>
      </c>
      <c r="L734" s="77">
        <v>2454564.2000000002</v>
      </c>
      <c r="M734" s="85">
        <v>0</v>
      </c>
      <c r="N734" s="85">
        <v>0</v>
      </c>
      <c r="O734" s="85">
        <v>0</v>
      </c>
      <c r="P734" s="85">
        <v>2454564.2000000002</v>
      </c>
      <c r="Q734" s="77">
        <f t="shared" si="52"/>
        <v>7797.2179161372305</v>
      </c>
      <c r="R734" s="37">
        <v>9374</v>
      </c>
      <c r="S734" s="130" t="s">
        <v>1070</v>
      </c>
      <c r="T734" s="28"/>
      <c r="U734" s="28"/>
    </row>
    <row r="735" spans="1:21" ht="25.5">
      <c r="A735" s="11">
        <v>40</v>
      </c>
      <c r="B735" s="46" t="s">
        <v>370</v>
      </c>
      <c r="C735" s="2">
        <v>1976</v>
      </c>
      <c r="D735" s="44">
        <v>2015</v>
      </c>
      <c r="E735" s="21" t="s">
        <v>1062</v>
      </c>
      <c r="F735" s="2">
        <v>2</v>
      </c>
      <c r="G735" s="2">
        <v>1</v>
      </c>
      <c r="H735" s="37">
        <v>427</v>
      </c>
      <c r="I735" s="37">
        <v>385</v>
      </c>
      <c r="J735" s="37">
        <v>391.4</v>
      </c>
      <c r="K735" s="87">
        <v>28</v>
      </c>
      <c r="L735" s="77">
        <v>61297</v>
      </c>
      <c r="M735" s="85">
        <v>0</v>
      </c>
      <c r="N735" s="85">
        <v>0</v>
      </c>
      <c r="O735" s="85">
        <v>0</v>
      </c>
      <c r="P735" s="85">
        <v>61297</v>
      </c>
      <c r="Q735" s="77">
        <f t="shared" si="52"/>
        <v>159.21298701298701</v>
      </c>
      <c r="R735" s="37">
        <v>195</v>
      </c>
      <c r="S735" s="130" t="s">
        <v>1070</v>
      </c>
      <c r="T735" s="28"/>
      <c r="U735" s="28"/>
    </row>
    <row r="736" spans="1:21" ht="25.5">
      <c r="A736" s="11">
        <v>41</v>
      </c>
      <c r="B736" s="46" t="s">
        <v>371</v>
      </c>
      <c r="C736" s="2">
        <v>1970</v>
      </c>
      <c r="D736" s="44">
        <v>2015</v>
      </c>
      <c r="E736" s="21" t="s">
        <v>1062</v>
      </c>
      <c r="F736" s="2">
        <v>2</v>
      </c>
      <c r="G736" s="2">
        <v>1</v>
      </c>
      <c r="H736" s="37">
        <v>390.28000000000003</v>
      </c>
      <c r="I736" s="37">
        <v>353.8</v>
      </c>
      <c r="J736" s="37">
        <v>354.8</v>
      </c>
      <c r="K736" s="87">
        <v>18</v>
      </c>
      <c r="L736" s="77">
        <v>55562</v>
      </c>
      <c r="M736" s="85">
        <v>0</v>
      </c>
      <c r="N736" s="85">
        <v>0</v>
      </c>
      <c r="O736" s="85">
        <v>0</v>
      </c>
      <c r="P736" s="85">
        <v>55562</v>
      </c>
      <c r="Q736" s="77">
        <f t="shared" si="52"/>
        <v>157.04352741661955</v>
      </c>
      <c r="R736" s="37">
        <v>195</v>
      </c>
      <c r="S736" s="130" t="s">
        <v>1070</v>
      </c>
      <c r="T736" s="28"/>
      <c r="U736" s="28"/>
    </row>
    <row r="737" spans="1:21" ht="25.5">
      <c r="A737" s="11">
        <v>42</v>
      </c>
      <c r="B737" s="46" t="s">
        <v>372</v>
      </c>
      <c r="C737" s="2">
        <v>1980</v>
      </c>
      <c r="D737" s="44"/>
      <c r="E737" s="21" t="s">
        <v>1062</v>
      </c>
      <c r="F737" s="2">
        <v>2</v>
      </c>
      <c r="G737" s="2">
        <v>1</v>
      </c>
      <c r="H737" s="37">
        <v>438.24</v>
      </c>
      <c r="I737" s="37">
        <v>398.4</v>
      </c>
      <c r="J737" s="37">
        <v>398.4</v>
      </c>
      <c r="K737" s="87">
        <v>21</v>
      </c>
      <c r="L737" s="77">
        <v>71313</v>
      </c>
      <c r="M737" s="85">
        <v>0</v>
      </c>
      <c r="N737" s="85">
        <v>0</v>
      </c>
      <c r="O737" s="85">
        <v>0</v>
      </c>
      <c r="P737" s="85">
        <v>71313</v>
      </c>
      <c r="Q737" s="77">
        <f t="shared" si="52"/>
        <v>178.99849397590361</v>
      </c>
      <c r="R737" s="37">
        <v>195</v>
      </c>
      <c r="S737" s="130" t="s">
        <v>1070</v>
      </c>
      <c r="T737" s="28"/>
      <c r="U737" s="28"/>
    </row>
    <row r="738" spans="1:21" ht="25.5">
      <c r="A738" s="11">
        <v>43</v>
      </c>
      <c r="B738" s="46" t="s">
        <v>373</v>
      </c>
      <c r="C738" s="2">
        <v>1980</v>
      </c>
      <c r="D738" s="44"/>
      <c r="E738" s="21" t="s">
        <v>1062</v>
      </c>
      <c r="F738" s="2">
        <v>2</v>
      </c>
      <c r="G738" s="2">
        <v>1</v>
      </c>
      <c r="H738" s="37">
        <v>392.2</v>
      </c>
      <c r="I738" s="37">
        <v>356.6</v>
      </c>
      <c r="J738" s="37">
        <v>356.6</v>
      </c>
      <c r="K738" s="87">
        <v>10</v>
      </c>
      <c r="L738" s="77">
        <v>63831</v>
      </c>
      <c r="M738" s="85">
        <v>0</v>
      </c>
      <c r="N738" s="85">
        <v>0</v>
      </c>
      <c r="O738" s="85">
        <v>0</v>
      </c>
      <c r="P738" s="85">
        <v>63831</v>
      </c>
      <c r="Q738" s="77">
        <f t="shared" si="52"/>
        <v>178.99887829500841</v>
      </c>
      <c r="R738" s="37">
        <v>195</v>
      </c>
      <c r="S738" s="130" t="s">
        <v>1070</v>
      </c>
      <c r="T738" s="28"/>
      <c r="U738" s="28"/>
    </row>
    <row r="739" spans="1:21">
      <c r="A739" s="39" t="s">
        <v>63</v>
      </c>
      <c r="B739" s="33"/>
      <c r="C739" s="152" t="s">
        <v>1061</v>
      </c>
      <c r="D739" s="152" t="s">
        <v>1061</v>
      </c>
      <c r="E739" s="152" t="s">
        <v>1061</v>
      </c>
      <c r="F739" s="152" t="s">
        <v>1061</v>
      </c>
      <c r="G739" s="152" t="s">
        <v>1061</v>
      </c>
      <c r="H739" s="30">
        <f>SUM(H740:H742)</f>
        <v>1351.0200000000002</v>
      </c>
      <c r="I739" s="30">
        <f t="shared" ref="I739" si="55">SUM(I740:I742)</f>
        <v>1217.6000000000001</v>
      </c>
      <c r="J739" s="30">
        <f t="shared" ref="J739:P739" si="56">SUM(J740:J742)</f>
        <v>1228.2</v>
      </c>
      <c r="K739" s="131">
        <f t="shared" si="56"/>
        <v>54</v>
      </c>
      <c r="L739" s="30">
        <f t="shared" si="56"/>
        <v>3911187</v>
      </c>
      <c r="M739" s="30">
        <f t="shared" si="56"/>
        <v>0</v>
      </c>
      <c r="N739" s="30">
        <f t="shared" si="56"/>
        <v>0</v>
      </c>
      <c r="O739" s="30">
        <f t="shared" si="56"/>
        <v>0</v>
      </c>
      <c r="P739" s="30">
        <f t="shared" si="56"/>
        <v>3911187</v>
      </c>
      <c r="Q739" s="25">
        <f t="shared" si="52"/>
        <v>3212.2100854139285</v>
      </c>
      <c r="R739" s="30">
        <f>MAX(R740:R742)</f>
        <v>7220</v>
      </c>
      <c r="S739" s="132" t="s">
        <v>1061</v>
      </c>
      <c r="T739" s="28"/>
      <c r="U739" s="28"/>
    </row>
    <row r="740" spans="1:21" ht="25.5">
      <c r="A740" s="11">
        <v>44</v>
      </c>
      <c r="B740" s="8" t="s">
        <v>64</v>
      </c>
      <c r="C740" s="11">
        <v>1964</v>
      </c>
      <c r="D740" s="44"/>
      <c r="E740" s="21" t="s">
        <v>1062</v>
      </c>
      <c r="F740" s="2">
        <v>2</v>
      </c>
      <c r="G740" s="2">
        <v>2</v>
      </c>
      <c r="H740" s="37">
        <v>405.57</v>
      </c>
      <c r="I740" s="37">
        <v>366.7</v>
      </c>
      <c r="J740" s="37">
        <v>368.7</v>
      </c>
      <c r="K740" s="87">
        <v>18</v>
      </c>
      <c r="L740" s="77">
        <v>1573454</v>
      </c>
      <c r="M740" s="85">
        <v>0</v>
      </c>
      <c r="N740" s="85">
        <v>0</v>
      </c>
      <c r="O740" s="85">
        <v>0</v>
      </c>
      <c r="P740" s="85">
        <v>1573454</v>
      </c>
      <c r="Q740" s="77">
        <f t="shared" si="52"/>
        <v>4290.8481047177529</v>
      </c>
      <c r="R740" s="37">
        <v>7220</v>
      </c>
      <c r="S740" s="130" t="s">
        <v>1070</v>
      </c>
      <c r="T740" s="28"/>
      <c r="U740" s="28"/>
    </row>
    <row r="741" spans="1:21" ht="25.5">
      <c r="A741" s="75">
        <v>45</v>
      </c>
      <c r="B741" s="60" t="s">
        <v>815</v>
      </c>
      <c r="C741" s="21">
        <v>1964</v>
      </c>
      <c r="D741" s="44"/>
      <c r="E741" s="21" t="s">
        <v>1062</v>
      </c>
      <c r="F741" s="44">
        <v>3</v>
      </c>
      <c r="G741" s="44">
        <v>1</v>
      </c>
      <c r="H741" s="38">
        <v>635.47000000000014</v>
      </c>
      <c r="I741" s="77">
        <v>577.70000000000005</v>
      </c>
      <c r="J741" s="77">
        <v>577.70000000000005</v>
      </c>
      <c r="K741" s="65">
        <v>28</v>
      </c>
      <c r="L741" s="77">
        <v>2287291</v>
      </c>
      <c r="M741" s="85">
        <v>0</v>
      </c>
      <c r="N741" s="85">
        <v>0</v>
      </c>
      <c r="O741" s="85">
        <v>0</v>
      </c>
      <c r="P741" s="85">
        <v>2287291</v>
      </c>
      <c r="Q741" s="77">
        <f t="shared" si="52"/>
        <v>3959.3058680976283</v>
      </c>
      <c r="R741" s="37">
        <v>4388</v>
      </c>
      <c r="S741" s="130" t="s">
        <v>1070</v>
      </c>
      <c r="T741" s="28"/>
      <c r="U741" s="28"/>
    </row>
    <row r="742" spans="1:21" ht="25.5">
      <c r="A742" s="11">
        <v>46</v>
      </c>
      <c r="B742" s="8" t="s">
        <v>374</v>
      </c>
      <c r="C742" s="11">
        <v>1964</v>
      </c>
      <c r="D742" s="44"/>
      <c r="E742" s="21" t="s">
        <v>1062</v>
      </c>
      <c r="F742" s="45">
        <v>2</v>
      </c>
      <c r="G742" s="45">
        <v>1</v>
      </c>
      <c r="H742" s="37">
        <v>309.98</v>
      </c>
      <c r="I742" s="37">
        <v>273.2</v>
      </c>
      <c r="J742" s="37">
        <v>281.8</v>
      </c>
      <c r="K742" s="87">
        <v>8</v>
      </c>
      <c r="L742" s="77">
        <v>50442</v>
      </c>
      <c r="M742" s="85">
        <v>0</v>
      </c>
      <c r="N742" s="85">
        <v>0</v>
      </c>
      <c r="O742" s="85">
        <v>0</v>
      </c>
      <c r="P742" s="77">
        <v>50442</v>
      </c>
      <c r="Q742" s="77">
        <f t="shared" si="52"/>
        <v>184.63396778916547</v>
      </c>
      <c r="R742" s="37">
        <v>195</v>
      </c>
      <c r="S742" s="130" t="s">
        <v>1070</v>
      </c>
      <c r="T742" s="28"/>
      <c r="U742" s="28"/>
    </row>
    <row r="743" spans="1:21">
      <c r="A743" s="39" t="s">
        <v>65</v>
      </c>
      <c r="B743" s="33"/>
      <c r="C743" s="152" t="s">
        <v>1061</v>
      </c>
      <c r="D743" s="152" t="s">
        <v>1061</v>
      </c>
      <c r="E743" s="152" t="s">
        <v>1061</v>
      </c>
      <c r="F743" s="152" t="s">
        <v>1061</v>
      </c>
      <c r="G743" s="152" t="s">
        <v>1061</v>
      </c>
      <c r="H743" s="30">
        <f>SUM(H744:H749)</f>
        <v>2569.17</v>
      </c>
      <c r="I743" s="30">
        <f t="shared" ref="I743" si="57">SUM(I744:I749)</f>
        <v>2267.4</v>
      </c>
      <c r="J743" s="30">
        <f t="shared" ref="J743:P743" si="58">SUM(J744:J749)</f>
        <v>2319.88</v>
      </c>
      <c r="K743" s="131">
        <f t="shared" si="58"/>
        <v>115</v>
      </c>
      <c r="L743" s="30">
        <f t="shared" si="58"/>
        <v>3359846</v>
      </c>
      <c r="M743" s="30">
        <f t="shared" si="58"/>
        <v>0</v>
      </c>
      <c r="N743" s="30">
        <f t="shared" si="58"/>
        <v>0</v>
      </c>
      <c r="O743" s="30">
        <f t="shared" si="58"/>
        <v>0</v>
      </c>
      <c r="P743" s="30">
        <f t="shared" si="58"/>
        <v>3359846</v>
      </c>
      <c r="Q743" s="25">
        <f t="shared" si="52"/>
        <v>1481.8055923083707</v>
      </c>
      <c r="R743" s="30">
        <f>MAX(R744:R749)</f>
        <v>6060</v>
      </c>
      <c r="S743" s="132" t="s">
        <v>1061</v>
      </c>
      <c r="T743" s="28"/>
      <c r="U743" s="28"/>
    </row>
    <row r="744" spans="1:21" ht="25.5">
      <c r="A744" s="11">
        <v>47</v>
      </c>
      <c r="B744" s="8" t="s">
        <v>66</v>
      </c>
      <c r="C744" s="2">
        <v>1966</v>
      </c>
      <c r="D744" s="44">
        <v>2010</v>
      </c>
      <c r="E744" s="21" t="s">
        <v>1062</v>
      </c>
      <c r="F744" s="2">
        <v>2</v>
      </c>
      <c r="G744" s="2">
        <v>2</v>
      </c>
      <c r="H744" s="38">
        <v>438.2</v>
      </c>
      <c r="I744" s="38">
        <v>341.9</v>
      </c>
      <c r="J744" s="38">
        <v>394.38</v>
      </c>
      <c r="K744" s="89">
        <v>21</v>
      </c>
      <c r="L744" s="77">
        <v>919592</v>
      </c>
      <c r="M744" s="85">
        <v>0</v>
      </c>
      <c r="N744" s="85">
        <v>0</v>
      </c>
      <c r="O744" s="85">
        <v>0</v>
      </c>
      <c r="P744" s="85">
        <v>919592</v>
      </c>
      <c r="Q744" s="77">
        <f t="shared" si="52"/>
        <v>2689.6519450131618</v>
      </c>
      <c r="R744" s="37">
        <v>3282</v>
      </c>
      <c r="S744" s="130" t="s">
        <v>1070</v>
      </c>
      <c r="T744" s="28"/>
      <c r="U744" s="28"/>
    </row>
    <row r="745" spans="1:21" ht="25.5">
      <c r="A745" s="11">
        <v>48</v>
      </c>
      <c r="B745" s="8" t="s">
        <v>67</v>
      </c>
      <c r="C745" s="2">
        <v>1969</v>
      </c>
      <c r="D745" s="44">
        <v>2009</v>
      </c>
      <c r="E745" s="21" t="s">
        <v>1062</v>
      </c>
      <c r="F745" s="2">
        <v>2</v>
      </c>
      <c r="G745" s="2">
        <v>1</v>
      </c>
      <c r="H745" s="38">
        <v>434.17</v>
      </c>
      <c r="I745" s="38">
        <v>394.7</v>
      </c>
      <c r="J745" s="38">
        <v>394.7</v>
      </c>
      <c r="K745" s="89">
        <v>25</v>
      </c>
      <c r="L745" s="77">
        <v>1768166</v>
      </c>
      <c r="M745" s="85">
        <v>0</v>
      </c>
      <c r="N745" s="85">
        <v>0</v>
      </c>
      <c r="O745" s="85">
        <v>0</v>
      </c>
      <c r="P745" s="85">
        <v>1768166</v>
      </c>
      <c r="Q745" s="77">
        <f t="shared" si="52"/>
        <v>4479.771978718014</v>
      </c>
      <c r="R745" s="37">
        <v>6060</v>
      </c>
      <c r="S745" s="130" t="s">
        <v>1070</v>
      </c>
      <c r="T745" s="28"/>
      <c r="U745" s="28"/>
    </row>
    <row r="746" spans="1:21" ht="25.5">
      <c r="A746" s="11">
        <v>49</v>
      </c>
      <c r="B746" s="8" t="s">
        <v>68</v>
      </c>
      <c r="C746" s="2">
        <v>1972</v>
      </c>
      <c r="D746" s="44">
        <v>2009</v>
      </c>
      <c r="E746" s="21" t="s">
        <v>1062</v>
      </c>
      <c r="F746" s="2">
        <v>2</v>
      </c>
      <c r="G746" s="2">
        <v>1</v>
      </c>
      <c r="H746" s="38">
        <v>404.8</v>
      </c>
      <c r="I746" s="38">
        <v>368</v>
      </c>
      <c r="J746" s="38">
        <v>368</v>
      </c>
      <c r="K746" s="89">
        <v>14</v>
      </c>
      <c r="L746" s="77">
        <v>495240</v>
      </c>
      <c r="M746" s="85">
        <v>0</v>
      </c>
      <c r="N746" s="85">
        <v>0</v>
      </c>
      <c r="O746" s="85">
        <v>0</v>
      </c>
      <c r="P746" s="85">
        <v>495240</v>
      </c>
      <c r="Q746" s="77">
        <f t="shared" si="52"/>
        <v>1345.7608695652175</v>
      </c>
      <c r="R746" s="37">
        <v>2613</v>
      </c>
      <c r="S746" s="130" t="s">
        <v>1070</v>
      </c>
      <c r="T746" s="28"/>
      <c r="U746" s="28"/>
    </row>
    <row r="747" spans="1:21" ht="25.5">
      <c r="A747" s="11">
        <v>50</v>
      </c>
      <c r="B747" s="8" t="s">
        <v>375</v>
      </c>
      <c r="C747" s="2">
        <v>1970</v>
      </c>
      <c r="D747" s="44"/>
      <c r="E747" s="21" t="s">
        <v>1062</v>
      </c>
      <c r="F747" s="2">
        <v>2</v>
      </c>
      <c r="G747" s="2">
        <v>1</v>
      </c>
      <c r="H747" s="38">
        <v>423</v>
      </c>
      <c r="I747" s="38">
        <v>380.7</v>
      </c>
      <c r="J747" s="38">
        <v>380.7</v>
      </c>
      <c r="K747" s="89">
        <v>20</v>
      </c>
      <c r="L747" s="77">
        <v>50996</v>
      </c>
      <c r="M747" s="85">
        <v>0</v>
      </c>
      <c r="N747" s="85">
        <v>0</v>
      </c>
      <c r="O747" s="85">
        <v>0</v>
      </c>
      <c r="P747" s="85">
        <v>50996</v>
      </c>
      <c r="Q747" s="77">
        <f t="shared" si="52"/>
        <v>133.95324402416603</v>
      </c>
      <c r="R747" s="37">
        <v>195</v>
      </c>
      <c r="S747" s="130" t="s">
        <v>1070</v>
      </c>
      <c r="T747" s="28"/>
      <c r="U747" s="28"/>
    </row>
    <row r="748" spans="1:21" ht="25.5">
      <c r="A748" s="11">
        <v>51</v>
      </c>
      <c r="B748" s="8" t="s">
        <v>376</v>
      </c>
      <c r="C748" s="2">
        <v>1970</v>
      </c>
      <c r="D748" s="44"/>
      <c r="E748" s="21" t="s">
        <v>1062</v>
      </c>
      <c r="F748" s="2">
        <v>2</v>
      </c>
      <c r="G748" s="2">
        <v>1</v>
      </c>
      <c r="H748" s="38">
        <v>423</v>
      </c>
      <c r="I748" s="38">
        <v>380.7</v>
      </c>
      <c r="J748" s="38">
        <v>380.7</v>
      </c>
      <c r="K748" s="89">
        <v>15</v>
      </c>
      <c r="L748" s="77">
        <v>54002</v>
      </c>
      <c r="M748" s="85">
        <v>0</v>
      </c>
      <c r="N748" s="85">
        <v>0</v>
      </c>
      <c r="O748" s="85">
        <v>0</v>
      </c>
      <c r="P748" s="85">
        <v>54002</v>
      </c>
      <c r="Q748" s="77">
        <f t="shared" si="52"/>
        <v>141.84922511163646</v>
      </c>
      <c r="R748" s="37">
        <v>195</v>
      </c>
      <c r="S748" s="130" t="s">
        <v>1070</v>
      </c>
      <c r="T748" s="28"/>
      <c r="U748" s="28"/>
    </row>
    <row r="749" spans="1:21" ht="25.5">
      <c r="A749" s="11">
        <v>52</v>
      </c>
      <c r="B749" s="8" t="s">
        <v>377</v>
      </c>
      <c r="C749" s="2">
        <v>1971</v>
      </c>
      <c r="D749" s="44"/>
      <c r="E749" s="21" t="s">
        <v>1062</v>
      </c>
      <c r="F749" s="2">
        <v>2</v>
      </c>
      <c r="G749" s="2">
        <v>1</v>
      </c>
      <c r="H749" s="38">
        <v>446</v>
      </c>
      <c r="I749" s="38">
        <v>401.4</v>
      </c>
      <c r="J749" s="38">
        <v>401.4</v>
      </c>
      <c r="K749" s="89">
        <v>20</v>
      </c>
      <c r="L749" s="77">
        <v>71850</v>
      </c>
      <c r="M749" s="85">
        <v>0</v>
      </c>
      <c r="N749" s="85">
        <v>0</v>
      </c>
      <c r="O749" s="85">
        <v>0</v>
      </c>
      <c r="P749" s="85">
        <v>71850</v>
      </c>
      <c r="Q749" s="77">
        <f t="shared" si="52"/>
        <v>178.99850523168911</v>
      </c>
      <c r="R749" s="37">
        <v>195</v>
      </c>
      <c r="S749" s="130" t="s">
        <v>1070</v>
      </c>
      <c r="T749" s="28"/>
      <c r="U749" s="28"/>
    </row>
    <row r="750" spans="1:21">
      <c r="A750" s="39" t="s">
        <v>69</v>
      </c>
      <c r="B750" s="33"/>
      <c r="C750" s="152" t="s">
        <v>1061</v>
      </c>
      <c r="D750" s="152" t="s">
        <v>1061</v>
      </c>
      <c r="E750" s="152" t="s">
        <v>1061</v>
      </c>
      <c r="F750" s="152" t="s">
        <v>1061</v>
      </c>
      <c r="G750" s="152" t="s">
        <v>1061</v>
      </c>
      <c r="H750" s="30">
        <f>SUM(H751:H866)</f>
        <v>180415.95900000003</v>
      </c>
      <c r="I750" s="30">
        <f t="shared" ref="I750" si="59">SUM(I751:I866)</f>
        <v>155531.65</v>
      </c>
      <c r="J750" s="30" t="e">
        <f t="shared" ref="J750:P750" si="60">SUM(J751:J866)</f>
        <v>#REF!</v>
      </c>
      <c r="K750" s="131">
        <f t="shared" si="60"/>
        <v>7022</v>
      </c>
      <c r="L750" s="30">
        <f t="shared" si="60"/>
        <v>113220645.29895958</v>
      </c>
      <c r="M750" s="30">
        <f t="shared" si="60"/>
        <v>0</v>
      </c>
      <c r="N750" s="30">
        <f t="shared" si="60"/>
        <v>0</v>
      </c>
      <c r="O750" s="30">
        <f t="shared" si="60"/>
        <v>0</v>
      </c>
      <c r="P750" s="30">
        <f t="shared" si="60"/>
        <v>113220645.29895958</v>
      </c>
      <c r="Q750" s="25">
        <f t="shared" si="52"/>
        <v>727.95887717361438</v>
      </c>
      <c r="R750" s="30">
        <f>MAX(R751:R866)</f>
        <v>8151</v>
      </c>
      <c r="S750" s="132" t="s">
        <v>1061</v>
      </c>
      <c r="T750" s="28"/>
      <c r="U750" s="28"/>
    </row>
    <row r="751" spans="1:21" ht="25.5">
      <c r="A751" s="11">
        <v>53</v>
      </c>
      <c r="B751" s="8" t="s">
        <v>70</v>
      </c>
      <c r="C751" s="11">
        <v>1990</v>
      </c>
      <c r="D751" s="44">
        <v>2009</v>
      </c>
      <c r="E751" s="21" t="s">
        <v>1062</v>
      </c>
      <c r="F751" s="45">
        <v>9</v>
      </c>
      <c r="G751" s="45">
        <v>1</v>
      </c>
      <c r="H751" s="37">
        <v>4534.5</v>
      </c>
      <c r="I751" s="37">
        <v>3672.8</v>
      </c>
      <c r="J751" s="37">
        <v>3766.8</v>
      </c>
      <c r="K751" s="87">
        <v>201</v>
      </c>
      <c r="L751" s="77">
        <v>1642500</v>
      </c>
      <c r="M751" s="85">
        <v>0</v>
      </c>
      <c r="N751" s="85">
        <v>0</v>
      </c>
      <c r="O751" s="85">
        <v>0</v>
      </c>
      <c r="P751" s="85">
        <v>1642500</v>
      </c>
      <c r="Q751" s="77">
        <f t="shared" si="52"/>
        <v>447.20649096057502</v>
      </c>
      <c r="R751" s="37">
        <v>1513</v>
      </c>
      <c r="S751" s="130" t="s">
        <v>1070</v>
      </c>
      <c r="T751" s="28"/>
      <c r="U751" s="28"/>
    </row>
    <row r="752" spans="1:21" ht="25.5">
      <c r="A752" s="11">
        <v>54</v>
      </c>
      <c r="B752" s="60" t="s">
        <v>1021</v>
      </c>
      <c r="C752" s="2">
        <v>1986</v>
      </c>
      <c r="D752" s="44"/>
      <c r="E752" s="21" t="s">
        <v>1062</v>
      </c>
      <c r="F752" s="2">
        <v>3</v>
      </c>
      <c r="G752" s="2">
        <v>3</v>
      </c>
      <c r="H752" s="38">
        <v>2022.2</v>
      </c>
      <c r="I752" s="38">
        <v>1866.81</v>
      </c>
      <c r="J752" s="38">
        <v>1675.1</v>
      </c>
      <c r="K752" s="89">
        <v>105</v>
      </c>
      <c r="L752" s="85">
        <v>958017</v>
      </c>
      <c r="M752" s="85">
        <v>0</v>
      </c>
      <c r="N752" s="85">
        <v>0</v>
      </c>
      <c r="O752" s="85">
        <v>0</v>
      </c>
      <c r="P752" s="85">
        <v>958017</v>
      </c>
      <c r="Q752" s="77">
        <f t="shared" si="52"/>
        <v>513.18398765809059</v>
      </c>
      <c r="R752" s="37">
        <v>1892</v>
      </c>
      <c r="S752" s="130" t="s">
        <v>1070</v>
      </c>
      <c r="T752" s="28"/>
      <c r="U752" s="28"/>
    </row>
    <row r="753" spans="1:21">
      <c r="A753" s="11">
        <v>55</v>
      </c>
      <c r="B753" s="8" t="s">
        <v>71</v>
      </c>
      <c r="C753" s="11">
        <v>1993</v>
      </c>
      <c r="D753" s="44"/>
      <c r="E753" s="2" t="s">
        <v>1064</v>
      </c>
      <c r="F753" s="45">
        <v>9</v>
      </c>
      <c r="G753" s="45">
        <v>1</v>
      </c>
      <c r="H753" s="37">
        <v>4559.8300000000008</v>
      </c>
      <c r="I753" s="37">
        <v>4145.7</v>
      </c>
      <c r="J753" s="37">
        <v>4145.3</v>
      </c>
      <c r="K753" s="87">
        <v>174</v>
      </c>
      <c r="L753" s="77">
        <v>1800000</v>
      </c>
      <c r="M753" s="85">
        <v>0</v>
      </c>
      <c r="N753" s="85">
        <v>0</v>
      </c>
      <c r="O753" s="85">
        <v>0</v>
      </c>
      <c r="P753" s="85">
        <v>1800000</v>
      </c>
      <c r="Q753" s="77">
        <f t="shared" si="52"/>
        <v>434.18481800419715</v>
      </c>
      <c r="R753" s="37">
        <v>1298</v>
      </c>
      <c r="S753" s="130" t="s">
        <v>1070</v>
      </c>
      <c r="T753" s="28"/>
      <c r="U753" s="28"/>
    </row>
    <row r="754" spans="1:21">
      <c r="A754" s="11">
        <v>56</v>
      </c>
      <c r="B754" s="8" t="s">
        <v>72</v>
      </c>
      <c r="C754" s="11">
        <v>1992</v>
      </c>
      <c r="D754" s="44">
        <v>2008</v>
      </c>
      <c r="E754" s="2" t="s">
        <v>1064</v>
      </c>
      <c r="F754" s="45">
        <v>10</v>
      </c>
      <c r="G754" s="45">
        <v>4</v>
      </c>
      <c r="H754" s="37">
        <v>10938</v>
      </c>
      <c r="I754" s="37">
        <v>9165.5300000000007</v>
      </c>
      <c r="J754" s="37">
        <v>9171.1</v>
      </c>
      <c r="K754" s="87">
        <v>401</v>
      </c>
      <c r="L754" s="77">
        <v>7600000</v>
      </c>
      <c r="M754" s="85">
        <v>0</v>
      </c>
      <c r="N754" s="85">
        <v>0</v>
      </c>
      <c r="O754" s="85">
        <v>0</v>
      </c>
      <c r="P754" s="85">
        <v>7600000</v>
      </c>
      <c r="Q754" s="77">
        <f t="shared" si="52"/>
        <v>829.19372911331914</v>
      </c>
      <c r="R754" s="37">
        <v>1298</v>
      </c>
      <c r="S754" s="130" t="s">
        <v>1070</v>
      </c>
      <c r="T754" s="28"/>
      <c r="U754" s="28"/>
    </row>
    <row r="755" spans="1:21">
      <c r="A755" s="11">
        <v>57</v>
      </c>
      <c r="B755" s="8" t="s">
        <v>73</v>
      </c>
      <c r="C755" s="11">
        <v>1991</v>
      </c>
      <c r="D755" s="44">
        <v>2008</v>
      </c>
      <c r="E755" s="2" t="s">
        <v>1064</v>
      </c>
      <c r="F755" s="45">
        <v>10</v>
      </c>
      <c r="G755" s="45">
        <v>3</v>
      </c>
      <c r="H755" s="37">
        <v>8674</v>
      </c>
      <c r="I755" s="37">
        <v>7024.61</v>
      </c>
      <c r="J755" s="37">
        <v>7024.8</v>
      </c>
      <c r="K755" s="87">
        <v>300</v>
      </c>
      <c r="L755" s="77">
        <v>4927500</v>
      </c>
      <c r="M755" s="85">
        <v>0</v>
      </c>
      <c r="N755" s="85">
        <v>0</v>
      </c>
      <c r="O755" s="85">
        <v>0</v>
      </c>
      <c r="P755" s="85">
        <v>4927500</v>
      </c>
      <c r="Q755" s="77">
        <f t="shared" si="52"/>
        <v>701.46242994272995</v>
      </c>
      <c r="R755" s="37">
        <v>1513</v>
      </c>
      <c r="S755" s="130" t="s">
        <v>1070</v>
      </c>
      <c r="T755" s="28"/>
      <c r="U755" s="28"/>
    </row>
    <row r="756" spans="1:21">
      <c r="A756" s="11">
        <v>58</v>
      </c>
      <c r="B756" s="8" t="s">
        <v>74</v>
      </c>
      <c r="C756" s="11">
        <v>1990</v>
      </c>
      <c r="D756" s="44">
        <v>2008</v>
      </c>
      <c r="E756" s="2" t="s">
        <v>1064</v>
      </c>
      <c r="F756" s="45">
        <v>10</v>
      </c>
      <c r="G756" s="45">
        <v>6</v>
      </c>
      <c r="H756" s="37">
        <v>15680</v>
      </c>
      <c r="I756" s="37">
        <v>14254.4</v>
      </c>
      <c r="J756" s="37">
        <v>14254.4</v>
      </c>
      <c r="K756" s="87">
        <v>597</v>
      </c>
      <c r="L756" s="77">
        <v>9855000</v>
      </c>
      <c r="M756" s="85">
        <v>0</v>
      </c>
      <c r="N756" s="85">
        <v>0</v>
      </c>
      <c r="O756" s="85">
        <v>0</v>
      </c>
      <c r="P756" s="85">
        <v>9855000</v>
      </c>
      <c r="Q756" s="77">
        <f t="shared" si="52"/>
        <v>691.36547311707261</v>
      </c>
      <c r="R756" s="37">
        <v>1513</v>
      </c>
      <c r="S756" s="130" t="s">
        <v>1070</v>
      </c>
      <c r="T756" s="28"/>
      <c r="U756" s="28"/>
    </row>
    <row r="757" spans="1:21" ht="25.5">
      <c r="A757" s="11">
        <v>59</v>
      </c>
      <c r="B757" s="8" t="s">
        <v>75</v>
      </c>
      <c r="C757" s="11">
        <v>1990</v>
      </c>
      <c r="D757" s="44"/>
      <c r="E757" s="21" t="s">
        <v>1062</v>
      </c>
      <c r="F757" s="45">
        <v>9</v>
      </c>
      <c r="G757" s="45">
        <v>1</v>
      </c>
      <c r="H757" s="37">
        <v>3569</v>
      </c>
      <c r="I757" s="37">
        <v>3243.11</v>
      </c>
      <c r="J757" s="37">
        <v>3243.1</v>
      </c>
      <c r="K757" s="87">
        <v>129</v>
      </c>
      <c r="L757" s="77">
        <v>1642500</v>
      </c>
      <c r="M757" s="85">
        <v>0</v>
      </c>
      <c r="N757" s="85">
        <v>0</v>
      </c>
      <c r="O757" s="85">
        <v>0</v>
      </c>
      <c r="P757" s="85">
        <v>1642500</v>
      </c>
      <c r="Q757" s="77">
        <f t="shared" si="52"/>
        <v>506.4583069954457</v>
      </c>
      <c r="R757" s="37">
        <v>1513</v>
      </c>
      <c r="S757" s="130" t="s">
        <v>1070</v>
      </c>
      <c r="T757" s="28"/>
      <c r="U757" s="28"/>
    </row>
    <row r="758" spans="1:21" ht="25.5">
      <c r="A758" s="11">
        <v>60</v>
      </c>
      <c r="B758" s="8" t="s">
        <v>76</v>
      </c>
      <c r="C758" s="11">
        <v>1990</v>
      </c>
      <c r="D758" s="44"/>
      <c r="E758" s="21" t="s">
        <v>1062</v>
      </c>
      <c r="F758" s="45">
        <v>9</v>
      </c>
      <c r="G758" s="45">
        <v>1</v>
      </c>
      <c r="H758" s="37">
        <v>3865.18</v>
      </c>
      <c r="I758" s="37">
        <v>3334.62</v>
      </c>
      <c r="J758" s="37">
        <v>3430.28</v>
      </c>
      <c r="K758" s="87">
        <v>130</v>
      </c>
      <c r="L758" s="77">
        <v>1800000</v>
      </c>
      <c r="M758" s="85">
        <v>0</v>
      </c>
      <c r="N758" s="85">
        <v>0</v>
      </c>
      <c r="O758" s="85">
        <v>0</v>
      </c>
      <c r="P758" s="85">
        <v>1800000</v>
      </c>
      <c r="Q758" s="77">
        <f t="shared" si="52"/>
        <v>539.79164042679531</v>
      </c>
      <c r="R758" s="37">
        <v>1298</v>
      </c>
      <c r="S758" s="130" t="s">
        <v>1070</v>
      </c>
      <c r="T758" s="28"/>
      <c r="U758" s="28"/>
    </row>
    <row r="759" spans="1:21">
      <c r="A759" s="11">
        <v>61</v>
      </c>
      <c r="B759" s="8" t="s">
        <v>77</v>
      </c>
      <c r="C759" s="11">
        <v>1989</v>
      </c>
      <c r="D759" s="44"/>
      <c r="E759" s="2" t="s">
        <v>1064</v>
      </c>
      <c r="F759" s="45">
        <v>9</v>
      </c>
      <c r="G759" s="45">
        <v>2</v>
      </c>
      <c r="H759" s="37">
        <v>4607</v>
      </c>
      <c r="I759" s="37">
        <v>3977.12</v>
      </c>
      <c r="J759" s="37">
        <v>4044</v>
      </c>
      <c r="K759" s="87">
        <v>179</v>
      </c>
      <c r="L759" s="77">
        <v>3285000</v>
      </c>
      <c r="M759" s="85">
        <v>0</v>
      </c>
      <c r="N759" s="85">
        <v>0</v>
      </c>
      <c r="O759" s="85">
        <v>0</v>
      </c>
      <c r="P759" s="85">
        <v>3285000</v>
      </c>
      <c r="Q759" s="77">
        <f t="shared" si="52"/>
        <v>825.97457456652057</v>
      </c>
      <c r="R759" s="37">
        <v>1513</v>
      </c>
      <c r="S759" s="130" t="s">
        <v>1070</v>
      </c>
      <c r="T759" s="28"/>
      <c r="U759" s="28"/>
    </row>
    <row r="760" spans="1:21">
      <c r="A760" s="11">
        <v>62</v>
      </c>
      <c r="B760" s="8" t="s">
        <v>78</v>
      </c>
      <c r="C760" s="11">
        <v>1989</v>
      </c>
      <c r="D760" s="44"/>
      <c r="E760" s="2" t="s">
        <v>1064</v>
      </c>
      <c r="F760" s="45">
        <v>9</v>
      </c>
      <c r="G760" s="45">
        <v>2</v>
      </c>
      <c r="H760" s="37">
        <v>4475</v>
      </c>
      <c r="I760" s="37">
        <v>4026.6</v>
      </c>
      <c r="J760" s="37">
        <v>4026.6</v>
      </c>
      <c r="K760" s="87">
        <v>156</v>
      </c>
      <c r="L760" s="77">
        <v>3285000</v>
      </c>
      <c r="M760" s="85">
        <v>0</v>
      </c>
      <c r="N760" s="85">
        <v>0</v>
      </c>
      <c r="O760" s="85">
        <v>0</v>
      </c>
      <c r="P760" s="85">
        <v>3285000</v>
      </c>
      <c r="Q760" s="77">
        <f t="shared" si="52"/>
        <v>815.82476531068392</v>
      </c>
      <c r="R760" s="37">
        <v>1513</v>
      </c>
      <c r="S760" s="130" t="s">
        <v>1070</v>
      </c>
      <c r="T760" s="28"/>
      <c r="U760" s="28"/>
    </row>
    <row r="761" spans="1:21">
      <c r="A761" s="11">
        <v>63</v>
      </c>
      <c r="B761" s="8" t="s">
        <v>79</v>
      </c>
      <c r="C761" s="11">
        <v>1993</v>
      </c>
      <c r="D761" s="44"/>
      <c r="E761" s="2" t="s">
        <v>1064</v>
      </c>
      <c r="F761" s="45">
        <v>10</v>
      </c>
      <c r="G761" s="45">
        <v>3</v>
      </c>
      <c r="H761" s="37">
        <v>9006.2900000000009</v>
      </c>
      <c r="I761" s="37">
        <v>6855.01</v>
      </c>
      <c r="J761" s="37">
        <v>6855.01</v>
      </c>
      <c r="K761" s="87">
        <v>288</v>
      </c>
      <c r="L761" s="77">
        <v>5700000</v>
      </c>
      <c r="M761" s="85">
        <v>0</v>
      </c>
      <c r="N761" s="85">
        <v>0</v>
      </c>
      <c r="O761" s="85">
        <v>0</v>
      </c>
      <c r="P761" s="85">
        <v>5700000</v>
      </c>
      <c r="Q761" s="77">
        <f t="shared" si="52"/>
        <v>831.50863383131457</v>
      </c>
      <c r="R761" s="37">
        <v>1298</v>
      </c>
      <c r="S761" s="130" t="s">
        <v>1070</v>
      </c>
      <c r="T761" s="28"/>
      <c r="U761" s="28"/>
    </row>
    <row r="762" spans="1:21" ht="25.5">
      <c r="A762" s="11">
        <v>64</v>
      </c>
      <c r="B762" s="8" t="s">
        <v>80</v>
      </c>
      <c r="C762" s="11">
        <v>1994</v>
      </c>
      <c r="D762" s="44"/>
      <c r="E762" s="21" t="s">
        <v>1062</v>
      </c>
      <c r="F762" s="45">
        <v>9</v>
      </c>
      <c r="G762" s="45">
        <v>5</v>
      </c>
      <c r="H762" s="37">
        <v>12365</v>
      </c>
      <c r="I762" s="37">
        <v>9501.61</v>
      </c>
      <c r="J762" s="37">
        <v>10231.1</v>
      </c>
      <c r="K762" s="87">
        <v>297</v>
      </c>
      <c r="L762" s="77">
        <v>9000000</v>
      </c>
      <c r="M762" s="85">
        <v>0</v>
      </c>
      <c r="N762" s="85">
        <v>0</v>
      </c>
      <c r="O762" s="85">
        <v>0</v>
      </c>
      <c r="P762" s="85">
        <v>9000000</v>
      </c>
      <c r="Q762" s="77">
        <f t="shared" si="52"/>
        <v>947.20789424108114</v>
      </c>
      <c r="R762" s="37">
        <v>1298</v>
      </c>
      <c r="S762" s="130" t="s">
        <v>1070</v>
      </c>
      <c r="T762" s="28"/>
      <c r="U762" s="28"/>
    </row>
    <row r="763" spans="1:21">
      <c r="A763" s="11">
        <v>65</v>
      </c>
      <c r="B763" s="8" t="s">
        <v>81</v>
      </c>
      <c r="C763" s="11">
        <v>1989</v>
      </c>
      <c r="D763" s="44"/>
      <c r="E763" s="2" t="s">
        <v>1064</v>
      </c>
      <c r="F763" s="45">
        <v>10</v>
      </c>
      <c r="G763" s="45">
        <v>4</v>
      </c>
      <c r="H763" s="37">
        <v>9941</v>
      </c>
      <c r="I763" s="37">
        <v>9023.35</v>
      </c>
      <c r="J763" s="37">
        <v>9258</v>
      </c>
      <c r="K763" s="87">
        <v>454</v>
      </c>
      <c r="L763" s="77">
        <v>6570000</v>
      </c>
      <c r="M763" s="85">
        <v>0</v>
      </c>
      <c r="N763" s="85">
        <v>0</v>
      </c>
      <c r="O763" s="85">
        <v>0</v>
      </c>
      <c r="P763" s="85">
        <v>6570000</v>
      </c>
      <c r="Q763" s="77">
        <f t="shared" si="52"/>
        <v>728.11095657377803</v>
      </c>
      <c r="R763" s="37">
        <v>1513</v>
      </c>
      <c r="S763" s="130" t="s">
        <v>1070</v>
      </c>
      <c r="T763" s="28"/>
      <c r="U763" s="28"/>
    </row>
    <row r="764" spans="1:21" ht="25.5">
      <c r="A764" s="11">
        <v>66</v>
      </c>
      <c r="B764" s="8" t="s">
        <v>378</v>
      </c>
      <c r="C764" s="11">
        <v>1990</v>
      </c>
      <c r="D764" s="44">
        <v>2009</v>
      </c>
      <c r="E764" s="21" t="s">
        <v>1062</v>
      </c>
      <c r="F764" s="45">
        <v>9</v>
      </c>
      <c r="G764" s="45">
        <v>9</v>
      </c>
      <c r="H764" s="37">
        <v>20020.5</v>
      </c>
      <c r="I764" s="37">
        <v>19297.29</v>
      </c>
      <c r="J764" s="37">
        <v>19510.330000000002</v>
      </c>
      <c r="K764" s="87">
        <v>894</v>
      </c>
      <c r="L764" s="77">
        <v>16200000</v>
      </c>
      <c r="M764" s="85">
        <v>0</v>
      </c>
      <c r="N764" s="85">
        <v>0</v>
      </c>
      <c r="O764" s="85">
        <v>0</v>
      </c>
      <c r="P764" s="85">
        <v>16200000</v>
      </c>
      <c r="Q764" s="77">
        <f t="shared" si="52"/>
        <v>839.4961157758421</v>
      </c>
      <c r="R764" s="37">
        <v>1298</v>
      </c>
      <c r="S764" s="130" t="s">
        <v>1070</v>
      </c>
      <c r="T764" s="28"/>
      <c r="U764" s="28"/>
    </row>
    <row r="765" spans="1:21" ht="25.5">
      <c r="A765" s="11">
        <v>67</v>
      </c>
      <c r="B765" s="8" t="s">
        <v>82</v>
      </c>
      <c r="C765" s="11">
        <v>1953</v>
      </c>
      <c r="D765" s="44">
        <v>2008</v>
      </c>
      <c r="E765" s="21" t="s">
        <v>1062</v>
      </c>
      <c r="F765" s="45">
        <v>2</v>
      </c>
      <c r="G765" s="45">
        <v>2</v>
      </c>
      <c r="H765" s="37">
        <v>434.5</v>
      </c>
      <c r="I765" s="37">
        <v>390.8</v>
      </c>
      <c r="J765" s="37">
        <v>390.8</v>
      </c>
      <c r="K765" s="87">
        <v>17</v>
      </c>
      <c r="L765" s="77">
        <v>723851</v>
      </c>
      <c r="M765" s="85">
        <v>0</v>
      </c>
      <c r="N765" s="85">
        <v>0</v>
      </c>
      <c r="O765" s="85">
        <v>0</v>
      </c>
      <c r="P765" s="85">
        <v>723851</v>
      </c>
      <c r="Q765" s="77">
        <f t="shared" si="52"/>
        <v>1852.2287615148414</v>
      </c>
      <c r="R765" s="37">
        <v>2912</v>
      </c>
      <c r="S765" s="130" t="s">
        <v>1070</v>
      </c>
      <c r="T765" s="28"/>
      <c r="U765" s="28"/>
    </row>
    <row r="766" spans="1:21" ht="25.5">
      <c r="A766" s="11">
        <v>68</v>
      </c>
      <c r="B766" s="8" t="s">
        <v>83</v>
      </c>
      <c r="C766" s="11">
        <v>1953</v>
      </c>
      <c r="D766" s="44">
        <v>2008</v>
      </c>
      <c r="E766" s="21" t="s">
        <v>1062</v>
      </c>
      <c r="F766" s="45">
        <v>2</v>
      </c>
      <c r="G766" s="45">
        <v>2</v>
      </c>
      <c r="H766" s="37">
        <v>428.9</v>
      </c>
      <c r="I766" s="37">
        <v>385.3</v>
      </c>
      <c r="J766" s="37">
        <v>385.3</v>
      </c>
      <c r="K766" s="87">
        <v>18</v>
      </c>
      <c r="L766" s="77">
        <v>722795</v>
      </c>
      <c r="M766" s="85">
        <v>0</v>
      </c>
      <c r="N766" s="85">
        <v>0</v>
      </c>
      <c r="O766" s="85">
        <v>0</v>
      </c>
      <c r="P766" s="85">
        <v>722795</v>
      </c>
      <c r="Q766" s="77">
        <f t="shared" si="52"/>
        <v>1875.9278484297949</v>
      </c>
      <c r="R766" s="37">
        <v>2912</v>
      </c>
      <c r="S766" s="130" t="s">
        <v>1070</v>
      </c>
      <c r="T766" s="28"/>
      <c r="U766" s="28"/>
    </row>
    <row r="767" spans="1:21" ht="25.5">
      <c r="A767" s="11">
        <v>69</v>
      </c>
      <c r="B767" s="8" t="s">
        <v>84</v>
      </c>
      <c r="C767" s="11">
        <v>1953</v>
      </c>
      <c r="D767" s="44">
        <v>2009</v>
      </c>
      <c r="E767" s="21" t="s">
        <v>1062</v>
      </c>
      <c r="F767" s="45">
        <v>2</v>
      </c>
      <c r="G767" s="45">
        <v>2</v>
      </c>
      <c r="H767" s="37">
        <v>709</v>
      </c>
      <c r="I767" s="37">
        <v>666.7</v>
      </c>
      <c r="J767" s="37">
        <v>644.9</v>
      </c>
      <c r="K767" s="87">
        <v>25</v>
      </c>
      <c r="L767" s="77">
        <v>636069</v>
      </c>
      <c r="M767" s="85">
        <v>0</v>
      </c>
      <c r="N767" s="85">
        <v>0</v>
      </c>
      <c r="O767" s="85">
        <v>0</v>
      </c>
      <c r="P767" s="85">
        <v>636069</v>
      </c>
      <c r="Q767" s="77">
        <f t="shared" si="52"/>
        <v>954.05579721013942</v>
      </c>
      <c r="R767" s="37">
        <v>1664</v>
      </c>
      <c r="S767" s="130" t="s">
        <v>1070</v>
      </c>
      <c r="T767" s="28"/>
      <c r="U767" s="28"/>
    </row>
    <row r="768" spans="1:21" ht="25.5">
      <c r="A768" s="11">
        <v>70</v>
      </c>
      <c r="B768" s="8" t="s">
        <v>85</v>
      </c>
      <c r="C768" s="11">
        <v>1918</v>
      </c>
      <c r="D768" s="44"/>
      <c r="E768" s="21" t="s">
        <v>1062</v>
      </c>
      <c r="F768" s="45">
        <v>2</v>
      </c>
      <c r="G768" s="45">
        <v>2</v>
      </c>
      <c r="H768" s="37">
        <v>1274</v>
      </c>
      <c r="I768" s="37">
        <v>730.2</v>
      </c>
      <c r="J768" s="37">
        <v>730.2</v>
      </c>
      <c r="K768" s="87">
        <v>24</v>
      </c>
      <c r="L768" s="77">
        <v>2192397</v>
      </c>
      <c r="M768" s="85">
        <v>0</v>
      </c>
      <c r="N768" s="85">
        <v>0</v>
      </c>
      <c r="O768" s="85">
        <v>0</v>
      </c>
      <c r="P768" s="85">
        <v>2192397</v>
      </c>
      <c r="Q768" s="77">
        <f t="shared" si="52"/>
        <v>3002.4609695973704</v>
      </c>
      <c r="R768" s="37">
        <v>7152</v>
      </c>
      <c r="S768" s="130" t="s">
        <v>1070</v>
      </c>
      <c r="T768" s="28"/>
      <c r="U768" s="28"/>
    </row>
    <row r="769" spans="1:21" ht="25.5">
      <c r="A769" s="11">
        <v>71</v>
      </c>
      <c r="B769" s="8" t="s">
        <v>86</v>
      </c>
      <c r="C769" s="11">
        <v>1948</v>
      </c>
      <c r="D769" s="44">
        <v>2009</v>
      </c>
      <c r="E769" s="21" t="s">
        <v>1062</v>
      </c>
      <c r="F769" s="45">
        <v>1</v>
      </c>
      <c r="G769" s="45">
        <v>2</v>
      </c>
      <c r="H769" s="37">
        <v>305.91000000000003</v>
      </c>
      <c r="I769" s="37">
        <v>278.10000000000002</v>
      </c>
      <c r="J769" s="37">
        <v>221.7</v>
      </c>
      <c r="K769" s="87">
        <v>12</v>
      </c>
      <c r="L769" s="77">
        <v>205600</v>
      </c>
      <c r="M769" s="85">
        <v>0</v>
      </c>
      <c r="N769" s="85">
        <v>0</v>
      </c>
      <c r="O769" s="85">
        <v>0</v>
      </c>
      <c r="P769" s="85">
        <v>205600</v>
      </c>
      <c r="Q769" s="77">
        <f t="shared" si="52"/>
        <v>739.30240920532174</v>
      </c>
      <c r="R769" s="37">
        <v>1076</v>
      </c>
      <c r="S769" s="130" t="s">
        <v>1070</v>
      </c>
      <c r="T769" s="28"/>
      <c r="U769" s="28"/>
    </row>
    <row r="770" spans="1:21" ht="25.5">
      <c r="A770" s="11">
        <v>72</v>
      </c>
      <c r="B770" s="8" t="s">
        <v>88</v>
      </c>
      <c r="C770" s="11">
        <v>1956</v>
      </c>
      <c r="D770" s="44">
        <v>2009</v>
      </c>
      <c r="E770" s="21" t="s">
        <v>1062</v>
      </c>
      <c r="F770" s="45">
        <v>2</v>
      </c>
      <c r="G770" s="45">
        <v>1</v>
      </c>
      <c r="H770" s="37">
        <v>410.3</v>
      </c>
      <c r="I770" s="37">
        <v>373</v>
      </c>
      <c r="J770" s="37">
        <v>373</v>
      </c>
      <c r="K770" s="87">
        <v>15</v>
      </c>
      <c r="L770" s="77">
        <v>202226</v>
      </c>
      <c r="M770" s="85">
        <v>0</v>
      </c>
      <c r="N770" s="85">
        <v>0</v>
      </c>
      <c r="O770" s="85">
        <v>0</v>
      </c>
      <c r="P770" s="85">
        <v>202226</v>
      </c>
      <c r="Q770" s="77">
        <f t="shared" si="52"/>
        <v>542.16085790884722</v>
      </c>
      <c r="R770" s="37">
        <v>1076</v>
      </c>
      <c r="S770" s="130" t="s">
        <v>1070</v>
      </c>
      <c r="T770" s="28"/>
      <c r="U770" s="28"/>
    </row>
    <row r="771" spans="1:21" ht="25.5">
      <c r="A771" s="11">
        <v>73</v>
      </c>
      <c r="B771" s="8" t="s">
        <v>89</v>
      </c>
      <c r="C771" s="11">
        <v>1918</v>
      </c>
      <c r="D771" s="44">
        <v>2008</v>
      </c>
      <c r="E771" s="21" t="s">
        <v>1062</v>
      </c>
      <c r="F771" s="45">
        <v>1</v>
      </c>
      <c r="G771" s="45">
        <v>1</v>
      </c>
      <c r="H771" s="37">
        <v>155.29</v>
      </c>
      <c r="I771" s="37">
        <v>137.1</v>
      </c>
      <c r="J771" s="37">
        <v>130.96</v>
      </c>
      <c r="K771" s="87">
        <v>3</v>
      </c>
      <c r="L771" s="77">
        <v>162600</v>
      </c>
      <c r="M771" s="85">
        <v>0</v>
      </c>
      <c r="N771" s="85">
        <v>0</v>
      </c>
      <c r="O771" s="85">
        <v>0</v>
      </c>
      <c r="P771" s="85">
        <v>162600</v>
      </c>
      <c r="Q771" s="77">
        <f t="shared" si="52"/>
        <v>1185.9956236323851</v>
      </c>
      <c r="R771" s="37">
        <v>1186</v>
      </c>
      <c r="S771" s="130" t="s">
        <v>1070</v>
      </c>
      <c r="T771" s="28"/>
      <c r="U771" s="28"/>
    </row>
    <row r="772" spans="1:21" ht="25.5">
      <c r="A772" s="11">
        <v>74</v>
      </c>
      <c r="B772" s="8" t="s">
        <v>90</v>
      </c>
      <c r="C772" s="11">
        <v>1961</v>
      </c>
      <c r="D772" s="44">
        <v>2009</v>
      </c>
      <c r="E772" s="21" t="s">
        <v>1062</v>
      </c>
      <c r="F772" s="45">
        <v>2</v>
      </c>
      <c r="G772" s="45">
        <v>2</v>
      </c>
      <c r="H772" s="37">
        <v>644.82000000000005</v>
      </c>
      <c r="I772" s="37">
        <v>586.20000000000005</v>
      </c>
      <c r="J772" s="37">
        <v>586.20000000000005</v>
      </c>
      <c r="K772" s="87">
        <v>50</v>
      </c>
      <c r="L772" s="77">
        <v>3733631</v>
      </c>
      <c r="M772" s="85">
        <v>0</v>
      </c>
      <c r="N772" s="85">
        <v>0</v>
      </c>
      <c r="O772" s="85">
        <v>0</v>
      </c>
      <c r="P772" s="85">
        <v>3733631</v>
      </c>
      <c r="Q772" s="77">
        <f t="shared" si="52"/>
        <v>6369.2101671784367</v>
      </c>
      <c r="R772" s="37">
        <v>8151</v>
      </c>
      <c r="S772" s="130" t="s">
        <v>1070</v>
      </c>
      <c r="T772" s="28"/>
      <c r="U772" s="28"/>
    </row>
    <row r="773" spans="1:21" ht="25.5">
      <c r="A773" s="11">
        <v>75</v>
      </c>
      <c r="B773" s="8" t="s">
        <v>91</v>
      </c>
      <c r="C773" s="11">
        <v>1961</v>
      </c>
      <c r="D773" s="44">
        <v>2009</v>
      </c>
      <c r="E773" s="21" t="s">
        <v>1062</v>
      </c>
      <c r="F773" s="45">
        <v>2</v>
      </c>
      <c r="G773" s="45">
        <v>2</v>
      </c>
      <c r="H773" s="37">
        <v>594.55000000000007</v>
      </c>
      <c r="I773" s="37">
        <v>540.5</v>
      </c>
      <c r="J773" s="37">
        <v>540.5</v>
      </c>
      <c r="K773" s="87">
        <v>58</v>
      </c>
      <c r="L773" s="77">
        <v>3432532</v>
      </c>
      <c r="M773" s="85">
        <v>0</v>
      </c>
      <c r="N773" s="85">
        <v>0</v>
      </c>
      <c r="O773" s="85">
        <v>0</v>
      </c>
      <c r="P773" s="85">
        <v>3432532</v>
      </c>
      <c r="Q773" s="77">
        <f t="shared" si="52"/>
        <v>6350.6604995374655</v>
      </c>
      <c r="R773" s="37">
        <v>8151</v>
      </c>
      <c r="S773" s="130" t="s">
        <v>1070</v>
      </c>
      <c r="T773" s="28"/>
      <c r="U773" s="28"/>
    </row>
    <row r="774" spans="1:21" ht="25.5">
      <c r="A774" s="11">
        <v>76</v>
      </c>
      <c r="B774" s="8" t="s">
        <v>92</v>
      </c>
      <c r="C774" s="11">
        <v>1954</v>
      </c>
      <c r="D774" s="44"/>
      <c r="E774" s="21" t="s">
        <v>1062</v>
      </c>
      <c r="F774" s="45">
        <v>2</v>
      </c>
      <c r="G774" s="45">
        <v>1</v>
      </c>
      <c r="H774" s="37">
        <v>571.45000000000005</v>
      </c>
      <c r="I774" s="37">
        <v>486.23</v>
      </c>
      <c r="J774" s="37">
        <v>519.5</v>
      </c>
      <c r="K774" s="87">
        <v>19</v>
      </c>
      <c r="L774" s="77">
        <v>1592409</v>
      </c>
      <c r="M774" s="85">
        <v>0</v>
      </c>
      <c r="N774" s="85">
        <v>0</v>
      </c>
      <c r="O774" s="85">
        <v>0</v>
      </c>
      <c r="P774" s="85">
        <v>1592409</v>
      </c>
      <c r="Q774" s="77">
        <f t="shared" si="52"/>
        <v>3275.0118256792052</v>
      </c>
      <c r="R774" s="37">
        <v>5335</v>
      </c>
      <c r="S774" s="130" t="s">
        <v>1070</v>
      </c>
      <c r="T774" s="28"/>
      <c r="U774" s="28"/>
    </row>
    <row r="775" spans="1:21" ht="25.5">
      <c r="A775" s="11">
        <v>77</v>
      </c>
      <c r="B775" s="8" t="s">
        <v>93</v>
      </c>
      <c r="C775" s="11">
        <v>1918</v>
      </c>
      <c r="D775" s="44"/>
      <c r="E775" s="21" t="s">
        <v>1062</v>
      </c>
      <c r="F775" s="45">
        <v>2</v>
      </c>
      <c r="G775" s="45">
        <v>3</v>
      </c>
      <c r="H775" s="37">
        <v>787.37</v>
      </c>
      <c r="I775" s="38">
        <v>703</v>
      </c>
      <c r="J775" s="37">
        <v>703</v>
      </c>
      <c r="K775" s="87">
        <v>21</v>
      </c>
      <c r="L775" s="77">
        <v>2060762</v>
      </c>
      <c r="M775" s="85">
        <v>0</v>
      </c>
      <c r="N775" s="85">
        <v>0</v>
      </c>
      <c r="O775" s="85">
        <v>0</v>
      </c>
      <c r="P775" s="85">
        <v>2060762</v>
      </c>
      <c r="Q775" s="77">
        <f t="shared" si="52"/>
        <v>2931.3826458036983</v>
      </c>
      <c r="R775" s="37">
        <v>4005</v>
      </c>
      <c r="S775" s="130" t="s">
        <v>1070</v>
      </c>
      <c r="T775" s="28"/>
      <c r="U775" s="28"/>
    </row>
    <row r="776" spans="1:21" ht="25.5">
      <c r="A776" s="11">
        <v>78</v>
      </c>
      <c r="B776" s="8" t="s">
        <v>94</v>
      </c>
      <c r="C776" s="11">
        <v>1918</v>
      </c>
      <c r="D776" s="44">
        <v>2008</v>
      </c>
      <c r="E776" s="21" t="s">
        <v>1062</v>
      </c>
      <c r="F776" s="130" t="s">
        <v>1072</v>
      </c>
      <c r="G776" s="45">
        <v>3</v>
      </c>
      <c r="H776" s="37">
        <v>959</v>
      </c>
      <c r="I776" s="37">
        <v>660.21</v>
      </c>
      <c r="J776" s="37">
        <v>669.5</v>
      </c>
      <c r="K776" s="87">
        <v>36</v>
      </c>
      <c r="L776" s="77">
        <v>613483</v>
      </c>
      <c r="M776" s="85">
        <v>0</v>
      </c>
      <c r="N776" s="85">
        <v>0</v>
      </c>
      <c r="O776" s="85">
        <v>0</v>
      </c>
      <c r="P776" s="85">
        <v>613483</v>
      </c>
      <c r="Q776" s="77">
        <f t="shared" si="52"/>
        <v>929.22403477681337</v>
      </c>
      <c r="R776" s="37">
        <v>1076</v>
      </c>
      <c r="S776" s="130" t="s">
        <v>1070</v>
      </c>
      <c r="T776" s="28"/>
      <c r="U776" s="28"/>
    </row>
    <row r="777" spans="1:21" ht="25.5">
      <c r="A777" s="11">
        <v>79</v>
      </c>
      <c r="B777" s="8" t="s">
        <v>95</v>
      </c>
      <c r="C777" s="11">
        <v>1918</v>
      </c>
      <c r="D777" s="44">
        <v>2009</v>
      </c>
      <c r="E777" s="21" t="s">
        <v>1062</v>
      </c>
      <c r="F777" s="45">
        <v>1</v>
      </c>
      <c r="G777" s="45">
        <v>2</v>
      </c>
      <c r="H777" s="37">
        <v>141.9</v>
      </c>
      <c r="I777" s="37">
        <v>129</v>
      </c>
      <c r="J777" s="37">
        <v>129</v>
      </c>
      <c r="K777" s="87">
        <v>4</v>
      </c>
      <c r="L777" s="77">
        <v>225341</v>
      </c>
      <c r="M777" s="85">
        <v>0</v>
      </c>
      <c r="N777" s="85">
        <v>0</v>
      </c>
      <c r="O777" s="85">
        <v>0</v>
      </c>
      <c r="P777" s="85">
        <v>225341</v>
      </c>
      <c r="Q777" s="77">
        <f t="shared" si="52"/>
        <v>1746.8294573643411</v>
      </c>
      <c r="R777" s="37">
        <v>2010</v>
      </c>
      <c r="S777" s="130" t="s">
        <v>1070</v>
      </c>
      <c r="T777" s="28"/>
      <c r="U777" s="28"/>
    </row>
    <row r="778" spans="1:21" ht="25.5">
      <c r="A778" s="11">
        <v>80</v>
      </c>
      <c r="B778" s="8" t="s">
        <v>96</v>
      </c>
      <c r="C778" s="11">
        <v>1918</v>
      </c>
      <c r="D778" s="44">
        <v>2009</v>
      </c>
      <c r="E778" s="21" t="s">
        <v>1062</v>
      </c>
      <c r="F778" s="45">
        <v>1</v>
      </c>
      <c r="G778" s="45">
        <v>2</v>
      </c>
      <c r="H778" s="37">
        <v>180.4</v>
      </c>
      <c r="I778" s="37">
        <v>164</v>
      </c>
      <c r="J778" s="37">
        <v>164</v>
      </c>
      <c r="K778" s="87">
        <v>11</v>
      </c>
      <c r="L778" s="77">
        <v>346142</v>
      </c>
      <c r="M778" s="85">
        <v>0</v>
      </c>
      <c r="N778" s="85">
        <v>0</v>
      </c>
      <c r="O778" s="85">
        <v>0</v>
      </c>
      <c r="P778" s="85">
        <v>346142</v>
      </c>
      <c r="Q778" s="77">
        <f t="shared" si="52"/>
        <v>2110.6219512195121</v>
      </c>
      <c r="R778" s="37">
        <v>2403</v>
      </c>
      <c r="S778" s="130" t="s">
        <v>1070</v>
      </c>
      <c r="T778" s="28"/>
      <c r="U778" s="28"/>
    </row>
    <row r="779" spans="1:21">
      <c r="A779" s="11">
        <v>81</v>
      </c>
      <c r="B779" s="8" t="s">
        <v>97</v>
      </c>
      <c r="C779" s="11">
        <v>1918</v>
      </c>
      <c r="D779" s="44"/>
      <c r="E779" s="2" t="s">
        <v>1065</v>
      </c>
      <c r="F779" s="45">
        <v>1</v>
      </c>
      <c r="G779" s="45">
        <v>1</v>
      </c>
      <c r="H779" s="37">
        <v>172</v>
      </c>
      <c r="I779" s="37">
        <v>145</v>
      </c>
      <c r="J779" s="37">
        <v>145</v>
      </c>
      <c r="K779" s="87">
        <v>3</v>
      </c>
      <c r="L779" s="77">
        <v>306083</v>
      </c>
      <c r="M779" s="85">
        <v>0</v>
      </c>
      <c r="N779" s="85">
        <v>0</v>
      </c>
      <c r="O779" s="85">
        <v>0</v>
      </c>
      <c r="P779" s="85">
        <v>306083</v>
      </c>
      <c r="Q779" s="77">
        <f t="shared" si="52"/>
        <v>2110.9172413793103</v>
      </c>
      <c r="R779" s="37">
        <v>2403</v>
      </c>
      <c r="S779" s="130" t="s">
        <v>1070</v>
      </c>
      <c r="T779" s="28"/>
      <c r="U779" s="28"/>
    </row>
    <row r="780" spans="1:21" ht="25.5">
      <c r="A780" s="11">
        <v>82</v>
      </c>
      <c r="B780" s="8" t="s">
        <v>98</v>
      </c>
      <c r="C780" s="11">
        <v>1918</v>
      </c>
      <c r="D780" s="44"/>
      <c r="E780" s="21" t="s">
        <v>1062</v>
      </c>
      <c r="F780" s="45">
        <v>2</v>
      </c>
      <c r="G780" s="45">
        <v>2</v>
      </c>
      <c r="H780" s="37">
        <v>778.88</v>
      </c>
      <c r="I780" s="37">
        <v>560.16999999999996</v>
      </c>
      <c r="J780" s="37">
        <v>560.16999999999996</v>
      </c>
      <c r="K780" s="87">
        <v>20</v>
      </c>
      <c r="L780" s="77">
        <v>3179238</v>
      </c>
      <c r="M780" s="85">
        <v>0</v>
      </c>
      <c r="N780" s="85">
        <v>0</v>
      </c>
      <c r="O780" s="85">
        <v>0</v>
      </c>
      <c r="P780" s="85">
        <v>3179238</v>
      </c>
      <c r="Q780" s="77">
        <f t="shared" si="52"/>
        <v>5675.4877983469305</v>
      </c>
      <c r="R780" s="37">
        <v>6395</v>
      </c>
      <c r="S780" s="130" t="s">
        <v>1070</v>
      </c>
      <c r="T780" s="28"/>
      <c r="U780" s="28"/>
    </row>
    <row r="781" spans="1:21" ht="25.5">
      <c r="A781" s="11">
        <v>83</v>
      </c>
      <c r="B781" s="8" t="s">
        <v>99</v>
      </c>
      <c r="C781" s="11">
        <v>1918</v>
      </c>
      <c r="D781" s="44"/>
      <c r="E781" s="21" t="s">
        <v>1062</v>
      </c>
      <c r="F781" s="45">
        <v>2</v>
      </c>
      <c r="G781" s="45">
        <v>1</v>
      </c>
      <c r="H781" s="37">
        <v>162.47</v>
      </c>
      <c r="I781" s="37">
        <v>147.69999999999999</v>
      </c>
      <c r="J781" s="37">
        <v>147.69999999999999</v>
      </c>
      <c r="K781" s="87">
        <v>10</v>
      </c>
      <c r="L781" s="77">
        <v>730233</v>
      </c>
      <c r="M781" s="85">
        <v>0</v>
      </c>
      <c r="N781" s="85">
        <v>0</v>
      </c>
      <c r="O781" s="85">
        <v>0</v>
      </c>
      <c r="P781" s="85">
        <v>730233</v>
      </c>
      <c r="Q781" s="77">
        <f t="shared" si="52"/>
        <v>4944.028436018958</v>
      </c>
      <c r="R781" s="37">
        <v>5683</v>
      </c>
      <c r="S781" s="130" t="s">
        <v>1070</v>
      </c>
      <c r="T781" s="28"/>
      <c r="U781" s="28"/>
    </row>
    <row r="782" spans="1:21" ht="25.5">
      <c r="A782" s="11">
        <v>84</v>
      </c>
      <c r="B782" s="8" t="s">
        <v>100</v>
      </c>
      <c r="C782" s="11">
        <v>1918</v>
      </c>
      <c r="D782" s="44">
        <v>2010</v>
      </c>
      <c r="E782" s="21" t="s">
        <v>1062</v>
      </c>
      <c r="F782" s="45">
        <v>2</v>
      </c>
      <c r="G782" s="45">
        <v>1</v>
      </c>
      <c r="H782" s="37">
        <v>439.34000000000003</v>
      </c>
      <c r="I782" s="37">
        <v>399.4</v>
      </c>
      <c r="J782" s="37">
        <v>399.4</v>
      </c>
      <c r="K782" s="87">
        <v>10</v>
      </c>
      <c r="L782" s="77">
        <v>1503837</v>
      </c>
      <c r="M782" s="85">
        <v>0</v>
      </c>
      <c r="N782" s="85">
        <v>0</v>
      </c>
      <c r="O782" s="85">
        <v>0</v>
      </c>
      <c r="P782" s="85">
        <v>1503837</v>
      </c>
      <c r="Q782" s="77">
        <f t="shared" si="52"/>
        <v>3765.2403605408113</v>
      </c>
      <c r="R782" s="37">
        <v>4614</v>
      </c>
      <c r="S782" s="130" t="s">
        <v>1070</v>
      </c>
      <c r="T782" s="28"/>
      <c r="U782" s="28"/>
    </row>
    <row r="783" spans="1:21" ht="25.5">
      <c r="A783" s="11">
        <v>85</v>
      </c>
      <c r="B783" s="8" t="s">
        <v>101</v>
      </c>
      <c r="C783" s="11">
        <v>1918</v>
      </c>
      <c r="D783" s="44">
        <v>2009</v>
      </c>
      <c r="E783" s="21" t="s">
        <v>1062</v>
      </c>
      <c r="F783" s="45">
        <v>2</v>
      </c>
      <c r="G783" s="45">
        <v>1</v>
      </c>
      <c r="H783" s="37">
        <v>278.10000000000002</v>
      </c>
      <c r="I783" s="37">
        <v>242.3</v>
      </c>
      <c r="J783" s="37">
        <v>245</v>
      </c>
      <c r="K783" s="87">
        <v>22</v>
      </c>
      <c r="L783" s="77">
        <v>103562</v>
      </c>
      <c r="M783" s="85">
        <v>0</v>
      </c>
      <c r="N783" s="85">
        <v>0</v>
      </c>
      <c r="O783" s="85">
        <v>0</v>
      </c>
      <c r="P783" s="85">
        <v>103562</v>
      </c>
      <c r="Q783" s="77">
        <f t="shared" si="52"/>
        <v>427.41229880313659</v>
      </c>
      <c r="R783" s="37">
        <v>742</v>
      </c>
      <c r="S783" s="130" t="s">
        <v>1070</v>
      </c>
      <c r="T783" s="28"/>
      <c r="U783" s="28"/>
    </row>
    <row r="784" spans="1:21" ht="25.5">
      <c r="A784" s="11">
        <v>86</v>
      </c>
      <c r="B784" s="8" t="s">
        <v>102</v>
      </c>
      <c r="C784" s="11">
        <v>1918</v>
      </c>
      <c r="D784" s="44">
        <v>2010</v>
      </c>
      <c r="E784" s="21" t="s">
        <v>1062</v>
      </c>
      <c r="F784" s="45">
        <v>2</v>
      </c>
      <c r="G784" s="45">
        <v>3</v>
      </c>
      <c r="H784" s="37">
        <v>392</v>
      </c>
      <c r="I784" s="37">
        <v>371.1</v>
      </c>
      <c r="J784" s="37">
        <v>318.60000000000002</v>
      </c>
      <c r="K784" s="87">
        <v>34</v>
      </c>
      <c r="L784" s="77">
        <v>1242119</v>
      </c>
      <c r="M784" s="85">
        <v>0</v>
      </c>
      <c r="N784" s="85">
        <v>0</v>
      </c>
      <c r="O784" s="85">
        <v>0</v>
      </c>
      <c r="P784" s="85">
        <v>1242119</v>
      </c>
      <c r="Q784" s="77">
        <f t="shared" si="52"/>
        <v>3347.1274589059549</v>
      </c>
      <c r="R784" s="37">
        <v>4413</v>
      </c>
      <c r="S784" s="130" t="s">
        <v>1070</v>
      </c>
      <c r="T784" s="28"/>
      <c r="U784" s="28"/>
    </row>
    <row r="785" spans="1:21" ht="25.5">
      <c r="A785" s="11">
        <v>87</v>
      </c>
      <c r="B785" s="8" t="s">
        <v>103</v>
      </c>
      <c r="C785" s="11">
        <v>1918</v>
      </c>
      <c r="D785" s="44">
        <v>2009</v>
      </c>
      <c r="E785" s="21" t="s">
        <v>1062</v>
      </c>
      <c r="F785" s="45">
        <v>1</v>
      </c>
      <c r="G785" s="45">
        <v>2</v>
      </c>
      <c r="H785" s="37">
        <v>233.60700000000003</v>
      </c>
      <c r="I785" s="37">
        <v>212.37</v>
      </c>
      <c r="J785" s="37">
        <v>212.37</v>
      </c>
      <c r="K785" s="87">
        <v>5</v>
      </c>
      <c r="L785" s="77">
        <v>176829</v>
      </c>
      <c r="M785" s="85">
        <v>0</v>
      </c>
      <c r="N785" s="85">
        <v>0</v>
      </c>
      <c r="O785" s="85">
        <v>0</v>
      </c>
      <c r="P785" s="85">
        <v>176829</v>
      </c>
      <c r="Q785" s="77">
        <f t="shared" si="52"/>
        <v>832.64585393417144</v>
      </c>
      <c r="R785" s="37">
        <v>1076</v>
      </c>
      <c r="S785" s="130" t="s">
        <v>1070</v>
      </c>
      <c r="T785" s="28"/>
      <c r="U785" s="28"/>
    </row>
    <row r="786" spans="1:21" ht="25.5">
      <c r="A786" s="11">
        <v>88</v>
      </c>
      <c r="B786" s="8" t="s">
        <v>104</v>
      </c>
      <c r="C786" s="11">
        <v>1984</v>
      </c>
      <c r="D786" s="44"/>
      <c r="E786" s="21" t="s">
        <v>1062</v>
      </c>
      <c r="F786" s="130" t="s">
        <v>1072</v>
      </c>
      <c r="G786" s="45">
        <v>2</v>
      </c>
      <c r="H786" s="37">
        <v>973.83</v>
      </c>
      <c r="I786" s="37">
        <v>885.3</v>
      </c>
      <c r="J786" s="37">
        <v>885.3</v>
      </c>
      <c r="K786" s="87">
        <v>21</v>
      </c>
      <c r="L786" s="77">
        <v>5049443</v>
      </c>
      <c r="M786" s="85">
        <v>0</v>
      </c>
      <c r="N786" s="85">
        <v>0</v>
      </c>
      <c r="O786" s="85">
        <v>0</v>
      </c>
      <c r="P786" s="85">
        <v>5049443</v>
      </c>
      <c r="Q786" s="77">
        <f t="shared" si="52"/>
        <v>5703.6518694227952</v>
      </c>
      <c r="R786" s="37">
        <v>7184</v>
      </c>
      <c r="S786" s="130" t="s">
        <v>1070</v>
      </c>
      <c r="T786" s="28"/>
      <c r="U786" s="28"/>
    </row>
    <row r="787" spans="1:21" ht="25.5">
      <c r="A787" s="11">
        <v>89</v>
      </c>
      <c r="B787" s="8" t="s">
        <v>106</v>
      </c>
      <c r="C787" s="11">
        <v>1918</v>
      </c>
      <c r="D787" s="44"/>
      <c r="E787" s="21" t="s">
        <v>1062</v>
      </c>
      <c r="F787" s="45">
        <v>1</v>
      </c>
      <c r="G787" s="45">
        <v>2</v>
      </c>
      <c r="H787" s="37">
        <v>230.89000000000001</v>
      </c>
      <c r="I787" s="37">
        <v>209.9</v>
      </c>
      <c r="J787" s="37">
        <v>145</v>
      </c>
      <c r="K787" s="87">
        <v>10</v>
      </c>
      <c r="L787" s="77">
        <v>661838</v>
      </c>
      <c r="M787" s="85">
        <v>0</v>
      </c>
      <c r="N787" s="85">
        <v>0</v>
      </c>
      <c r="O787" s="85">
        <v>0</v>
      </c>
      <c r="P787" s="85">
        <v>661838</v>
      </c>
      <c r="Q787" s="77">
        <f t="shared" si="52"/>
        <v>3153.1110052405907</v>
      </c>
      <c r="R787" s="37">
        <v>5181</v>
      </c>
      <c r="S787" s="130" t="s">
        <v>1070</v>
      </c>
      <c r="T787" s="28"/>
      <c r="U787" s="28"/>
    </row>
    <row r="788" spans="1:21" ht="25.5">
      <c r="A788" s="11">
        <v>90</v>
      </c>
      <c r="B788" s="8" t="s">
        <v>107</v>
      </c>
      <c r="C788" s="11">
        <v>1918</v>
      </c>
      <c r="D788" s="44"/>
      <c r="E788" s="21" t="s">
        <v>1062</v>
      </c>
      <c r="F788" s="45">
        <v>2</v>
      </c>
      <c r="G788" s="45">
        <v>2</v>
      </c>
      <c r="H788" s="37">
        <v>163.46</v>
      </c>
      <c r="I788" s="37">
        <v>148.6</v>
      </c>
      <c r="J788" s="37">
        <v>158.6</v>
      </c>
      <c r="K788" s="87">
        <v>5</v>
      </c>
      <c r="L788" s="77">
        <v>422065</v>
      </c>
      <c r="M788" s="85">
        <v>0</v>
      </c>
      <c r="N788" s="85">
        <v>0</v>
      </c>
      <c r="O788" s="85">
        <v>0</v>
      </c>
      <c r="P788" s="85">
        <v>422065</v>
      </c>
      <c r="Q788" s="77">
        <f t="shared" si="52"/>
        <v>2840.2759084791387</v>
      </c>
      <c r="R788" s="37">
        <v>3280</v>
      </c>
      <c r="S788" s="130" t="s">
        <v>1070</v>
      </c>
      <c r="T788" s="28"/>
      <c r="U788" s="28"/>
    </row>
    <row r="789" spans="1:21" ht="25.5">
      <c r="A789" s="11">
        <v>91</v>
      </c>
      <c r="B789" s="8" t="s">
        <v>108</v>
      </c>
      <c r="C789" s="11">
        <v>1918</v>
      </c>
      <c r="D789" s="44">
        <v>2009</v>
      </c>
      <c r="E789" s="21" t="s">
        <v>1062</v>
      </c>
      <c r="F789" s="45">
        <v>2</v>
      </c>
      <c r="G789" s="45">
        <v>1</v>
      </c>
      <c r="H789" s="37">
        <v>382.69</v>
      </c>
      <c r="I789" s="37">
        <v>347.9</v>
      </c>
      <c r="J789" s="37">
        <v>347.9</v>
      </c>
      <c r="K789" s="87">
        <v>10</v>
      </c>
      <c r="L789" s="77">
        <v>321883</v>
      </c>
      <c r="M789" s="85">
        <v>0</v>
      </c>
      <c r="N789" s="85">
        <v>0</v>
      </c>
      <c r="O789" s="85">
        <v>0</v>
      </c>
      <c r="P789" s="85">
        <v>321883</v>
      </c>
      <c r="Q789" s="77">
        <f t="shared" si="52"/>
        <v>925.21701638401851</v>
      </c>
      <c r="R789" s="37">
        <v>1076</v>
      </c>
      <c r="S789" s="130" t="s">
        <v>1070</v>
      </c>
      <c r="T789" s="28"/>
      <c r="U789" s="28"/>
    </row>
    <row r="790" spans="1:21" ht="25.5">
      <c r="A790" s="11">
        <v>92</v>
      </c>
      <c r="B790" s="8" t="s">
        <v>109</v>
      </c>
      <c r="C790" s="11">
        <v>1918</v>
      </c>
      <c r="D790" s="44">
        <v>2009</v>
      </c>
      <c r="E790" s="21" t="s">
        <v>1062</v>
      </c>
      <c r="F790" s="45">
        <v>2</v>
      </c>
      <c r="G790" s="45">
        <v>2</v>
      </c>
      <c r="H790" s="37">
        <v>426</v>
      </c>
      <c r="I790" s="37">
        <v>300.39999999999998</v>
      </c>
      <c r="J790" s="37">
        <v>241.4</v>
      </c>
      <c r="K790" s="87">
        <v>14</v>
      </c>
      <c r="L790" s="77">
        <v>175021</v>
      </c>
      <c r="M790" s="85">
        <v>0</v>
      </c>
      <c r="N790" s="85">
        <v>0</v>
      </c>
      <c r="O790" s="85">
        <v>0</v>
      </c>
      <c r="P790" s="85">
        <v>175021</v>
      </c>
      <c r="Q790" s="77">
        <f t="shared" si="52"/>
        <v>582.6264980026632</v>
      </c>
      <c r="R790" s="37">
        <v>1076</v>
      </c>
      <c r="S790" s="130" t="s">
        <v>1070</v>
      </c>
      <c r="T790" s="28"/>
      <c r="U790" s="28"/>
    </row>
    <row r="791" spans="1:21" ht="25.5">
      <c r="A791" s="11">
        <v>93</v>
      </c>
      <c r="B791" s="8" t="s">
        <v>110</v>
      </c>
      <c r="C791" s="11">
        <v>1918</v>
      </c>
      <c r="D791" s="44">
        <v>2009</v>
      </c>
      <c r="E791" s="21" t="s">
        <v>1062</v>
      </c>
      <c r="F791" s="45">
        <v>2</v>
      </c>
      <c r="G791" s="45">
        <v>3</v>
      </c>
      <c r="H791" s="37">
        <v>709.7</v>
      </c>
      <c r="I791" s="37">
        <v>604.72</v>
      </c>
      <c r="J791" s="37">
        <v>604.72</v>
      </c>
      <c r="K791" s="87">
        <v>17</v>
      </c>
      <c r="L791" s="77">
        <v>244608</v>
      </c>
      <c r="M791" s="85">
        <v>0</v>
      </c>
      <c r="N791" s="85">
        <v>0</v>
      </c>
      <c r="O791" s="85">
        <v>0</v>
      </c>
      <c r="P791" s="85">
        <v>244608</v>
      </c>
      <c r="Q791" s="77">
        <f t="shared" si="52"/>
        <v>404.4979494642148</v>
      </c>
      <c r="R791" s="37">
        <v>1264</v>
      </c>
      <c r="S791" s="130" t="s">
        <v>1070</v>
      </c>
      <c r="T791" s="28"/>
      <c r="U791" s="28"/>
    </row>
    <row r="792" spans="1:21" ht="25.5">
      <c r="A792" s="11">
        <v>94</v>
      </c>
      <c r="B792" s="8" t="s">
        <v>111</v>
      </c>
      <c r="C792" s="11">
        <v>1918</v>
      </c>
      <c r="D792" s="44"/>
      <c r="E792" s="21" t="s">
        <v>1062</v>
      </c>
      <c r="F792" s="45">
        <v>2</v>
      </c>
      <c r="G792" s="45">
        <v>3</v>
      </c>
      <c r="H792" s="37">
        <v>466.29</v>
      </c>
      <c r="I792" s="37">
        <v>423.9</v>
      </c>
      <c r="J792" s="37">
        <v>423.9</v>
      </c>
      <c r="K792" s="87">
        <v>62</v>
      </c>
      <c r="L792" s="77">
        <v>1323205</v>
      </c>
      <c r="M792" s="85">
        <v>0</v>
      </c>
      <c r="N792" s="85">
        <v>0</v>
      </c>
      <c r="O792" s="85">
        <v>0</v>
      </c>
      <c r="P792" s="85">
        <v>1323205</v>
      </c>
      <c r="Q792" s="77">
        <f t="shared" ref="Q792:Q855" si="61">L792/I792</f>
        <v>3121.5027129039868</v>
      </c>
      <c r="R792" s="37">
        <v>5335</v>
      </c>
      <c r="S792" s="130" t="s">
        <v>1070</v>
      </c>
      <c r="T792" s="28"/>
      <c r="U792" s="28"/>
    </row>
    <row r="793" spans="1:21" ht="25.5">
      <c r="A793" s="11">
        <v>95</v>
      </c>
      <c r="B793" s="8" t="s">
        <v>112</v>
      </c>
      <c r="C793" s="11">
        <v>1918</v>
      </c>
      <c r="D793" s="44">
        <v>2008</v>
      </c>
      <c r="E793" s="21" t="s">
        <v>1062</v>
      </c>
      <c r="F793" s="130" t="s">
        <v>1073</v>
      </c>
      <c r="G793" s="45">
        <v>2</v>
      </c>
      <c r="H793" s="37">
        <v>491.70000000000005</v>
      </c>
      <c r="I793" s="37">
        <v>447</v>
      </c>
      <c r="J793" s="37">
        <v>447</v>
      </c>
      <c r="K793" s="87">
        <v>24</v>
      </c>
      <c r="L793" s="77">
        <v>345842</v>
      </c>
      <c r="M793" s="85">
        <v>0</v>
      </c>
      <c r="N793" s="85">
        <v>0</v>
      </c>
      <c r="O793" s="85">
        <v>0</v>
      </c>
      <c r="P793" s="85">
        <v>345842</v>
      </c>
      <c r="Q793" s="77">
        <f t="shared" si="61"/>
        <v>773.69574944071587</v>
      </c>
      <c r="R793" s="37">
        <v>1076</v>
      </c>
      <c r="S793" s="130" t="s">
        <v>1070</v>
      </c>
      <c r="T793" s="28"/>
      <c r="U793" s="28"/>
    </row>
    <row r="794" spans="1:21" ht="25.5">
      <c r="A794" s="11">
        <v>96</v>
      </c>
      <c r="B794" s="8" t="s">
        <v>114</v>
      </c>
      <c r="C794" s="11">
        <v>1918</v>
      </c>
      <c r="D794" s="44">
        <v>2009</v>
      </c>
      <c r="E794" s="21" t="s">
        <v>1062</v>
      </c>
      <c r="F794" s="45">
        <v>2</v>
      </c>
      <c r="G794" s="45">
        <v>1</v>
      </c>
      <c r="H794" s="37">
        <v>253</v>
      </c>
      <c r="I794" s="37">
        <v>168.1</v>
      </c>
      <c r="J794" s="37">
        <v>179</v>
      </c>
      <c r="K794" s="87">
        <v>10</v>
      </c>
      <c r="L794" s="77">
        <v>387981</v>
      </c>
      <c r="M794" s="85">
        <v>0</v>
      </c>
      <c r="N794" s="85">
        <v>0</v>
      </c>
      <c r="O794" s="85">
        <v>0</v>
      </c>
      <c r="P794" s="85">
        <v>387981</v>
      </c>
      <c r="Q794" s="77">
        <f t="shared" si="61"/>
        <v>2308.0368828078526</v>
      </c>
      <c r="R794" s="37">
        <v>2557</v>
      </c>
      <c r="S794" s="130" t="s">
        <v>1070</v>
      </c>
      <c r="T794" s="28"/>
      <c r="U794" s="28"/>
    </row>
    <row r="795" spans="1:21" ht="25.5">
      <c r="A795" s="11">
        <v>97</v>
      </c>
      <c r="B795" s="8" t="s">
        <v>115</v>
      </c>
      <c r="C795" s="11">
        <v>1918</v>
      </c>
      <c r="D795" s="44">
        <v>2009</v>
      </c>
      <c r="E795" s="21" t="s">
        <v>1062</v>
      </c>
      <c r="F795" s="45">
        <v>2</v>
      </c>
      <c r="G795" s="45">
        <v>3</v>
      </c>
      <c r="H795" s="37">
        <v>360.822</v>
      </c>
      <c r="I795" s="37">
        <v>328.02</v>
      </c>
      <c r="J795" s="37">
        <v>328.02</v>
      </c>
      <c r="K795" s="87">
        <v>20</v>
      </c>
      <c r="L795" s="77">
        <v>1336772</v>
      </c>
      <c r="M795" s="85">
        <v>0</v>
      </c>
      <c r="N795" s="85">
        <v>0</v>
      </c>
      <c r="O795" s="85">
        <v>0</v>
      </c>
      <c r="P795" s="85">
        <v>1336772</v>
      </c>
      <c r="Q795" s="77">
        <f t="shared" si="61"/>
        <v>4075.2758978111092</v>
      </c>
      <c r="R795" s="37">
        <v>5335</v>
      </c>
      <c r="S795" s="130" t="s">
        <v>1070</v>
      </c>
      <c r="T795" s="28"/>
      <c r="U795" s="28"/>
    </row>
    <row r="796" spans="1:21" ht="25.5">
      <c r="A796" s="11">
        <v>98</v>
      </c>
      <c r="B796" s="8" t="s">
        <v>116</v>
      </c>
      <c r="C796" s="11">
        <v>1918</v>
      </c>
      <c r="D796" s="44">
        <v>2009</v>
      </c>
      <c r="E796" s="21" t="s">
        <v>1062</v>
      </c>
      <c r="F796" s="45">
        <v>2</v>
      </c>
      <c r="G796" s="45">
        <v>3</v>
      </c>
      <c r="H796" s="37">
        <v>271.48</v>
      </c>
      <c r="I796" s="37">
        <v>205.5</v>
      </c>
      <c r="J796" s="37">
        <v>246.8</v>
      </c>
      <c r="K796" s="87">
        <v>13</v>
      </c>
      <c r="L796" s="77">
        <v>543945</v>
      </c>
      <c r="M796" s="85">
        <v>0</v>
      </c>
      <c r="N796" s="85">
        <v>0</v>
      </c>
      <c r="O796" s="85">
        <v>0</v>
      </c>
      <c r="P796" s="85">
        <v>543945</v>
      </c>
      <c r="Q796" s="77">
        <f t="shared" si="61"/>
        <v>2646.9343065693429</v>
      </c>
      <c r="R796" s="37">
        <v>2905</v>
      </c>
      <c r="S796" s="130" t="s">
        <v>1070</v>
      </c>
      <c r="T796" s="28"/>
      <c r="U796" s="28"/>
    </row>
    <row r="797" spans="1:21" ht="25.5">
      <c r="A797" s="11">
        <v>99</v>
      </c>
      <c r="B797" s="60" t="s">
        <v>1116</v>
      </c>
      <c r="C797" s="75">
        <v>1974</v>
      </c>
      <c r="D797" s="75"/>
      <c r="E797" s="21" t="s">
        <v>668</v>
      </c>
      <c r="F797" s="75">
        <v>5</v>
      </c>
      <c r="G797" s="75">
        <v>4</v>
      </c>
      <c r="H797" s="35">
        <v>3704.2</v>
      </c>
      <c r="I797" s="35">
        <v>3263.6</v>
      </c>
      <c r="J797" s="35" t="e">
        <f>INDEX('[1]ОБЛАСТНАЯ!!!!!'!$K:$K,MATCH(#REF!,'[1]ОБЛАСТНАЯ!!!!!'!$AX:$AX,0))</f>
        <v>#REF!</v>
      </c>
      <c r="K797" s="84">
        <v>119</v>
      </c>
      <c r="L797" s="77">
        <v>66938.97</v>
      </c>
      <c r="M797" s="85">
        <v>0</v>
      </c>
      <c r="N797" s="85">
        <v>0</v>
      </c>
      <c r="O797" s="85">
        <v>0</v>
      </c>
      <c r="P797" s="85">
        <v>66938.97</v>
      </c>
      <c r="Q797" s="77">
        <f t="shared" si="61"/>
        <v>20.510776443191567</v>
      </c>
      <c r="R797" s="37">
        <v>190</v>
      </c>
      <c r="S797" s="130" t="s">
        <v>1070</v>
      </c>
      <c r="T797" s="28"/>
      <c r="U797" s="28"/>
    </row>
    <row r="798" spans="1:21" ht="25.5">
      <c r="A798" s="11">
        <v>100</v>
      </c>
      <c r="B798" s="60" t="s">
        <v>1117</v>
      </c>
      <c r="C798" s="75">
        <v>1987</v>
      </c>
      <c r="D798" s="75">
        <v>2009</v>
      </c>
      <c r="E798" s="21" t="s">
        <v>668</v>
      </c>
      <c r="F798" s="75">
        <v>5</v>
      </c>
      <c r="G798" s="75">
        <v>8</v>
      </c>
      <c r="H798" s="35">
        <v>5835.5</v>
      </c>
      <c r="I798" s="35">
        <v>5803.22</v>
      </c>
      <c r="J798" s="35" t="e">
        <f>INDEX('[1]ОБЛАСТНАЯ!!!!!'!$K:$K,MATCH(#REF!,'[1]ОБЛАСТНАЯ!!!!!'!$AX:$AX,0))</f>
        <v>#REF!</v>
      </c>
      <c r="K798" s="84">
        <v>323</v>
      </c>
      <c r="L798" s="77">
        <v>76107.63</v>
      </c>
      <c r="M798" s="85">
        <v>0</v>
      </c>
      <c r="N798" s="85">
        <v>0</v>
      </c>
      <c r="O798" s="85">
        <v>0</v>
      </c>
      <c r="P798" s="85">
        <v>76107.63</v>
      </c>
      <c r="Q798" s="77">
        <f t="shared" si="61"/>
        <v>13.11472423930163</v>
      </c>
      <c r="R798" s="37">
        <v>190</v>
      </c>
      <c r="S798" s="130" t="s">
        <v>1070</v>
      </c>
      <c r="T798" s="28"/>
      <c r="U798" s="28"/>
    </row>
    <row r="799" spans="1:21" ht="25.5">
      <c r="A799" s="11">
        <v>101</v>
      </c>
      <c r="B799" s="60" t="s">
        <v>1139</v>
      </c>
      <c r="C799" s="2">
        <v>1982</v>
      </c>
      <c r="D799" s="75"/>
      <c r="E799" s="21" t="s">
        <v>668</v>
      </c>
      <c r="F799" s="75">
        <v>3</v>
      </c>
      <c r="G799" s="75">
        <v>3</v>
      </c>
      <c r="H799" s="38">
        <v>1290.3</v>
      </c>
      <c r="I799" s="206">
        <v>1247</v>
      </c>
      <c r="J799" s="35"/>
      <c r="K799" s="84">
        <v>79</v>
      </c>
      <c r="L799" s="77">
        <v>34580.160000000003</v>
      </c>
      <c r="M799" s="85">
        <v>0</v>
      </c>
      <c r="N799" s="85">
        <v>0</v>
      </c>
      <c r="O799" s="85">
        <v>0</v>
      </c>
      <c r="P799" s="85">
        <v>34580.160000000003</v>
      </c>
      <c r="Q799" s="77">
        <f t="shared" si="61"/>
        <v>27.730681635926224</v>
      </c>
      <c r="R799" s="37">
        <v>195</v>
      </c>
      <c r="S799" s="130" t="s">
        <v>1070</v>
      </c>
      <c r="T799" s="28"/>
      <c r="U799" s="28"/>
    </row>
    <row r="800" spans="1:21" ht="25.5">
      <c r="A800" s="11">
        <v>102</v>
      </c>
      <c r="B800" s="60" t="s">
        <v>1140</v>
      </c>
      <c r="C800" s="11">
        <v>1960</v>
      </c>
      <c r="D800" s="75"/>
      <c r="E800" s="21" t="s">
        <v>668</v>
      </c>
      <c r="F800" s="75">
        <v>3</v>
      </c>
      <c r="G800" s="75">
        <v>1</v>
      </c>
      <c r="H800" s="37">
        <v>1448.9</v>
      </c>
      <c r="I800" s="206">
        <v>801</v>
      </c>
      <c r="J800" s="35"/>
      <c r="K800" s="84">
        <v>30</v>
      </c>
      <c r="L800" s="77">
        <v>31896.538959599999</v>
      </c>
      <c r="M800" s="85">
        <v>0</v>
      </c>
      <c r="N800" s="85">
        <v>0</v>
      </c>
      <c r="O800" s="85">
        <v>0</v>
      </c>
      <c r="P800" s="85">
        <v>31896.538959599999</v>
      </c>
      <c r="Q800" s="77">
        <f t="shared" si="61"/>
        <v>39.820897577528086</v>
      </c>
      <c r="R800" s="37">
        <v>195</v>
      </c>
      <c r="S800" s="130" t="s">
        <v>1070</v>
      </c>
      <c r="T800" s="28"/>
      <c r="U800" s="28"/>
    </row>
    <row r="801" spans="1:21" ht="25.5">
      <c r="A801" s="11">
        <v>103</v>
      </c>
      <c r="B801" s="8" t="s">
        <v>379</v>
      </c>
      <c r="C801" s="11">
        <v>1953</v>
      </c>
      <c r="D801" s="44">
        <v>2009</v>
      </c>
      <c r="E801" s="21" t="s">
        <v>1062</v>
      </c>
      <c r="F801" s="45">
        <v>2</v>
      </c>
      <c r="G801" s="45">
        <v>1</v>
      </c>
      <c r="H801" s="37">
        <v>495</v>
      </c>
      <c r="I801" s="37">
        <v>248</v>
      </c>
      <c r="J801" s="37">
        <v>271.39999999999998</v>
      </c>
      <c r="K801" s="87">
        <v>19</v>
      </c>
      <c r="L801" s="77">
        <v>45721</v>
      </c>
      <c r="M801" s="85">
        <v>0</v>
      </c>
      <c r="N801" s="85">
        <v>0</v>
      </c>
      <c r="O801" s="85">
        <v>0</v>
      </c>
      <c r="P801" s="85">
        <v>45721</v>
      </c>
      <c r="Q801" s="77">
        <f t="shared" si="61"/>
        <v>184.35887096774192</v>
      </c>
      <c r="R801" s="37">
        <v>195</v>
      </c>
      <c r="S801" s="130" t="s">
        <v>1070</v>
      </c>
      <c r="T801" s="28"/>
      <c r="U801" s="28"/>
    </row>
    <row r="802" spans="1:21" ht="25.5">
      <c r="A802" s="11">
        <v>104</v>
      </c>
      <c r="B802" s="8" t="s">
        <v>380</v>
      </c>
      <c r="C802" s="11">
        <v>1954</v>
      </c>
      <c r="D802" s="44">
        <v>2009</v>
      </c>
      <c r="E802" s="21" t="s">
        <v>1062</v>
      </c>
      <c r="F802" s="45">
        <v>2</v>
      </c>
      <c r="G802" s="45">
        <v>1</v>
      </c>
      <c r="H802" s="37">
        <v>385.66000000000008</v>
      </c>
      <c r="I802" s="37">
        <v>327.7</v>
      </c>
      <c r="J802" s="37">
        <v>350.6</v>
      </c>
      <c r="K802" s="87">
        <v>23</v>
      </c>
      <c r="L802" s="77">
        <v>40676</v>
      </c>
      <c r="M802" s="85">
        <v>0</v>
      </c>
      <c r="N802" s="85">
        <v>0</v>
      </c>
      <c r="O802" s="85">
        <v>0</v>
      </c>
      <c r="P802" s="85">
        <v>40676</v>
      </c>
      <c r="Q802" s="77">
        <f t="shared" si="61"/>
        <v>124.12572474824535</v>
      </c>
      <c r="R802" s="37">
        <v>195</v>
      </c>
      <c r="S802" s="130" t="s">
        <v>1070</v>
      </c>
      <c r="T802" s="28"/>
      <c r="U802" s="28"/>
    </row>
    <row r="803" spans="1:21" ht="25.5">
      <c r="A803" s="11">
        <v>105</v>
      </c>
      <c r="B803" s="8" t="s">
        <v>381</v>
      </c>
      <c r="C803" s="11">
        <v>1953</v>
      </c>
      <c r="D803" s="44">
        <v>2009</v>
      </c>
      <c r="E803" s="21" t="s">
        <v>1062</v>
      </c>
      <c r="F803" s="45">
        <v>3</v>
      </c>
      <c r="G803" s="45">
        <v>3</v>
      </c>
      <c r="H803" s="37">
        <v>1930.5</v>
      </c>
      <c r="I803" s="37">
        <v>1821.3</v>
      </c>
      <c r="J803" s="37">
        <v>1821.3</v>
      </c>
      <c r="K803" s="87">
        <v>62</v>
      </c>
      <c r="L803" s="77">
        <v>67801</v>
      </c>
      <c r="M803" s="85">
        <v>0</v>
      </c>
      <c r="N803" s="85">
        <v>0</v>
      </c>
      <c r="O803" s="85">
        <v>0</v>
      </c>
      <c r="P803" s="85">
        <v>67801</v>
      </c>
      <c r="Q803" s="77">
        <f t="shared" si="61"/>
        <v>37.226706198868939</v>
      </c>
      <c r="R803" s="37">
        <v>195</v>
      </c>
      <c r="S803" s="130" t="s">
        <v>1070</v>
      </c>
      <c r="T803" s="28"/>
      <c r="U803" s="28"/>
    </row>
    <row r="804" spans="1:21" ht="25.5">
      <c r="A804" s="11">
        <v>106</v>
      </c>
      <c r="B804" s="8" t="s">
        <v>382</v>
      </c>
      <c r="C804" s="11">
        <v>1953</v>
      </c>
      <c r="D804" s="44">
        <v>2009</v>
      </c>
      <c r="E804" s="21" t="s">
        <v>1062</v>
      </c>
      <c r="F804" s="45">
        <v>3</v>
      </c>
      <c r="G804" s="45">
        <v>2</v>
      </c>
      <c r="H804" s="37">
        <v>1358</v>
      </c>
      <c r="I804" s="37">
        <v>1174.4000000000001</v>
      </c>
      <c r="J804" s="37">
        <v>1174.4000000000001</v>
      </c>
      <c r="K804" s="87">
        <v>36</v>
      </c>
      <c r="L804" s="77">
        <v>61831</v>
      </c>
      <c r="M804" s="85">
        <v>0</v>
      </c>
      <c r="N804" s="85">
        <v>0</v>
      </c>
      <c r="O804" s="85">
        <v>0</v>
      </c>
      <c r="P804" s="85">
        <v>61831</v>
      </c>
      <c r="Q804" s="77">
        <f t="shared" si="61"/>
        <v>52.649012261580374</v>
      </c>
      <c r="R804" s="37">
        <v>195</v>
      </c>
      <c r="S804" s="130" t="s">
        <v>1070</v>
      </c>
      <c r="T804" s="28"/>
      <c r="U804" s="28"/>
    </row>
    <row r="805" spans="1:21" ht="25.5">
      <c r="A805" s="11">
        <v>107</v>
      </c>
      <c r="B805" s="8" t="s">
        <v>383</v>
      </c>
      <c r="C805" s="11">
        <v>1953</v>
      </c>
      <c r="D805" s="44">
        <v>2009</v>
      </c>
      <c r="E805" s="21" t="s">
        <v>1062</v>
      </c>
      <c r="F805" s="45">
        <v>3</v>
      </c>
      <c r="G805" s="45">
        <v>1</v>
      </c>
      <c r="H805" s="37">
        <v>1651.8700000000001</v>
      </c>
      <c r="I805" s="37">
        <v>1349.99</v>
      </c>
      <c r="J805" s="37">
        <v>1501.7</v>
      </c>
      <c r="K805" s="87">
        <v>46</v>
      </c>
      <c r="L805" s="77">
        <v>93851</v>
      </c>
      <c r="M805" s="85">
        <v>0</v>
      </c>
      <c r="N805" s="85">
        <v>0</v>
      </c>
      <c r="O805" s="85">
        <v>0</v>
      </c>
      <c r="P805" s="85">
        <v>93851</v>
      </c>
      <c r="Q805" s="77">
        <f t="shared" si="61"/>
        <v>69.519774220549778</v>
      </c>
      <c r="R805" s="37">
        <v>195</v>
      </c>
      <c r="S805" s="130" t="s">
        <v>1070</v>
      </c>
      <c r="T805" s="28"/>
      <c r="U805" s="28"/>
    </row>
    <row r="806" spans="1:21" ht="25.5">
      <c r="A806" s="11">
        <v>108</v>
      </c>
      <c r="B806" s="8" t="s">
        <v>390</v>
      </c>
      <c r="C806" s="11">
        <v>1918</v>
      </c>
      <c r="D806" s="44"/>
      <c r="E806" s="21" t="s">
        <v>1062</v>
      </c>
      <c r="F806" s="45">
        <v>2</v>
      </c>
      <c r="G806" s="45">
        <v>2</v>
      </c>
      <c r="H806" s="37">
        <v>159</v>
      </c>
      <c r="I806" s="37">
        <v>133</v>
      </c>
      <c r="J806" s="37">
        <v>134</v>
      </c>
      <c r="K806" s="87">
        <v>7</v>
      </c>
      <c r="L806" s="77">
        <v>23986</v>
      </c>
      <c r="M806" s="85">
        <v>0</v>
      </c>
      <c r="N806" s="85">
        <v>0</v>
      </c>
      <c r="O806" s="85">
        <v>0</v>
      </c>
      <c r="P806" s="85">
        <v>23986</v>
      </c>
      <c r="Q806" s="77">
        <f t="shared" si="61"/>
        <v>180.34586466165413</v>
      </c>
      <c r="R806" s="37">
        <v>195</v>
      </c>
      <c r="S806" s="130" t="s">
        <v>1070</v>
      </c>
      <c r="T806" s="28"/>
      <c r="U806" s="28"/>
    </row>
    <row r="807" spans="1:21" ht="25.5">
      <c r="A807" s="11">
        <v>109</v>
      </c>
      <c r="B807" s="8" t="s">
        <v>391</v>
      </c>
      <c r="C807" s="11">
        <v>1936</v>
      </c>
      <c r="D807" s="44">
        <v>2009</v>
      </c>
      <c r="E807" s="21" t="s">
        <v>1062</v>
      </c>
      <c r="F807" s="45">
        <v>5</v>
      </c>
      <c r="G807" s="45">
        <v>7</v>
      </c>
      <c r="H807" s="37">
        <v>4917</v>
      </c>
      <c r="I807" s="37">
        <v>4226.8</v>
      </c>
      <c r="J807" s="37">
        <v>4451.29</v>
      </c>
      <c r="K807" s="87">
        <v>150</v>
      </c>
      <c r="L807" s="77">
        <v>178673</v>
      </c>
      <c r="M807" s="85">
        <v>0</v>
      </c>
      <c r="N807" s="85">
        <v>0</v>
      </c>
      <c r="O807" s="85">
        <v>0</v>
      </c>
      <c r="P807" s="85">
        <v>178673</v>
      </c>
      <c r="Q807" s="77">
        <f t="shared" si="61"/>
        <v>42.271458313617863</v>
      </c>
      <c r="R807" s="37">
        <v>190</v>
      </c>
      <c r="S807" s="130" t="s">
        <v>1070</v>
      </c>
      <c r="T807" s="28"/>
      <c r="U807" s="28"/>
    </row>
    <row r="808" spans="1:21" ht="25.5">
      <c r="A808" s="11">
        <v>110</v>
      </c>
      <c r="B808" s="8" t="s">
        <v>392</v>
      </c>
      <c r="C808" s="11">
        <v>1918</v>
      </c>
      <c r="D808" s="44">
        <v>2009</v>
      </c>
      <c r="E808" s="21" t="s">
        <v>1062</v>
      </c>
      <c r="F808" s="45">
        <v>2</v>
      </c>
      <c r="G808" s="45">
        <v>1</v>
      </c>
      <c r="H808" s="37">
        <v>455</v>
      </c>
      <c r="I808" s="37">
        <v>407.3</v>
      </c>
      <c r="J808" s="37">
        <v>407.3</v>
      </c>
      <c r="K808" s="87">
        <v>34</v>
      </c>
      <c r="L808" s="77">
        <v>43875</v>
      </c>
      <c r="M808" s="85">
        <v>0</v>
      </c>
      <c r="N808" s="85">
        <v>0</v>
      </c>
      <c r="O808" s="85">
        <v>0</v>
      </c>
      <c r="P808" s="85">
        <v>43875</v>
      </c>
      <c r="Q808" s="77">
        <f t="shared" si="61"/>
        <v>107.72158114411981</v>
      </c>
      <c r="R808" s="37">
        <v>195</v>
      </c>
      <c r="S808" s="130" t="s">
        <v>1070</v>
      </c>
      <c r="T808" s="28"/>
      <c r="U808" s="28"/>
    </row>
    <row r="809" spans="1:21" ht="25.5">
      <c r="A809" s="11">
        <v>111</v>
      </c>
      <c r="B809" s="8" t="s">
        <v>393</v>
      </c>
      <c r="C809" s="11">
        <v>1918</v>
      </c>
      <c r="D809" s="44"/>
      <c r="E809" s="21" t="s">
        <v>1062</v>
      </c>
      <c r="F809" s="45">
        <v>2</v>
      </c>
      <c r="G809" s="45">
        <v>1</v>
      </c>
      <c r="H809" s="37">
        <v>196</v>
      </c>
      <c r="I809" s="37">
        <v>144</v>
      </c>
      <c r="J809" s="37">
        <v>144</v>
      </c>
      <c r="K809" s="87">
        <v>8</v>
      </c>
      <c r="L809" s="77">
        <v>25776</v>
      </c>
      <c r="M809" s="85">
        <v>0</v>
      </c>
      <c r="N809" s="85">
        <v>0</v>
      </c>
      <c r="O809" s="85">
        <v>0</v>
      </c>
      <c r="P809" s="85">
        <v>25776</v>
      </c>
      <c r="Q809" s="77">
        <f t="shared" si="61"/>
        <v>179</v>
      </c>
      <c r="R809" s="37">
        <v>195</v>
      </c>
      <c r="S809" s="130" t="s">
        <v>1070</v>
      </c>
      <c r="T809" s="28"/>
      <c r="U809" s="28"/>
    </row>
    <row r="810" spans="1:21" ht="25.5">
      <c r="A810" s="11">
        <v>112</v>
      </c>
      <c r="B810" s="8" t="s">
        <v>394</v>
      </c>
      <c r="C810" s="11">
        <v>1918</v>
      </c>
      <c r="D810" s="44">
        <v>2008</v>
      </c>
      <c r="E810" s="21" t="s">
        <v>1062</v>
      </c>
      <c r="F810" s="45">
        <v>1</v>
      </c>
      <c r="G810" s="45">
        <v>2</v>
      </c>
      <c r="H810" s="37">
        <v>196</v>
      </c>
      <c r="I810" s="37">
        <v>144.69999999999999</v>
      </c>
      <c r="J810" s="37">
        <v>144</v>
      </c>
      <c r="K810" s="87">
        <v>5</v>
      </c>
      <c r="L810" s="77">
        <v>25776</v>
      </c>
      <c r="M810" s="85">
        <v>0</v>
      </c>
      <c r="N810" s="85">
        <v>0</v>
      </c>
      <c r="O810" s="85">
        <v>0</v>
      </c>
      <c r="P810" s="85">
        <v>25776</v>
      </c>
      <c r="Q810" s="77">
        <f t="shared" si="61"/>
        <v>178.13407049067035</v>
      </c>
      <c r="R810" s="37">
        <v>195</v>
      </c>
      <c r="S810" s="130" t="s">
        <v>1070</v>
      </c>
      <c r="T810" s="28"/>
      <c r="U810" s="28"/>
    </row>
    <row r="811" spans="1:21" ht="25.5">
      <c r="A811" s="11">
        <v>113</v>
      </c>
      <c r="B811" s="8" t="s">
        <v>395</v>
      </c>
      <c r="C811" s="11">
        <v>1954</v>
      </c>
      <c r="D811" s="44">
        <v>2009</v>
      </c>
      <c r="E811" s="21" t="s">
        <v>1062</v>
      </c>
      <c r="F811" s="45">
        <v>2</v>
      </c>
      <c r="G811" s="45">
        <v>2</v>
      </c>
      <c r="H811" s="37">
        <v>562.29999999999995</v>
      </c>
      <c r="I811" s="37">
        <v>501.4</v>
      </c>
      <c r="J811" s="37">
        <v>501.5</v>
      </c>
      <c r="K811" s="87">
        <v>19</v>
      </c>
      <c r="L811" s="77">
        <v>48826</v>
      </c>
      <c r="M811" s="85">
        <v>0</v>
      </c>
      <c r="N811" s="85">
        <v>0</v>
      </c>
      <c r="O811" s="85">
        <v>0</v>
      </c>
      <c r="P811" s="85">
        <v>48826</v>
      </c>
      <c r="Q811" s="77">
        <f t="shared" si="61"/>
        <v>97.379337854008782</v>
      </c>
      <c r="R811" s="37">
        <v>195</v>
      </c>
      <c r="S811" s="130" t="s">
        <v>1070</v>
      </c>
      <c r="T811" s="28"/>
      <c r="U811" s="28"/>
    </row>
    <row r="812" spans="1:21" ht="25.5">
      <c r="A812" s="11">
        <v>114</v>
      </c>
      <c r="B812" s="8" t="s">
        <v>396</v>
      </c>
      <c r="C812" s="11">
        <v>1954</v>
      </c>
      <c r="D812" s="44">
        <v>2009</v>
      </c>
      <c r="E812" s="21" t="s">
        <v>1062</v>
      </c>
      <c r="F812" s="45">
        <v>2</v>
      </c>
      <c r="G812" s="45">
        <v>1</v>
      </c>
      <c r="H812" s="37">
        <v>558.6</v>
      </c>
      <c r="I812" s="37">
        <v>497.8</v>
      </c>
      <c r="J812" s="37">
        <v>497.8</v>
      </c>
      <c r="K812" s="87">
        <v>12</v>
      </c>
      <c r="L812" s="77">
        <v>48655</v>
      </c>
      <c r="M812" s="85">
        <v>0</v>
      </c>
      <c r="N812" s="85">
        <v>0</v>
      </c>
      <c r="O812" s="85">
        <v>0</v>
      </c>
      <c r="P812" s="85">
        <v>48655</v>
      </c>
      <c r="Q812" s="77">
        <f t="shared" si="61"/>
        <v>97.740056247488951</v>
      </c>
      <c r="R812" s="37">
        <v>195</v>
      </c>
      <c r="S812" s="130" t="s">
        <v>1070</v>
      </c>
      <c r="T812" s="28"/>
      <c r="U812" s="28"/>
    </row>
    <row r="813" spans="1:21" ht="25.5">
      <c r="A813" s="11">
        <v>115</v>
      </c>
      <c r="B813" s="8" t="s">
        <v>398</v>
      </c>
      <c r="C813" s="11">
        <v>1953</v>
      </c>
      <c r="D813" s="44">
        <v>2009</v>
      </c>
      <c r="E813" s="21" t="s">
        <v>1062</v>
      </c>
      <c r="F813" s="45">
        <v>2</v>
      </c>
      <c r="G813" s="45">
        <v>2</v>
      </c>
      <c r="H813" s="37">
        <v>975</v>
      </c>
      <c r="I813" s="37">
        <v>851.35</v>
      </c>
      <c r="J813" s="37">
        <v>882.6</v>
      </c>
      <c r="K813" s="87">
        <v>46</v>
      </c>
      <c r="L813" s="77">
        <v>90977</v>
      </c>
      <c r="M813" s="85">
        <v>0</v>
      </c>
      <c r="N813" s="85">
        <v>0</v>
      </c>
      <c r="O813" s="85">
        <v>0</v>
      </c>
      <c r="P813" s="85">
        <v>90977</v>
      </c>
      <c r="Q813" s="77">
        <f t="shared" si="61"/>
        <v>106.86204263816292</v>
      </c>
      <c r="R813" s="37">
        <v>195</v>
      </c>
      <c r="S813" s="130" t="s">
        <v>1070</v>
      </c>
      <c r="T813" s="28"/>
      <c r="U813" s="28"/>
    </row>
    <row r="814" spans="1:21" ht="25.5">
      <c r="A814" s="11">
        <v>116</v>
      </c>
      <c r="B814" s="8" t="s">
        <v>399</v>
      </c>
      <c r="C814" s="11">
        <v>1952</v>
      </c>
      <c r="D814" s="44">
        <v>2009</v>
      </c>
      <c r="E814" s="21" t="s">
        <v>1062</v>
      </c>
      <c r="F814" s="45">
        <v>2</v>
      </c>
      <c r="G814" s="45">
        <v>2</v>
      </c>
      <c r="H814" s="37">
        <v>908.38</v>
      </c>
      <c r="I814" s="37">
        <v>825.8</v>
      </c>
      <c r="J814" s="37">
        <v>825.8</v>
      </c>
      <c r="K814" s="87">
        <v>46</v>
      </c>
      <c r="L814" s="77">
        <v>51800</v>
      </c>
      <c r="M814" s="85">
        <v>0</v>
      </c>
      <c r="N814" s="85">
        <v>0</v>
      </c>
      <c r="O814" s="85">
        <v>0</v>
      </c>
      <c r="P814" s="85">
        <v>51800</v>
      </c>
      <c r="Q814" s="77">
        <f t="shared" si="61"/>
        <v>62.727052555098091</v>
      </c>
      <c r="R814" s="37">
        <v>195</v>
      </c>
      <c r="S814" s="130" t="s">
        <v>1070</v>
      </c>
      <c r="T814" s="28"/>
      <c r="U814" s="28"/>
    </row>
    <row r="815" spans="1:21" ht="25.5">
      <c r="A815" s="11">
        <v>117</v>
      </c>
      <c r="B815" s="8" t="s">
        <v>402</v>
      </c>
      <c r="C815" s="11">
        <v>1952</v>
      </c>
      <c r="D815" s="44">
        <v>2009</v>
      </c>
      <c r="E815" s="21" t="s">
        <v>1062</v>
      </c>
      <c r="F815" s="45">
        <v>2</v>
      </c>
      <c r="G815" s="45">
        <v>2</v>
      </c>
      <c r="H815" s="37">
        <v>921.91000000000008</v>
      </c>
      <c r="I815" s="37">
        <v>838.1</v>
      </c>
      <c r="J815" s="37">
        <v>838.1</v>
      </c>
      <c r="K815" s="87">
        <v>25</v>
      </c>
      <c r="L815" s="77">
        <v>52231</v>
      </c>
      <c r="M815" s="85">
        <v>0</v>
      </c>
      <c r="N815" s="85">
        <v>0</v>
      </c>
      <c r="O815" s="85">
        <v>0</v>
      </c>
      <c r="P815" s="85">
        <v>52231</v>
      </c>
      <c r="Q815" s="77">
        <f t="shared" si="61"/>
        <v>62.320725450423573</v>
      </c>
      <c r="R815" s="37">
        <v>195</v>
      </c>
      <c r="S815" s="130" t="s">
        <v>1070</v>
      </c>
      <c r="T815" s="28"/>
      <c r="U815" s="28"/>
    </row>
    <row r="816" spans="1:21" ht="25.5">
      <c r="A816" s="11">
        <v>118</v>
      </c>
      <c r="B816" s="8" t="s">
        <v>403</v>
      </c>
      <c r="C816" s="11">
        <v>1918</v>
      </c>
      <c r="D816" s="44">
        <v>2009</v>
      </c>
      <c r="E816" s="21" t="s">
        <v>1062</v>
      </c>
      <c r="F816" s="45">
        <v>2</v>
      </c>
      <c r="G816" s="45">
        <v>2</v>
      </c>
      <c r="H816" s="37">
        <v>270.60000000000002</v>
      </c>
      <c r="I816" s="37">
        <v>240.4</v>
      </c>
      <c r="J816" s="37">
        <v>246</v>
      </c>
      <c r="K816" s="87">
        <v>20</v>
      </c>
      <c r="L816" s="77">
        <v>40521</v>
      </c>
      <c r="M816" s="85">
        <v>0</v>
      </c>
      <c r="N816" s="85">
        <v>0</v>
      </c>
      <c r="O816" s="85">
        <v>0</v>
      </c>
      <c r="P816" s="85">
        <v>40521</v>
      </c>
      <c r="Q816" s="77">
        <f t="shared" si="61"/>
        <v>168.55657237936771</v>
      </c>
      <c r="R816" s="37">
        <v>195</v>
      </c>
      <c r="S816" s="130" t="s">
        <v>1070</v>
      </c>
      <c r="T816" s="28"/>
      <c r="U816" s="28"/>
    </row>
    <row r="817" spans="1:21" ht="25.5">
      <c r="A817" s="11">
        <v>119</v>
      </c>
      <c r="B817" s="8" t="s">
        <v>404</v>
      </c>
      <c r="C817" s="11">
        <v>1918</v>
      </c>
      <c r="D817" s="44">
        <v>2009</v>
      </c>
      <c r="E817" s="21" t="s">
        <v>1062</v>
      </c>
      <c r="F817" s="45">
        <v>2</v>
      </c>
      <c r="G817" s="45">
        <v>2</v>
      </c>
      <c r="H817" s="37">
        <v>835</v>
      </c>
      <c r="I817" s="37">
        <v>740.8</v>
      </c>
      <c r="J817" s="37">
        <v>794.5</v>
      </c>
      <c r="K817" s="87">
        <v>42</v>
      </c>
      <c r="L817" s="77">
        <v>65714</v>
      </c>
      <c r="M817" s="85">
        <v>0</v>
      </c>
      <c r="N817" s="85">
        <v>0</v>
      </c>
      <c r="O817" s="85">
        <v>0</v>
      </c>
      <c r="P817" s="85">
        <v>65714</v>
      </c>
      <c r="Q817" s="77">
        <f t="shared" si="61"/>
        <v>88.706803455723545</v>
      </c>
      <c r="R817" s="37">
        <v>195</v>
      </c>
      <c r="S817" s="130" t="s">
        <v>1070</v>
      </c>
      <c r="T817" s="28"/>
      <c r="U817" s="28"/>
    </row>
    <row r="818" spans="1:21" ht="25.5">
      <c r="A818" s="11">
        <v>120</v>
      </c>
      <c r="B818" s="8" t="s">
        <v>405</v>
      </c>
      <c r="C818" s="11">
        <v>1918</v>
      </c>
      <c r="D818" s="44"/>
      <c r="E818" s="21" t="s">
        <v>1062</v>
      </c>
      <c r="F818" s="45">
        <v>2</v>
      </c>
      <c r="G818" s="45">
        <v>2</v>
      </c>
      <c r="H818" s="37">
        <v>233.86</v>
      </c>
      <c r="I818" s="37">
        <v>212.6</v>
      </c>
      <c r="J818" s="37">
        <v>212.6</v>
      </c>
      <c r="K818" s="87">
        <v>13</v>
      </c>
      <c r="L818" s="77">
        <v>38055</v>
      </c>
      <c r="M818" s="85">
        <v>0</v>
      </c>
      <c r="N818" s="85">
        <v>0</v>
      </c>
      <c r="O818" s="85">
        <v>0</v>
      </c>
      <c r="P818" s="85">
        <v>38055</v>
      </c>
      <c r="Q818" s="77">
        <f t="shared" si="61"/>
        <v>178.99811853245532</v>
      </c>
      <c r="R818" s="37">
        <v>195</v>
      </c>
      <c r="S818" s="130" t="s">
        <v>1070</v>
      </c>
      <c r="T818" s="28"/>
      <c r="U818" s="28"/>
    </row>
    <row r="819" spans="1:21">
      <c r="A819" s="11">
        <v>121</v>
      </c>
      <c r="B819" s="8" t="s">
        <v>406</v>
      </c>
      <c r="C819" s="11">
        <v>1918</v>
      </c>
      <c r="D819" s="44"/>
      <c r="E819" s="2" t="s">
        <v>1065</v>
      </c>
      <c r="F819" s="45">
        <v>1</v>
      </c>
      <c r="G819" s="45">
        <v>3</v>
      </c>
      <c r="H819" s="37">
        <v>239.25000000000003</v>
      </c>
      <c r="I819" s="37">
        <v>217.5</v>
      </c>
      <c r="J819" s="37">
        <v>217.5</v>
      </c>
      <c r="K819" s="87">
        <v>12</v>
      </c>
      <c r="L819" s="77">
        <v>28400</v>
      </c>
      <c r="M819" s="85">
        <v>0</v>
      </c>
      <c r="N819" s="85">
        <v>0</v>
      </c>
      <c r="O819" s="85">
        <v>0</v>
      </c>
      <c r="P819" s="85">
        <v>28400</v>
      </c>
      <c r="Q819" s="77">
        <f t="shared" si="61"/>
        <v>130.57471264367817</v>
      </c>
      <c r="R819" s="37">
        <v>195</v>
      </c>
      <c r="S819" s="130" t="s">
        <v>1070</v>
      </c>
      <c r="T819" s="28"/>
      <c r="U819" s="28"/>
    </row>
    <row r="820" spans="1:21">
      <c r="A820" s="11">
        <v>122</v>
      </c>
      <c r="B820" s="8" t="s">
        <v>407</v>
      </c>
      <c r="C820" s="11">
        <v>1918</v>
      </c>
      <c r="D820" s="44">
        <v>2009</v>
      </c>
      <c r="E820" s="2" t="s">
        <v>1065</v>
      </c>
      <c r="F820" s="45">
        <v>2</v>
      </c>
      <c r="G820" s="45">
        <v>2</v>
      </c>
      <c r="H820" s="37">
        <v>197.1</v>
      </c>
      <c r="I820" s="37">
        <v>157.19999999999999</v>
      </c>
      <c r="J820" s="37">
        <v>157.19999999999999</v>
      </c>
      <c r="K820" s="87">
        <v>16</v>
      </c>
      <c r="L820" s="77">
        <v>28138</v>
      </c>
      <c r="M820" s="85">
        <v>0</v>
      </c>
      <c r="N820" s="85">
        <v>0</v>
      </c>
      <c r="O820" s="85">
        <v>0</v>
      </c>
      <c r="P820" s="85">
        <v>28138</v>
      </c>
      <c r="Q820" s="77">
        <f t="shared" si="61"/>
        <v>178.99491094147584</v>
      </c>
      <c r="R820" s="37">
        <v>195</v>
      </c>
      <c r="S820" s="130" t="s">
        <v>1070</v>
      </c>
      <c r="T820" s="28"/>
      <c r="U820" s="28"/>
    </row>
    <row r="821" spans="1:21" ht="25.5">
      <c r="A821" s="11">
        <v>123</v>
      </c>
      <c r="B821" s="8" t="s">
        <v>408</v>
      </c>
      <c r="C821" s="11">
        <v>1918</v>
      </c>
      <c r="D821" s="44">
        <v>2009</v>
      </c>
      <c r="E821" s="21" t="s">
        <v>1062</v>
      </c>
      <c r="F821" s="45">
        <v>2</v>
      </c>
      <c r="G821" s="45">
        <v>2</v>
      </c>
      <c r="H821" s="37">
        <v>298.32</v>
      </c>
      <c r="I821" s="37">
        <v>271.2</v>
      </c>
      <c r="J821" s="37">
        <v>271.2</v>
      </c>
      <c r="K821" s="87">
        <v>8</v>
      </c>
      <c r="L821" s="77">
        <v>39272</v>
      </c>
      <c r="M821" s="85">
        <v>0</v>
      </c>
      <c r="N821" s="85">
        <v>0</v>
      </c>
      <c r="O821" s="85">
        <v>0</v>
      </c>
      <c r="P821" s="85">
        <v>39272</v>
      </c>
      <c r="Q821" s="77">
        <f t="shared" si="61"/>
        <v>144.80825958702064</v>
      </c>
      <c r="R821" s="37">
        <v>195</v>
      </c>
      <c r="S821" s="130" t="s">
        <v>1070</v>
      </c>
      <c r="T821" s="28"/>
      <c r="U821" s="28"/>
    </row>
    <row r="822" spans="1:21" ht="25.5">
      <c r="A822" s="11">
        <v>124</v>
      </c>
      <c r="B822" s="8" t="s">
        <v>409</v>
      </c>
      <c r="C822" s="11">
        <v>1953</v>
      </c>
      <c r="D822" s="44"/>
      <c r="E822" s="21" t="s">
        <v>1062</v>
      </c>
      <c r="F822" s="45">
        <v>2</v>
      </c>
      <c r="G822" s="45">
        <v>1</v>
      </c>
      <c r="H822" s="37">
        <v>570.35</v>
      </c>
      <c r="I822" s="37">
        <v>518.5</v>
      </c>
      <c r="J822" s="37">
        <v>518.5</v>
      </c>
      <c r="K822" s="87">
        <v>22</v>
      </c>
      <c r="L822" s="77">
        <v>40000</v>
      </c>
      <c r="M822" s="85">
        <v>0</v>
      </c>
      <c r="N822" s="85">
        <v>0</v>
      </c>
      <c r="O822" s="85">
        <v>0</v>
      </c>
      <c r="P822" s="85">
        <v>40000</v>
      </c>
      <c r="Q822" s="77">
        <f t="shared" si="61"/>
        <v>77.145612343297969</v>
      </c>
      <c r="R822" s="37">
        <v>195</v>
      </c>
      <c r="S822" s="130" t="s">
        <v>1070</v>
      </c>
      <c r="T822" s="28"/>
      <c r="U822" s="28"/>
    </row>
    <row r="823" spans="1:21" ht="25.5">
      <c r="A823" s="11">
        <v>125</v>
      </c>
      <c r="B823" s="8" t="s">
        <v>410</v>
      </c>
      <c r="C823" s="11">
        <v>1953</v>
      </c>
      <c r="D823" s="44">
        <v>2009</v>
      </c>
      <c r="E823" s="21" t="s">
        <v>1062</v>
      </c>
      <c r="F823" s="45">
        <v>2</v>
      </c>
      <c r="G823" s="45">
        <v>2</v>
      </c>
      <c r="H823" s="37">
        <v>752</v>
      </c>
      <c r="I823" s="37">
        <v>625.14</v>
      </c>
      <c r="J823" s="37">
        <v>696.5</v>
      </c>
      <c r="K823" s="87">
        <v>44</v>
      </c>
      <c r="L823" s="77">
        <v>69080</v>
      </c>
      <c r="M823" s="85">
        <v>0</v>
      </c>
      <c r="N823" s="85">
        <v>0</v>
      </c>
      <c r="O823" s="85">
        <v>0</v>
      </c>
      <c r="P823" s="85">
        <v>69080</v>
      </c>
      <c r="Q823" s="77">
        <f t="shared" si="61"/>
        <v>110.50324727261093</v>
      </c>
      <c r="R823" s="37">
        <v>195</v>
      </c>
      <c r="S823" s="130" t="s">
        <v>1070</v>
      </c>
      <c r="T823" s="28"/>
      <c r="U823" s="28"/>
    </row>
    <row r="824" spans="1:21">
      <c r="A824" s="11">
        <v>126</v>
      </c>
      <c r="B824" s="8" t="s">
        <v>411</v>
      </c>
      <c r="C824" s="11">
        <v>1918</v>
      </c>
      <c r="D824" s="44">
        <v>2009</v>
      </c>
      <c r="E824" s="2" t="s">
        <v>1065</v>
      </c>
      <c r="F824" s="45">
        <v>1</v>
      </c>
      <c r="G824" s="45">
        <v>4</v>
      </c>
      <c r="H824" s="37">
        <v>422</v>
      </c>
      <c r="I824" s="37">
        <v>338.7</v>
      </c>
      <c r="J824" s="37">
        <v>338.7</v>
      </c>
      <c r="K824" s="87">
        <v>20</v>
      </c>
      <c r="L824" s="77">
        <v>44988</v>
      </c>
      <c r="M824" s="85">
        <v>0</v>
      </c>
      <c r="N824" s="85">
        <v>0</v>
      </c>
      <c r="O824" s="85">
        <v>0</v>
      </c>
      <c r="P824" s="85">
        <v>44988</v>
      </c>
      <c r="Q824" s="77">
        <f t="shared" si="61"/>
        <v>132.82550930026574</v>
      </c>
      <c r="R824" s="37">
        <v>195</v>
      </c>
      <c r="S824" s="130" t="s">
        <v>1070</v>
      </c>
      <c r="T824" s="28"/>
      <c r="U824" s="28"/>
    </row>
    <row r="825" spans="1:21" ht="25.5">
      <c r="A825" s="11">
        <v>127</v>
      </c>
      <c r="B825" s="8" t="s">
        <v>412</v>
      </c>
      <c r="C825" s="11">
        <v>1918</v>
      </c>
      <c r="D825" s="44"/>
      <c r="E825" s="21" t="s">
        <v>1062</v>
      </c>
      <c r="F825" s="45">
        <v>1</v>
      </c>
      <c r="G825" s="45">
        <v>1</v>
      </c>
      <c r="H825" s="37">
        <v>189.86</v>
      </c>
      <c r="I825" s="37">
        <v>172.6</v>
      </c>
      <c r="J825" s="37">
        <v>172.6</v>
      </c>
      <c r="K825" s="87">
        <v>4</v>
      </c>
      <c r="L825" s="77">
        <v>30895</v>
      </c>
      <c r="M825" s="85">
        <v>0</v>
      </c>
      <c r="N825" s="85">
        <v>0</v>
      </c>
      <c r="O825" s="85">
        <v>0</v>
      </c>
      <c r="P825" s="85">
        <v>30895</v>
      </c>
      <c r="Q825" s="77">
        <f t="shared" si="61"/>
        <v>178.99768250289688</v>
      </c>
      <c r="R825" s="37">
        <v>195</v>
      </c>
      <c r="S825" s="130" t="s">
        <v>1070</v>
      </c>
      <c r="T825" s="28"/>
      <c r="U825" s="28"/>
    </row>
    <row r="826" spans="1:21">
      <c r="A826" s="11">
        <v>128</v>
      </c>
      <c r="B826" s="8" t="s">
        <v>413</v>
      </c>
      <c r="C826" s="11">
        <v>1918</v>
      </c>
      <c r="D826" s="44">
        <v>2009</v>
      </c>
      <c r="E826" s="2" t="s">
        <v>1068</v>
      </c>
      <c r="F826" s="45">
        <v>2</v>
      </c>
      <c r="G826" s="45">
        <v>2</v>
      </c>
      <c r="H826" s="37">
        <v>251</v>
      </c>
      <c r="I826" s="37">
        <v>174.9</v>
      </c>
      <c r="J826" s="37">
        <v>174.9</v>
      </c>
      <c r="K826" s="87">
        <v>8</v>
      </c>
      <c r="L826" s="77">
        <v>31307</v>
      </c>
      <c r="M826" s="85">
        <v>0</v>
      </c>
      <c r="N826" s="85">
        <v>0</v>
      </c>
      <c r="O826" s="85">
        <v>0</v>
      </c>
      <c r="P826" s="85">
        <v>31307</v>
      </c>
      <c r="Q826" s="77">
        <f t="shared" si="61"/>
        <v>178.99942824471125</v>
      </c>
      <c r="R826" s="37">
        <v>195</v>
      </c>
      <c r="S826" s="130" t="s">
        <v>1070</v>
      </c>
      <c r="T826" s="28"/>
      <c r="U826" s="28"/>
    </row>
    <row r="827" spans="1:21" ht="25.5">
      <c r="A827" s="11">
        <v>129</v>
      </c>
      <c r="B827" s="8" t="s">
        <v>414</v>
      </c>
      <c r="C827" s="11">
        <v>1956</v>
      </c>
      <c r="D827" s="44"/>
      <c r="E827" s="21" t="s">
        <v>1062</v>
      </c>
      <c r="F827" s="45">
        <v>3</v>
      </c>
      <c r="G827" s="45">
        <v>1</v>
      </c>
      <c r="H827" s="37">
        <v>1174</v>
      </c>
      <c r="I827" s="37">
        <v>858.5</v>
      </c>
      <c r="J827" s="37">
        <v>1002.5</v>
      </c>
      <c r="K827" s="87">
        <v>24</v>
      </c>
      <c r="L827" s="77">
        <v>142442</v>
      </c>
      <c r="M827" s="85">
        <v>0</v>
      </c>
      <c r="N827" s="85">
        <v>0</v>
      </c>
      <c r="O827" s="85">
        <v>0</v>
      </c>
      <c r="P827" s="85">
        <v>142442</v>
      </c>
      <c r="Q827" s="77">
        <f t="shared" si="61"/>
        <v>165.91962725684334</v>
      </c>
      <c r="R827" s="37">
        <v>195</v>
      </c>
      <c r="S827" s="130" t="s">
        <v>1070</v>
      </c>
      <c r="T827" s="28"/>
      <c r="U827" s="28"/>
    </row>
    <row r="828" spans="1:21" ht="25.5">
      <c r="A828" s="11">
        <v>130</v>
      </c>
      <c r="B828" s="8" t="s">
        <v>415</v>
      </c>
      <c r="C828" s="11">
        <v>1940</v>
      </c>
      <c r="D828" s="44">
        <v>2009</v>
      </c>
      <c r="E828" s="21" t="s">
        <v>1062</v>
      </c>
      <c r="F828" s="45">
        <v>2</v>
      </c>
      <c r="G828" s="45">
        <v>1</v>
      </c>
      <c r="H828" s="37">
        <v>375.1</v>
      </c>
      <c r="I828" s="37">
        <v>341</v>
      </c>
      <c r="J828" s="37">
        <v>341</v>
      </c>
      <c r="K828" s="87">
        <v>16</v>
      </c>
      <c r="L828" s="77">
        <v>59540</v>
      </c>
      <c r="M828" s="85">
        <v>0</v>
      </c>
      <c r="N828" s="85">
        <v>0</v>
      </c>
      <c r="O828" s="85">
        <v>0</v>
      </c>
      <c r="P828" s="85">
        <v>59540</v>
      </c>
      <c r="Q828" s="77">
        <f t="shared" si="61"/>
        <v>174.6041055718475</v>
      </c>
      <c r="R828" s="37">
        <v>195</v>
      </c>
      <c r="S828" s="130" t="s">
        <v>1070</v>
      </c>
      <c r="T828" s="28"/>
      <c r="U828" s="28"/>
    </row>
    <row r="829" spans="1:21" ht="25.5">
      <c r="A829" s="11">
        <v>131</v>
      </c>
      <c r="B829" s="8" t="s">
        <v>416</v>
      </c>
      <c r="C829" s="11">
        <v>1918</v>
      </c>
      <c r="D829" s="44"/>
      <c r="E829" s="21" t="s">
        <v>1062</v>
      </c>
      <c r="F829" s="45">
        <v>2</v>
      </c>
      <c r="G829" s="45">
        <v>2</v>
      </c>
      <c r="H829" s="37">
        <v>335</v>
      </c>
      <c r="I829" s="37">
        <v>225.4</v>
      </c>
      <c r="J829" s="37">
        <v>301.8</v>
      </c>
      <c r="K829" s="87">
        <v>25</v>
      </c>
      <c r="L829" s="77">
        <v>38339</v>
      </c>
      <c r="M829" s="85">
        <v>0</v>
      </c>
      <c r="N829" s="85">
        <v>0</v>
      </c>
      <c r="O829" s="85">
        <v>0</v>
      </c>
      <c r="P829" s="85">
        <v>38339</v>
      </c>
      <c r="Q829" s="77">
        <f t="shared" si="61"/>
        <v>170.09316770186334</v>
      </c>
      <c r="R829" s="37">
        <v>195</v>
      </c>
      <c r="S829" s="130" t="s">
        <v>1070</v>
      </c>
      <c r="T829" s="28"/>
      <c r="U829" s="28"/>
    </row>
    <row r="830" spans="1:21" ht="25.5">
      <c r="A830" s="11">
        <v>132</v>
      </c>
      <c r="B830" s="8" t="s">
        <v>417</v>
      </c>
      <c r="C830" s="11">
        <v>1918</v>
      </c>
      <c r="D830" s="44"/>
      <c r="E830" s="21" t="s">
        <v>1062</v>
      </c>
      <c r="F830" s="45">
        <v>2</v>
      </c>
      <c r="G830" s="45">
        <v>1</v>
      </c>
      <c r="H830" s="37">
        <v>256.89999999999998</v>
      </c>
      <c r="I830" s="37">
        <v>159.4</v>
      </c>
      <c r="J830" s="37">
        <v>159.4</v>
      </c>
      <c r="K830" s="87">
        <v>22</v>
      </c>
      <c r="L830" s="77">
        <v>28532</v>
      </c>
      <c r="M830" s="85">
        <v>0</v>
      </c>
      <c r="N830" s="85">
        <v>0</v>
      </c>
      <c r="O830" s="85">
        <v>0</v>
      </c>
      <c r="P830" s="85">
        <v>28532</v>
      </c>
      <c r="Q830" s="77">
        <f t="shared" si="61"/>
        <v>178.99623588456711</v>
      </c>
      <c r="R830" s="37">
        <v>195</v>
      </c>
      <c r="S830" s="130" t="s">
        <v>1070</v>
      </c>
      <c r="T830" s="28"/>
      <c r="U830" s="28"/>
    </row>
    <row r="831" spans="1:21" ht="25.5">
      <c r="A831" s="11">
        <v>133</v>
      </c>
      <c r="B831" s="8" t="s">
        <v>418</v>
      </c>
      <c r="C831" s="11">
        <v>1918</v>
      </c>
      <c r="D831" s="44">
        <v>2009</v>
      </c>
      <c r="E831" s="21" t="s">
        <v>1062</v>
      </c>
      <c r="F831" s="45">
        <v>2</v>
      </c>
      <c r="G831" s="45">
        <v>3</v>
      </c>
      <c r="H831" s="37">
        <v>489.50000000000006</v>
      </c>
      <c r="I831" s="37">
        <v>445</v>
      </c>
      <c r="J831" s="37">
        <v>445</v>
      </c>
      <c r="K831" s="87">
        <v>21</v>
      </c>
      <c r="L831" s="77">
        <v>45467</v>
      </c>
      <c r="M831" s="85">
        <v>0</v>
      </c>
      <c r="N831" s="85">
        <v>0</v>
      </c>
      <c r="O831" s="85">
        <v>0</v>
      </c>
      <c r="P831" s="85">
        <v>45467</v>
      </c>
      <c r="Q831" s="77">
        <f t="shared" si="61"/>
        <v>102.17303370786517</v>
      </c>
      <c r="R831" s="37">
        <v>195</v>
      </c>
      <c r="S831" s="130" t="s">
        <v>1070</v>
      </c>
      <c r="T831" s="28"/>
      <c r="U831" s="28"/>
    </row>
    <row r="832" spans="1:21" ht="25.5">
      <c r="A832" s="11">
        <v>134</v>
      </c>
      <c r="B832" s="8" t="s">
        <v>419</v>
      </c>
      <c r="C832" s="11">
        <v>1918</v>
      </c>
      <c r="D832" s="44">
        <v>2009</v>
      </c>
      <c r="E832" s="21" t="s">
        <v>1062</v>
      </c>
      <c r="F832" s="45">
        <v>2</v>
      </c>
      <c r="G832" s="45">
        <v>4</v>
      </c>
      <c r="H832" s="37">
        <v>528.66000000000008</v>
      </c>
      <c r="I832" s="37">
        <v>480.6</v>
      </c>
      <c r="J832" s="37">
        <v>480.6</v>
      </c>
      <c r="K832" s="87">
        <v>9</v>
      </c>
      <c r="L832" s="77">
        <v>47274</v>
      </c>
      <c r="M832" s="85">
        <v>0</v>
      </c>
      <c r="N832" s="85">
        <v>0</v>
      </c>
      <c r="O832" s="85">
        <v>0</v>
      </c>
      <c r="P832" s="85">
        <v>47274</v>
      </c>
      <c r="Q832" s="77">
        <f t="shared" si="61"/>
        <v>98.364544319600498</v>
      </c>
      <c r="R832" s="37">
        <v>195</v>
      </c>
      <c r="S832" s="130" t="s">
        <v>1070</v>
      </c>
      <c r="T832" s="28"/>
      <c r="U832" s="28"/>
    </row>
    <row r="833" spans="1:21" ht="25.5">
      <c r="A833" s="11">
        <v>135</v>
      </c>
      <c r="B833" s="8" t="s">
        <v>420</v>
      </c>
      <c r="C833" s="11">
        <v>1918</v>
      </c>
      <c r="D833" s="44">
        <v>2009</v>
      </c>
      <c r="E833" s="21" t="s">
        <v>1062</v>
      </c>
      <c r="F833" s="45">
        <v>2</v>
      </c>
      <c r="G833" s="45">
        <v>2</v>
      </c>
      <c r="H833" s="37">
        <v>305</v>
      </c>
      <c r="I833" s="37">
        <v>210.9</v>
      </c>
      <c r="J833" s="37">
        <v>216</v>
      </c>
      <c r="K833" s="87">
        <v>7</v>
      </c>
      <c r="L833" s="77">
        <v>38664</v>
      </c>
      <c r="M833" s="85">
        <v>0</v>
      </c>
      <c r="N833" s="85">
        <v>0</v>
      </c>
      <c r="O833" s="85">
        <v>0</v>
      </c>
      <c r="P833" s="85">
        <v>38664</v>
      </c>
      <c r="Q833" s="77">
        <f t="shared" si="61"/>
        <v>183.32859174964437</v>
      </c>
      <c r="R833" s="37">
        <v>195</v>
      </c>
      <c r="S833" s="130" t="s">
        <v>1070</v>
      </c>
      <c r="T833" s="28"/>
      <c r="U833" s="28"/>
    </row>
    <row r="834" spans="1:21" ht="25.5">
      <c r="A834" s="11">
        <v>136</v>
      </c>
      <c r="B834" s="8" t="s">
        <v>421</v>
      </c>
      <c r="C834" s="11">
        <v>1918</v>
      </c>
      <c r="D834" s="44">
        <v>2009</v>
      </c>
      <c r="E834" s="21" t="s">
        <v>1062</v>
      </c>
      <c r="F834" s="45">
        <v>2</v>
      </c>
      <c r="G834" s="45">
        <v>2</v>
      </c>
      <c r="H834" s="37">
        <v>223.63000000000002</v>
      </c>
      <c r="I834" s="37">
        <v>203.3</v>
      </c>
      <c r="J834" s="37">
        <v>203.3</v>
      </c>
      <c r="K834" s="87">
        <v>12</v>
      </c>
      <c r="L834" s="77">
        <v>35169</v>
      </c>
      <c r="M834" s="85">
        <v>0</v>
      </c>
      <c r="N834" s="85">
        <v>0</v>
      </c>
      <c r="O834" s="85">
        <v>0</v>
      </c>
      <c r="P834" s="85">
        <v>35169</v>
      </c>
      <c r="Q834" s="77">
        <f t="shared" si="61"/>
        <v>172.99065420560746</v>
      </c>
      <c r="R834" s="37">
        <v>195</v>
      </c>
      <c r="S834" s="130" t="s">
        <v>1070</v>
      </c>
      <c r="T834" s="28"/>
      <c r="U834" s="28"/>
    </row>
    <row r="835" spans="1:21" ht="25.5">
      <c r="A835" s="11">
        <v>137</v>
      </c>
      <c r="B835" s="8" t="s">
        <v>422</v>
      </c>
      <c r="C835" s="11">
        <v>1954</v>
      </c>
      <c r="D835" s="44">
        <v>2009</v>
      </c>
      <c r="E835" s="21" t="s">
        <v>1062</v>
      </c>
      <c r="F835" s="45">
        <v>2</v>
      </c>
      <c r="G835" s="45">
        <v>2</v>
      </c>
      <c r="H835" s="37">
        <v>413.16000000000008</v>
      </c>
      <c r="I835" s="37">
        <v>375.6</v>
      </c>
      <c r="J835" s="37">
        <v>375.6</v>
      </c>
      <c r="K835" s="87">
        <v>14</v>
      </c>
      <c r="L835" s="77">
        <v>67232</v>
      </c>
      <c r="M835" s="85">
        <v>0</v>
      </c>
      <c r="N835" s="85">
        <v>0</v>
      </c>
      <c r="O835" s="85">
        <v>0</v>
      </c>
      <c r="P835" s="85">
        <v>67232</v>
      </c>
      <c r="Q835" s="77">
        <f t="shared" si="61"/>
        <v>178.9989350372737</v>
      </c>
      <c r="R835" s="37">
        <v>195</v>
      </c>
      <c r="S835" s="130" t="s">
        <v>1070</v>
      </c>
      <c r="T835" s="28"/>
      <c r="U835" s="28"/>
    </row>
    <row r="836" spans="1:21" ht="25.5">
      <c r="A836" s="11">
        <v>138</v>
      </c>
      <c r="B836" s="8" t="s">
        <v>423</v>
      </c>
      <c r="C836" s="11">
        <v>1956</v>
      </c>
      <c r="D836" s="44">
        <v>2009</v>
      </c>
      <c r="E836" s="21" t="s">
        <v>1062</v>
      </c>
      <c r="F836" s="45">
        <v>2</v>
      </c>
      <c r="G836" s="45">
        <v>2</v>
      </c>
      <c r="H836" s="37">
        <v>451.1</v>
      </c>
      <c r="I836" s="37">
        <v>405.8</v>
      </c>
      <c r="J836" s="37">
        <v>405.8</v>
      </c>
      <c r="K836" s="87">
        <v>18</v>
      </c>
      <c r="L836" s="77">
        <v>72638</v>
      </c>
      <c r="M836" s="85">
        <v>0</v>
      </c>
      <c r="N836" s="85">
        <v>0</v>
      </c>
      <c r="O836" s="85">
        <v>0</v>
      </c>
      <c r="P836" s="85">
        <v>72638</v>
      </c>
      <c r="Q836" s="77">
        <f t="shared" si="61"/>
        <v>178.99950714637751</v>
      </c>
      <c r="R836" s="37">
        <v>195</v>
      </c>
      <c r="S836" s="130" t="s">
        <v>1070</v>
      </c>
      <c r="T836" s="28"/>
      <c r="U836" s="28"/>
    </row>
    <row r="837" spans="1:21" ht="25.5">
      <c r="A837" s="11">
        <v>139</v>
      </c>
      <c r="B837" s="8" t="s">
        <v>424</v>
      </c>
      <c r="C837" s="11">
        <v>1918</v>
      </c>
      <c r="D837" s="44">
        <v>2009</v>
      </c>
      <c r="E837" s="21" t="s">
        <v>1062</v>
      </c>
      <c r="F837" s="45">
        <v>2</v>
      </c>
      <c r="G837" s="45">
        <v>4</v>
      </c>
      <c r="H837" s="37">
        <v>196</v>
      </c>
      <c r="I837" s="37">
        <v>124.3</v>
      </c>
      <c r="J837" s="37">
        <v>124.3</v>
      </c>
      <c r="K837" s="87">
        <v>9</v>
      </c>
      <c r="L837" s="77">
        <v>22249</v>
      </c>
      <c r="M837" s="85">
        <v>0</v>
      </c>
      <c r="N837" s="85">
        <v>0</v>
      </c>
      <c r="O837" s="85">
        <v>0</v>
      </c>
      <c r="P837" s="85">
        <v>22249</v>
      </c>
      <c r="Q837" s="77">
        <f t="shared" si="61"/>
        <v>178.99436846339501</v>
      </c>
      <c r="R837" s="37">
        <v>195</v>
      </c>
      <c r="S837" s="130" t="s">
        <v>1070</v>
      </c>
      <c r="T837" s="28"/>
      <c r="U837" s="28"/>
    </row>
    <row r="838" spans="1:21" ht="25.5">
      <c r="A838" s="11">
        <v>140</v>
      </c>
      <c r="B838" s="8" t="s">
        <v>425</v>
      </c>
      <c r="C838" s="11">
        <v>1918</v>
      </c>
      <c r="D838" s="44">
        <v>2009</v>
      </c>
      <c r="E838" s="21" t="s">
        <v>1062</v>
      </c>
      <c r="F838" s="45">
        <v>2</v>
      </c>
      <c r="G838" s="45">
        <v>1</v>
      </c>
      <c r="H838" s="37">
        <v>318.60000000000002</v>
      </c>
      <c r="I838" s="37">
        <v>185.1</v>
      </c>
      <c r="J838" s="37">
        <v>185.1</v>
      </c>
      <c r="K838" s="87">
        <v>14</v>
      </c>
      <c r="L838" s="77">
        <v>33132</v>
      </c>
      <c r="M838" s="85">
        <v>0</v>
      </c>
      <c r="N838" s="85">
        <v>0</v>
      </c>
      <c r="O838" s="85">
        <v>0</v>
      </c>
      <c r="P838" s="85">
        <v>33132</v>
      </c>
      <c r="Q838" s="77">
        <f t="shared" si="61"/>
        <v>178.99513776337116</v>
      </c>
      <c r="R838" s="37">
        <v>195</v>
      </c>
      <c r="S838" s="130" t="s">
        <v>1070</v>
      </c>
      <c r="T838" s="28"/>
      <c r="U838" s="28"/>
    </row>
    <row r="839" spans="1:21" ht="25.5">
      <c r="A839" s="11">
        <v>141</v>
      </c>
      <c r="B839" s="8" t="s">
        <v>426</v>
      </c>
      <c r="C839" s="11">
        <v>1956</v>
      </c>
      <c r="D839" s="44">
        <v>2009</v>
      </c>
      <c r="E839" s="21" t="s">
        <v>1062</v>
      </c>
      <c r="F839" s="45">
        <v>2</v>
      </c>
      <c r="G839" s="45">
        <v>2</v>
      </c>
      <c r="H839" s="37">
        <v>405.7</v>
      </c>
      <c r="I839" s="37">
        <v>369.8</v>
      </c>
      <c r="J839" s="37">
        <v>369.7</v>
      </c>
      <c r="K839" s="87">
        <v>10</v>
      </c>
      <c r="L839" s="77">
        <v>66176</v>
      </c>
      <c r="M839" s="85">
        <v>0</v>
      </c>
      <c r="N839" s="85">
        <v>0</v>
      </c>
      <c r="O839" s="85">
        <v>0</v>
      </c>
      <c r="P839" s="85">
        <v>66176</v>
      </c>
      <c r="Q839" s="77">
        <f t="shared" si="61"/>
        <v>178.95078420767982</v>
      </c>
      <c r="R839" s="37">
        <v>195</v>
      </c>
      <c r="S839" s="130" t="s">
        <v>1070</v>
      </c>
      <c r="T839" s="28"/>
      <c r="U839" s="28"/>
    </row>
    <row r="840" spans="1:21" ht="25.5">
      <c r="A840" s="11">
        <v>142</v>
      </c>
      <c r="B840" s="8" t="s">
        <v>427</v>
      </c>
      <c r="C840" s="11">
        <v>1953</v>
      </c>
      <c r="D840" s="44">
        <v>2009</v>
      </c>
      <c r="E840" s="21" t="s">
        <v>1062</v>
      </c>
      <c r="F840" s="45">
        <v>2</v>
      </c>
      <c r="G840" s="45">
        <v>2</v>
      </c>
      <c r="H840" s="37">
        <v>487.4</v>
      </c>
      <c r="I840" s="37">
        <v>452</v>
      </c>
      <c r="J840" s="37">
        <v>452.4</v>
      </c>
      <c r="K840" s="87">
        <v>12</v>
      </c>
      <c r="L840" s="77">
        <v>63103</v>
      </c>
      <c r="M840" s="85">
        <v>0</v>
      </c>
      <c r="N840" s="85">
        <v>0</v>
      </c>
      <c r="O840" s="85">
        <v>0</v>
      </c>
      <c r="P840" s="85">
        <v>63103</v>
      </c>
      <c r="Q840" s="77">
        <f t="shared" si="61"/>
        <v>139.60840707964601</v>
      </c>
      <c r="R840" s="37">
        <v>195</v>
      </c>
      <c r="S840" s="130" t="s">
        <v>1070</v>
      </c>
      <c r="T840" s="28"/>
      <c r="U840" s="28"/>
    </row>
    <row r="841" spans="1:21" ht="25.5">
      <c r="A841" s="11">
        <v>143</v>
      </c>
      <c r="B841" s="8" t="s">
        <v>428</v>
      </c>
      <c r="C841" s="11">
        <v>1954</v>
      </c>
      <c r="D841" s="44">
        <v>2009</v>
      </c>
      <c r="E841" s="21" t="s">
        <v>1062</v>
      </c>
      <c r="F841" s="45">
        <v>2</v>
      </c>
      <c r="G841" s="45">
        <v>2</v>
      </c>
      <c r="H841" s="37">
        <v>491.3</v>
      </c>
      <c r="I841" s="37">
        <v>452.1</v>
      </c>
      <c r="J841" s="37">
        <v>452.1</v>
      </c>
      <c r="K841" s="87">
        <v>8</v>
      </c>
      <c r="L841" s="77">
        <v>75138</v>
      </c>
      <c r="M841" s="85">
        <v>0</v>
      </c>
      <c r="N841" s="85">
        <v>0</v>
      </c>
      <c r="O841" s="85">
        <v>0</v>
      </c>
      <c r="P841" s="85">
        <v>75138</v>
      </c>
      <c r="Q841" s="77">
        <f t="shared" si="61"/>
        <v>166.19774386197744</v>
      </c>
      <c r="R841" s="37">
        <v>195</v>
      </c>
      <c r="S841" s="130" t="s">
        <v>1070</v>
      </c>
      <c r="T841" s="28"/>
      <c r="U841" s="28"/>
    </row>
    <row r="842" spans="1:21" ht="25.5">
      <c r="A842" s="11">
        <v>144</v>
      </c>
      <c r="B842" s="8" t="s">
        <v>429</v>
      </c>
      <c r="C842" s="11">
        <v>1918</v>
      </c>
      <c r="D842" s="44">
        <v>2009</v>
      </c>
      <c r="E842" s="21" t="s">
        <v>1062</v>
      </c>
      <c r="F842" s="45">
        <v>2</v>
      </c>
      <c r="G842" s="45">
        <v>4</v>
      </c>
      <c r="H842" s="37">
        <v>480.70000000000005</v>
      </c>
      <c r="I842" s="37">
        <v>423.7</v>
      </c>
      <c r="J842" s="37">
        <v>437</v>
      </c>
      <c r="K842" s="87">
        <v>24</v>
      </c>
      <c r="L842" s="77">
        <v>72825</v>
      </c>
      <c r="M842" s="85">
        <v>0</v>
      </c>
      <c r="N842" s="85">
        <v>0</v>
      </c>
      <c r="O842" s="85">
        <v>0</v>
      </c>
      <c r="P842" s="85">
        <v>72825</v>
      </c>
      <c r="Q842" s="77">
        <f t="shared" si="61"/>
        <v>171.87868775076706</v>
      </c>
      <c r="R842" s="37">
        <v>195</v>
      </c>
      <c r="S842" s="130" t="s">
        <v>1070</v>
      </c>
      <c r="T842" s="28"/>
      <c r="U842" s="28"/>
    </row>
    <row r="843" spans="1:21" ht="25.5">
      <c r="A843" s="11">
        <v>145</v>
      </c>
      <c r="B843" s="8" t="s">
        <v>430</v>
      </c>
      <c r="C843" s="11">
        <v>1918</v>
      </c>
      <c r="D843" s="44">
        <v>2009</v>
      </c>
      <c r="E843" s="21" t="s">
        <v>1062</v>
      </c>
      <c r="F843" s="45">
        <v>2</v>
      </c>
      <c r="G843" s="45">
        <v>4</v>
      </c>
      <c r="H843" s="37">
        <v>584</v>
      </c>
      <c r="I843" s="37">
        <v>566</v>
      </c>
      <c r="J843" s="37">
        <v>491</v>
      </c>
      <c r="K843" s="87">
        <v>44</v>
      </c>
      <c r="L843" s="77">
        <v>68076</v>
      </c>
      <c r="M843" s="85">
        <v>0</v>
      </c>
      <c r="N843" s="85">
        <v>0</v>
      </c>
      <c r="O843" s="85">
        <v>0</v>
      </c>
      <c r="P843" s="85">
        <v>68076</v>
      </c>
      <c r="Q843" s="77">
        <f t="shared" si="61"/>
        <v>120.27561837455831</v>
      </c>
      <c r="R843" s="37">
        <v>195</v>
      </c>
      <c r="S843" s="130" t="s">
        <v>1070</v>
      </c>
      <c r="T843" s="28"/>
      <c r="U843" s="28"/>
    </row>
    <row r="844" spans="1:21" ht="25.5">
      <c r="A844" s="11">
        <v>146</v>
      </c>
      <c r="B844" s="8" t="s">
        <v>431</v>
      </c>
      <c r="C844" s="11">
        <v>1918</v>
      </c>
      <c r="D844" s="44"/>
      <c r="E844" s="21" t="s">
        <v>1062</v>
      </c>
      <c r="F844" s="45">
        <v>2</v>
      </c>
      <c r="G844" s="45">
        <v>2</v>
      </c>
      <c r="H844" s="37">
        <v>541</v>
      </c>
      <c r="I844" s="37">
        <v>526.9</v>
      </c>
      <c r="J844" s="37">
        <v>477.2</v>
      </c>
      <c r="K844" s="87">
        <v>17</v>
      </c>
      <c r="L844" s="77">
        <v>77145</v>
      </c>
      <c r="M844" s="85">
        <v>0</v>
      </c>
      <c r="N844" s="85">
        <v>0</v>
      </c>
      <c r="O844" s="85">
        <v>0</v>
      </c>
      <c r="P844" s="85">
        <v>77145</v>
      </c>
      <c r="Q844" s="77">
        <f t="shared" si="61"/>
        <v>146.41298159043461</v>
      </c>
      <c r="R844" s="37">
        <v>195</v>
      </c>
      <c r="S844" s="130" t="s">
        <v>1070</v>
      </c>
      <c r="T844" s="28"/>
      <c r="U844" s="28"/>
    </row>
    <row r="845" spans="1:21" ht="25.5">
      <c r="A845" s="11">
        <v>147</v>
      </c>
      <c r="B845" s="8" t="s">
        <v>432</v>
      </c>
      <c r="C845" s="11">
        <v>1918</v>
      </c>
      <c r="D845" s="44">
        <v>2009</v>
      </c>
      <c r="E845" s="21" t="s">
        <v>1062</v>
      </c>
      <c r="F845" s="45">
        <v>2</v>
      </c>
      <c r="G845" s="45">
        <v>4</v>
      </c>
      <c r="H845" s="37">
        <v>536.58000000000004</v>
      </c>
      <c r="I845" s="37">
        <v>528.1</v>
      </c>
      <c r="J845" s="37">
        <v>487.8</v>
      </c>
      <c r="K845" s="87">
        <v>29</v>
      </c>
      <c r="L845" s="77">
        <v>47639</v>
      </c>
      <c r="M845" s="85">
        <v>0</v>
      </c>
      <c r="N845" s="85">
        <v>0</v>
      </c>
      <c r="O845" s="85">
        <v>0</v>
      </c>
      <c r="P845" s="85">
        <v>47639</v>
      </c>
      <c r="Q845" s="77">
        <f t="shared" si="61"/>
        <v>90.208293883734143</v>
      </c>
      <c r="R845" s="37">
        <v>195</v>
      </c>
      <c r="S845" s="130" t="s">
        <v>1070</v>
      </c>
      <c r="T845" s="28"/>
      <c r="U845" s="28"/>
    </row>
    <row r="846" spans="1:21" ht="25.5">
      <c r="A846" s="11">
        <v>148</v>
      </c>
      <c r="B846" s="8" t="s">
        <v>433</v>
      </c>
      <c r="C846" s="11">
        <v>1918</v>
      </c>
      <c r="D846" s="44"/>
      <c r="E846" s="21" t="s">
        <v>1062</v>
      </c>
      <c r="F846" s="45">
        <v>2</v>
      </c>
      <c r="G846" s="45">
        <v>1</v>
      </c>
      <c r="H846" s="37">
        <v>329.22</v>
      </c>
      <c r="I846" s="37">
        <v>195.4</v>
      </c>
      <c r="J846" s="37">
        <v>205.05</v>
      </c>
      <c r="K846" s="87">
        <v>10</v>
      </c>
      <c r="L846" s="77">
        <v>36703</v>
      </c>
      <c r="M846" s="85">
        <v>0</v>
      </c>
      <c r="N846" s="85">
        <v>0</v>
      </c>
      <c r="O846" s="85">
        <v>0</v>
      </c>
      <c r="P846" s="85">
        <v>36703</v>
      </c>
      <c r="Q846" s="77">
        <f t="shared" si="61"/>
        <v>187.83520982599794</v>
      </c>
      <c r="R846" s="37">
        <v>195</v>
      </c>
      <c r="S846" s="130" t="s">
        <v>1070</v>
      </c>
      <c r="T846" s="28"/>
      <c r="U846" s="28"/>
    </row>
    <row r="847" spans="1:21" ht="25.5">
      <c r="A847" s="11">
        <v>149</v>
      </c>
      <c r="B847" s="8" t="s">
        <v>434</v>
      </c>
      <c r="C847" s="11">
        <v>1918</v>
      </c>
      <c r="D847" s="44">
        <v>2008</v>
      </c>
      <c r="E847" s="21" t="s">
        <v>1062</v>
      </c>
      <c r="F847" s="45">
        <v>3</v>
      </c>
      <c r="G847" s="45">
        <v>2</v>
      </c>
      <c r="H847" s="37">
        <v>1008.26</v>
      </c>
      <c r="I847" s="37">
        <v>663.75</v>
      </c>
      <c r="J847" s="37">
        <v>665</v>
      </c>
      <c r="K847" s="87">
        <v>48</v>
      </c>
      <c r="L847" s="77">
        <v>78316</v>
      </c>
      <c r="M847" s="85">
        <v>0</v>
      </c>
      <c r="N847" s="85">
        <v>0</v>
      </c>
      <c r="O847" s="85">
        <v>0</v>
      </c>
      <c r="P847" s="85">
        <v>78316</v>
      </c>
      <c r="Q847" s="77">
        <f t="shared" si="61"/>
        <v>117.99020715630886</v>
      </c>
      <c r="R847" s="37">
        <v>195</v>
      </c>
      <c r="S847" s="130" t="s">
        <v>1070</v>
      </c>
      <c r="T847" s="28"/>
      <c r="U847" s="28"/>
    </row>
    <row r="848" spans="1:21" ht="25.5">
      <c r="A848" s="11">
        <v>150</v>
      </c>
      <c r="B848" s="8" t="s">
        <v>435</v>
      </c>
      <c r="C848" s="11">
        <v>1918</v>
      </c>
      <c r="D848" s="44">
        <v>2009</v>
      </c>
      <c r="E848" s="21" t="s">
        <v>1062</v>
      </c>
      <c r="F848" s="45">
        <v>2</v>
      </c>
      <c r="G848" s="45">
        <v>2</v>
      </c>
      <c r="H848" s="37">
        <v>658.88</v>
      </c>
      <c r="I848" s="37">
        <v>648</v>
      </c>
      <c r="J848" s="37">
        <v>597.9</v>
      </c>
      <c r="K848" s="87">
        <v>33</v>
      </c>
      <c r="L848" s="77">
        <v>87391</v>
      </c>
      <c r="M848" s="85">
        <v>0</v>
      </c>
      <c r="N848" s="85">
        <v>0</v>
      </c>
      <c r="O848" s="85">
        <v>0</v>
      </c>
      <c r="P848" s="85">
        <v>87391</v>
      </c>
      <c r="Q848" s="77">
        <f t="shared" si="61"/>
        <v>134.86265432098764</v>
      </c>
      <c r="R848" s="37">
        <v>195</v>
      </c>
      <c r="S848" s="130" t="s">
        <v>1070</v>
      </c>
      <c r="T848" s="28"/>
      <c r="U848" s="28"/>
    </row>
    <row r="849" spans="1:21" ht="25.5">
      <c r="A849" s="11">
        <v>151</v>
      </c>
      <c r="B849" s="8" t="s">
        <v>436</v>
      </c>
      <c r="C849" s="11">
        <v>1918</v>
      </c>
      <c r="D849" s="44">
        <v>2009</v>
      </c>
      <c r="E849" s="21" t="s">
        <v>1062</v>
      </c>
      <c r="F849" s="45">
        <v>2</v>
      </c>
      <c r="G849" s="45">
        <v>2</v>
      </c>
      <c r="H849" s="37">
        <v>975.7</v>
      </c>
      <c r="I849" s="37">
        <v>623.23</v>
      </c>
      <c r="J849" s="37">
        <v>887</v>
      </c>
      <c r="K849" s="87">
        <v>37</v>
      </c>
      <c r="L849" s="77">
        <v>67421</v>
      </c>
      <c r="M849" s="85">
        <v>0</v>
      </c>
      <c r="N849" s="85">
        <v>0</v>
      </c>
      <c r="O849" s="85">
        <v>0</v>
      </c>
      <c r="P849" s="85">
        <v>67421</v>
      </c>
      <c r="Q849" s="77">
        <f t="shared" si="61"/>
        <v>108.17996566275693</v>
      </c>
      <c r="R849" s="37">
        <v>195</v>
      </c>
      <c r="S849" s="130" t="s">
        <v>1070</v>
      </c>
      <c r="T849" s="28"/>
      <c r="U849" s="28"/>
    </row>
    <row r="850" spans="1:21" ht="25.5">
      <c r="A850" s="11">
        <v>152</v>
      </c>
      <c r="B850" s="8" t="s">
        <v>437</v>
      </c>
      <c r="C850" s="11">
        <v>1918</v>
      </c>
      <c r="D850" s="44"/>
      <c r="E850" s="21" t="s">
        <v>1062</v>
      </c>
      <c r="F850" s="45">
        <v>2</v>
      </c>
      <c r="G850" s="45">
        <v>3</v>
      </c>
      <c r="H850" s="37">
        <v>663.96</v>
      </c>
      <c r="I850" s="37">
        <v>617.45000000000005</v>
      </c>
      <c r="J850" s="37">
        <v>603.6</v>
      </c>
      <c r="K850" s="87">
        <v>64</v>
      </c>
      <c r="L850" s="77">
        <v>85953</v>
      </c>
      <c r="M850" s="85">
        <v>0</v>
      </c>
      <c r="N850" s="85">
        <v>0</v>
      </c>
      <c r="O850" s="85">
        <v>0</v>
      </c>
      <c r="P850" s="85">
        <v>85953</v>
      </c>
      <c r="Q850" s="77">
        <f t="shared" si="61"/>
        <v>139.20641347477527</v>
      </c>
      <c r="R850" s="37">
        <v>195</v>
      </c>
      <c r="S850" s="130" t="s">
        <v>1070</v>
      </c>
      <c r="T850" s="28"/>
      <c r="U850" s="28"/>
    </row>
    <row r="851" spans="1:21" ht="25.5">
      <c r="A851" s="11">
        <v>153</v>
      </c>
      <c r="B851" s="8" t="s">
        <v>438</v>
      </c>
      <c r="C851" s="11">
        <v>1956</v>
      </c>
      <c r="D851" s="44">
        <v>2009</v>
      </c>
      <c r="E851" s="21" t="s">
        <v>1062</v>
      </c>
      <c r="F851" s="45">
        <v>2</v>
      </c>
      <c r="G851" s="45">
        <v>2</v>
      </c>
      <c r="H851" s="37">
        <v>480</v>
      </c>
      <c r="I851" s="37">
        <v>407</v>
      </c>
      <c r="J851" s="37">
        <v>408.5</v>
      </c>
      <c r="K851" s="87">
        <v>20</v>
      </c>
      <c r="L851" s="77">
        <v>47978</v>
      </c>
      <c r="M851" s="85">
        <v>0</v>
      </c>
      <c r="N851" s="85">
        <v>0</v>
      </c>
      <c r="O851" s="85">
        <v>0</v>
      </c>
      <c r="P851" s="85">
        <v>47978</v>
      </c>
      <c r="Q851" s="77">
        <f t="shared" si="61"/>
        <v>117.88206388206389</v>
      </c>
      <c r="R851" s="37">
        <v>195</v>
      </c>
      <c r="S851" s="130" t="s">
        <v>1070</v>
      </c>
      <c r="T851" s="28"/>
      <c r="U851" s="28"/>
    </row>
    <row r="852" spans="1:21" ht="25.5">
      <c r="A852" s="11">
        <v>154</v>
      </c>
      <c r="B852" s="8" t="s">
        <v>439</v>
      </c>
      <c r="C852" s="11">
        <v>1953</v>
      </c>
      <c r="D852" s="44">
        <v>2009</v>
      </c>
      <c r="E852" s="21" t="s">
        <v>1062</v>
      </c>
      <c r="F852" s="45">
        <v>2</v>
      </c>
      <c r="G852" s="45">
        <v>1</v>
      </c>
      <c r="H852" s="37">
        <v>556.6</v>
      </c>
      <c r="I852" s="37">
        <v>506</v>
      </c>
      <c r="J852" s="37">
        <v>506</v>
      </c>
      <c r="K852" s="87">
        <v>26</v>
      </c>
      <c r="L852" s="77">
        <v>51577</v>
      </c>
      <c r="M852" s="85">
        <v>0</v>
      </c>
      <c r="N852" s="85">
        <v>0</v>
      </c>
      <c r="O852" s="85">
        <v>0</v>
      </c>
      <c r="P852" s="85">
        <v>51577</v>
      </c>
      <c r="Q852" s="77">
        <f t="shared" si="61"/>
        <v>101.93083003952569</v>
      </c>
      <c r="R852" s="37">
        <v>195</v>
      </c>
      <c r="S852" s="130" t="s">
        <v>1070</v>
      </c>
      <c r="T852" s="28"/>
      <c r="U852" s="28"/>
    </row>
    <row r="853" spans="1:21" ht="25.5">
      <c r="A853" s="11">
        <v>155</v>
      </c>
      <c r="B853" s="8" t="s">
        <v>440</v>
      </c>
      <c r="C853" s="11">
        <v>1918</v>
      </c>
      <c r="D853" s="44"/>
      <c r="E853" s="21" t="s">
        <v>1062</v>
      </c>
      <c r="F853" s="45">
        <v>2</v>
      </c>
      <c r="G853" s="45">
        <v>2</v>
      </c>
      <c r="H853" s="37">
        <v>755.7</v>
      </c>
      <c r="I853" s="37">
        <v>687</v>
      </c>
      <c r="J853" s="37">
        <v>687</v>
      </c>
      <c r="K853" s="87">
        <v>28</v>
      </c>
      <c r="L853" s="77">
        <v>82376</v>
      </c>
      <c r="M853" s="85">
        <v>0</v>
      </c>
      <c r="N853" s="85">
        <v>0</v>
      </c>
      <c r="O853" s="85">
        <v>0</v>
      </c>
      <c r="P853" s="85">
        <v>82376</v>
      </c>
      <c r="Q853" s="77">
        <f t="shared" si="61"/>
        <v>119.90684133915575</v>
      </c>
      <c r="R853" s="37">
        <v>195</v>
      </c>
      <c r="S853" s="130" t="s">
        <v>1070</v>
      </c>
      <c r="T853" s="28"/>
      <c r="U853" s="28"/>
    </row>
    <row r="854" spans="1:21" ht="25.5">
      <c r="A854" s="11">
        <v>156</v>
      </c>
      <c r="B854" s="8" t="s">
        <v>441</v>
      </c>
      <c r="C854" s="11">
        <v>1948</v>
      </c>
      <c r="D854" s="44">
        <v>2009</v>
      </c>
      <c r="E854" s="21" t="s">
        <v>1062</v>
      </c>
      <c r="F854" s="45">
        <v>2</v>
      </c>
      <c r="G854" s="45">
        <v>2</v>
      </c>
      <c r="H854" s="37">
        <v>399.1</v>
      </c>
      <c r="I854" s="37">
        <v>347.61</v>
      </c>
      <c r="J854" s="37">
        <v>293.51</v>
      </c>
      <c r="K854" s="87">
        <v>18</v>
      </c>
      <c r="L854" s="77">
        <v>52538</v>
      </c>
      <c r="M854" s="85">
        <v>0</v>
      </c>
      <c r="N854" s="85">
        <v>0</v>
      </c>
      <c r="O854" s="85">
        <v>0</v>
      </c>
      <c r="P854" s="85">
        <v>52538</v>
      </c>
      <c r="Q854" s="77">
        <f t="shared" si="61"/>
        <v>151.14064612640601</v>
      </c>
      <c r="R854" s="37">
        <v>195</v>
      </c>
      <c r="S854" s="130" t="s">
        <v>1070</v>
      </c>
      <c r="T854" s="28"/>
      <c r="U854" s="28"/>
    </row>
    <row r="855" spans="1:21" ht="25.5">
      <c r="A855" s="11">
        <v>157</v>
      </c>
      <c r="B855" s="8" t="s">
        <v>442</v>
      </c>
      <c r="C855" s="11">
        <v>1918</v>
      </c>
      <c r="D855" s="44">
        <v>2009</v>
      </c>
      <c r="E855" s="21" t="s">
        <v>1062</v>
      </c>
      <c r="F855" s="45">
        <v>2</v>
      </c>
      <c r="G855" s="45">
        <v>2</v>
      </c>
      <c r="H855" s="37">
        <v>542</v>
      </c>
      <c r="I855" s="37">
        <v>313.8</v>
      </c>
      <c r="J855" s="37">
        <v>313.8</v>
      </c>
      <c r="K855" s="87">
        <v>10</v>
      </c>
      <c r="L855" s="77">
        <v>56170</v>
      </c>
      <c r="M855" s="85">
        <v>0</v>
      </c>
      <c r="N855" s="85">
        <v>0</v>
      </c>
      <c r="O855" s="85">
        <v>0</v>
      </c>
      <c r="P855" s="85">
        <v>56170</v>
      </c>
      <c r="Q855" s="77">
        <f t="shared" si="61"/>
        <v>178.99936265137029</v>
      </c>
      <c r="R855" s="37">
        <v>195</v>
      </c>
      <c r="S855" s="130" t="s">
        <v>1070</v>
      </c>
      <c r="T855" s="28"/>
      <c r="U855" s="28"/>
    </row>
    <row r="856" spans="1:21" ht="25.5">
      <c r="A856" s="11">
        <v>158</v>
      </c>
      <c r="B856" s="8" t="s">
        <v>443</v>
      </c>
      <c r="C856" s="11">
        <v>1918</v>
      </c>
      <c r="D856" s="44">
        <v>2009</v>
      </c>
      <c r="E856" s="21" t="s">
        <v>1062</v>
      </c>
      <c r="F856" s="45">
        <v>2</v>
      </c>
      <c r="G856" s="45">
        <v>2</v>
      </c>
      <c r="H856" s="37">
        <v>254</v>
      </c>
      <c r="I856" s="37">
        <v>233.8</v>
      </c>
      <c r="J856" s="37">
        <v>230.3</v>
      </c>
      <c r="K856" s="87">
        <v>15</v>
      </c>
      <c r="L856" s="77">
        <v>25922</v>
      </c>
      <c r="M856" s="85">
        <v>0</v>
      </c>
      <c r="N856" s="85">
        <v>0</v>
      </c>
      <c r="O856" s="85">
        <v>0</v>
      </c>
      <c r="P856" s="85">
        <v>25922</v>
      </c>
      <c r="Q856" s="77">
        <f t="shared" ref="Q856:Q919" si="62">L856/I856</f>
        <v>110.87254063301967</v>
      </c>
      <c r="R856" s="37">
        <v>195</v>
      </c>
      <c r="S856" s="130" t="s">
        <v>1070</v>
      </c>
      <c r="T856" s="28"/>
      <c r="U856" s="28"/>
    </row>
    <row r="857" spans="1:21" ht="25.5">
      <c r="A857" s="11">
        <v>159</v>
      </c>
      <c r="B857" s="8" t="s">
        <v>444</v>
      </c>
      <c r="C857" s="11">
        <v>1918</v>
      </c>
      <c r="D857" s="44">
        <v>2008</v>
      </c>
      <c r="E857" s="21" t="s">
        <v>1062</v>
      </c>
      <c r="F857" s="45">
        <v>2</v>
      </c>
      <c r="G857" s="45">
        <v>1</v>
      </c>
      <c r="H857" s="37">
        <v>231</v>
      </c>
      <c r="I857" s="37">
        <v>168.02</v>
      </c>
      <c r="J857" s="37">
        <v>168.02</v>
      </c>
      <c r="K857" s="87">
        <v>10</v>
      </c>
      <c r="L857" s="77">
        <v>30075</v>
      </c>
      <c r="M857" s="85">
        <v>0</v>
      </c>
      <c r="N857" s="85">
        <v>0</v>
      </c>
      <c r="O857" s="85">
        <v>0</v>
      </c>
      <c r="P857" s="85">
        <v>30075</v>
      </c>
      <c r="Q857" s="77">
        <f t="shared" si="62"/>
        <v>178.9965480299964</v>
      </c>
      <c r="R857" s="37">
        <v>195</v>
      </c>
      <c r="S857" s="130" t="s">
        <v>1070</v>
      </c>
      <c r="T857" s="28"/>
      <c r="U857" s="28"/>
    </row>
    <row r="858" spans="1:21" ht="25.5">
      <c r="A858" s="11">
        <v>160</v>
      </c>
      <c r="B858" s="8" t="s">
        <v>445</v>
      </c>
      <c r="C858" s="11">
        <v>1954</v>
      </c>
      <c r="D858" s="44">
        <v>2009</v>
      </c>
      <c r="E858" s="21" t="s">
        <v>1062</v>
      </c>
      <c r="F858" s="45">
        <v>2</v>
      </c>
      <c r="G858" s="45">
        <v>2</v>
      </c>
      <c r="H858" s="37">
        <v>421</v>
      </c>
      <c r="I858" s="37">
        <v>362.7</v>
      </c>
      <c r="J858" s="37">
        <v>362.7</v>
      </c>
      <c r="K858" s="87">
        <v>28</v>
      </c>
      <c r="L858" s="77">
        <v>64923</v>
      </c>
      <c r="M858" s="85">
        <v>0</v>
      </c>
      <c r="N858" s="85">
        <v>0</v>
      </c>
      <c r="O858" s="85">
        <v>0</v>
      </c>
      <c r="P858" s="85">
        <v>64923</v>
      </c>
      <c r="Q858" s="77">
        <f t="shared" si="62"/>
        <v>178.99917287014063</v>
      </c>
      <c r="R858" s="37">
        <v>195</v>
      </c>
      <c r="S858" s="130" t="s">
        <v>1070</v>
      </c>
      <c r="T858" s="28"/>
      <c r="U858" s="28"/>
    </row>
    <row r="859" spans="1:21" ht="25.5">
      <c r="A859" s="11">
        <v>161</v>
      </c>
      <c r="B859" s="8" t="s">
        <v>446</v>
      </c>
      <c r="C859" s="11">
        <v>1918</v>
      </c>
      <c r="D859" s="44">
        <v>2009</v>
      </c>
      <c r="E859" s="21" t="s">
        <v>1062</v>
      </c>
      <c r="F859" s="45">
        <v>1</v>
      </c>
      <c r="G859" s="45">
        <v>2</v>
      </c>
      <c r="H859" s="37">
        <v>352</v>
      </c>
      <c r="I859" s="37">
        <v>156.9</v>
      </c>
      <c r="J859" s="37">
        <v>156.9</v>
      </c>
      <c r="K859" s="87">
        <v>5</v>
      </c>
      <c r="L859" s="77">
        <v>28085</v>
      </c>
      <c r="M859" s="85">
        <v>0</v>
      </c>
      <c r="N859" s="85">
        <v>0</v>
      </c>
      <c r="O859" s="85">
        <v>0</v>
      </c>
      <c r="P859" s="85">
        <v>28085</v>
      </c>
      <c r="Q859" s="77">
        <f t="shared" si="62"/>
        <v>178.99936265137029</v>
      </c>
      <c r="R859" s="37">
        <v>195</v>
      </c>
      <c r="S859" s="130" t="s">
        <v>1070</v>
      </c>
      <c r="T859" s="28"/>
      <c r="U859" s="28"/>
    </row>
    <row r="860" spans="1:21" ht="25.5">
      <c r="A860" s="11">
        <v>162</v>
      </c>
      <c r="B860" s="8" t="s">
        <v>447</v>
      </c>
      <c r="C860" s="11">
        <v>1918</v>
      </c>
      <c r="D860" s="44">
        <v>2009</v>
      </c>
      <c r="E860" s="21" t="s">
        <v>1062</v>
      </c>
      <c r="F860" s="45">
        <v>2</v>
      </c>
      <c r="G860" s="45">
        <v>1</v>
      </c>
      <c r="H860" s="37">
        <v>431</v>
      </c>
      <c r="I860" s="37">
        <v>291</v>
      </c>
      <c r="J860" s="37">
        <v>291</v>
      </c>
      <c r="K860" s="87">
        <v>8</v>
      </c>
      <c r="L860" s="77">
        <v>42768</v>
      </c>
      <c r="M860" s="85">
        <v>0</v>
      </c>
      <c r="N860" s="85">
        <v>0</v>
      </c>
      <c r="O860" s="85">
        <v>0</v>
      </c>
      <c r="P860" s="85">
        <v>42768</v>
      </c>
      <c r="Q860" s="77">
        <f t="shared" si="62"/>
        <v>146.96907216494844</v>
      </c>
      <c r="R860" s="37">
        <v>195</v>
      </c>
      <c r="S860" s="130" t="s">
        <v>1070</v>
      </c>
      <c r="T860" s="28"/>
      <c r="U860" s="28"/>
    </row>
    <row r="861" spans="1:21" ht="25.5">
      <c r="A861" s="11">
        <v>163</v>
      </c>
      <c r="B861" s="8" t="s">
        <v>448</v>
      </c>
      <c r="C861" s="11">
        <v>1918</v>
      </c>
      <c r="D861" s="44">
        <v>2009</v>
      </c>
      <c r="E861" s="21" t="s">
        <v>1062</v>
      </c>
      <c r="F861" s="45">
        <v>2</v>
      </c>
      <c r="G861" s="45">
        <v>4</v>
      </c>
      <c r="H861" s="37">
        <v>564.63</v>
      </c>
      <c r="I861" s="37">
        <v>446.61</v>
      </c>
      <c r="J861" s="37">
        <v>513.29999999999995</v>
      </c>
      <c r="K861" s="87">
        <v>25</v>
      </c>
      <c r="L861" s="77">
        <v>66754</v>
      </c>
      <c r="M861" s="85">
        <v>0</v>
      </c>
      <c r="N861" s="85">
        <v>0</v>
      </c>
      <c r="O861" s="85">
        <v>0</v>
      </c>
      <c r="P861" s="85">
        <v>66754</v>
      </c>
      <c r="Q861" s="77">
        <f t="shared" si="62"/>
        <v>149.46821611697007</v>
      </c>
      <c r="R861" s="37">
        <v>195</v>
      </c>
      <c r="S861" s="130" t="s">
        <v>1070</v>
      </c>
      <c r="T861" s="28"/>
      <c r="U861" s="28"/>
    </row>
    <row r="862" spans="1:21" ht="25.5">
      <c r="A862" s="11">
        <v>164</v>
      </c>
      <c r="B862" s="8" t="s">
        <v>449</v>
      </c>
      <c r="C862" s="11">
        <v>1918</v>
      </c>
      <c r="D862" s="44">
        <v>2009</v>
      </c>
      <c r="E862" s="21" t="s">
        <v>1062</v>
      </c>
      <c r="F862" s="45">
        <v>2</v>
      </c>
      <c r="G862" s="45">
        <v>3</v>
      </c>
      <c r="H862" s="37">
        <v>409.97</v>
      </c>
      <c r="I862" s="37">
        <v>372.7</v>
      </c>
      <c r="J862" s="37">
        <v>372.7</v>
      </c>
      <c r="K862" s="87">
        <v>16</v>
      </c>
      <c r="L862" s="77">
        <v>41798</v>
      </c>
      <c r="M862" s="85">
        <v>0</v>
      </c>
      <c r="N862" s="85">
        <v>0</v>
      </c>
      <c r="O862" s="85">
        <v>0</v>
      </c>
      <c r="P862" s="85">
        <v>41798</v>
      </c>
      <c r="Q862" s="77">
        <f t="shared" si="62"/>
        <v>112.14918164743762</v>
      </c>
      <c r="R862" s="37">
        <v>195</v>
      </c>
      <c r="S862" s="130" t="s">
        <v>1070</v>
      </c>
      <c r="T862" s="28"/>
      <c r="U862" s="28"/>
    </row>
    <row r="863" spans="1:21" ht="25.5">
      <c r="A863" s="11">
        <v>165</v>
      </c>
      <c r="B863" s="8" t="s">
        <v>450</v>
      </c>
      <c r="C863" s="11">
        <v>1918</v>
      </c>
      <c r="D863" s="44">
        <v>2009</v>
      </c>
      <c r="E863" s="21" t="s">
        <v>1062</v>
      </c>
      <c r="F863" s="45">
        <v>2</v>
      </c>
      <c r="G863" s="45">
        <v>1</v>
      </c>
      <c r="H863" s="37">
        <v>325</v>
      </c>
      <c r="I863" s="37">
        <v>255</v>
      </c>
      <c r="J863" s="37">
        <v>255</v>
      </c>
      <c r="K863" s="87">
        <v>14</v>
      </c>
      <c r="L863" s="77">
        <v>40738</v>
      </c>
      <c r="M863" s="85">
        <v>0</v>
      </c>
      <c r="N863" s="85">
        <v>0</v>
      </c>
      <c r="O863" s="85">
        <v>0</v>
      </c>
      <c r="P863" s="85">
        <v>40738</v>
      </c>
      <c r="Q863" s="77">
        <f t="shared" si="62"/>
        <v>159.75686274509803</v>
      </c>
      <c r="R863" s="37">
        <v>195</v>
      </c>
      <c r="S863" s="130" t="s">
        <v>1070</v>
      </c>
      <c r="T863" s="28"/>
      <c r="U863" s="28"/>
    </row>
    <row r="864" spans="1:21" ht="25.5">
      <c r="A864" s="11">
        <v>166</v>
      </c>
      <c r="B864" s="8" t="s">
        <v>451</v>
      </c>
      <c r="C864" s="11">
        <v>1918</v>
      </c>
      <c r="D864" s="44">
        <v>2009</v>
      </c>
      <c r="E864" s="21" t="s">
        <v>1062</v>
      </c>
      <c r="F864" s="45">
        <v>1</v>
      </c>
      <c r="G864" s="45">
        <v>3</v>
      </c>
      <c r="H864" s="37">
        <v>331</v>
      </c>
      <c r="I864" s="37">
        <v>272.3</v>
      </c>
      <c r="J864" s="37">
        <v>272.3</v>
      </c>
      <c r="K864" s="87">
        <v>17</v>
      </c>
      <c r="L864" s="77">
        <v>33440</v>
      </c>
      <c r="M864" s="85">
        <v>0</v>
      </c>
      <c r="N864" s="85">
        <v>0</v>
      </c>
      <c r="O864" s="85">
        <v>0</v>
      </c>
      <c r="P864" s="85">
        <v>33440</v>
      </c>
      <c r="Q864" s="77">
        <f t="shared" si="62"/>
        <v>122.80572897539479</v>
      </c>
      <c r="R864" s="37">
        <v>195</v>
      </c>
      <c r="S864" s="130" t="s">
        <v>1070</v>
      </c>
      <c r="T864" s="28"/>
      <c r="U864" s="28"/>
    </row>
    <row r="865" spans="1:21" ht="25.5">
      <c r="A865" s="11">
        <v>167</v>
      </c>
      <c r="B865" s="8" t="s">
        <v>452</v>
      </c>
      <c r="C865" s="11">
        <v>1918</v>
      </c>
      <c r="D865" s="44">
        <v>2009</v>
      </c>
      <c r="E865" s="21" t="s">
        <v>1062</v>
      </c>
      <c r="F865" s="45">
        <v>2</v>
      </c>
      <c r="G865" s="45">
        <v>2</v>
      </c>
      <c r="H865" s="37">
        <v>336</v>
      </c>
      <c r="I865" s="37">
        <v>245.1</v>
      </c>
      <c r="J865" s="37">
        <v>284.7</v>
      </c>
      <c r="K865" s="87">
        <v>14</v>
      </c>
      <c r="L865" s="77">
        <v>38385</v>
      </c>
      <c r="M865" s="85">
        <v>0</v>
      </c>
      <c r="N865" s="85">
        <v>0</v>
      </c>
      <c r="O865" s="85">
        <v>0</v>
      </c>
      <c r="P865" s="85">
        <v>38385</v>
      </c>
      <c r="Q865" s="77">
        <f t="shared" si="62"/>
        <v>156.609547123623</v>
      </c>
      <c r="R865" s="37">
        <v>195</v>
      </c>
      <c r="S865" s="130" t="s">
        <v>1070</v>
      </c>
      <c r="T865" s="28"/>
      <c r="U865" s="28"/>
    </row>
    <row r="866" spans="1:21" ht="25.5">
      <c r="A866" s="11">
        <v>168</v>
      </c>
      <c r="B866" s="8" t="s">
        <v>453</v>
      </c>
      <c r="C866" s="11">
        <v>1918</v>
      </c>
      <c r="D866" s="44">
        <v>2009</v>
      </c>
      <c r="E866" s="21" t="s">
        <v>1062</v>
      </c>
      <c r="F866" s="45">
        <v>2</v>
      </c>
      <c r="G866" s="11">
        <v>1</v>
      </c>
      <c r="H866" s="37">
        <v>548</v>
      </c>
      <c r="I866" s="37">
        <v>342.5</v>
      </c>
      <c r="J866" s="37">
        <v>342.5</v>
      </c>
      <c r="K866" s="87">
        <v>15</v>
      </c>
      <c r="L866" s="77">
        <v>324347</v>
      </c>
      <c r="M866" s="85">
        <v>0</v>
      </c>
      <c r="N866" s="85">
        <v>0</v>
      </c>
      <c r="O866" s="85">
        <v>0</v>
      </c>
      <c r="P866" s="85">
        <v>324347</v>
      </c>
      <c r="Q866" s="77">
        <f t="shared" si="62"/>
        <v>946.99854014598543</v>
      </c>
      <c r="R866" s="37">
        <v>947</v>
      </c>
      <c r="S866" s="130" t="s">
        <v>1070</v>
      </c>
      <c r="T866" s="28"/>
      <c r="U866" s="28"/>
    </row>
    <row r="867" spans="1:21">
      <c r="A867" s="39" t="s">
        <v>117</v>
      </c>
      <c r="B867" s="46"/>
      <c r="C867" s="152" t="s">
        <v>1061</v>
      </c>
      <c r="D867" s="152" t="s">
        <v>1061</v>
      </c>
      <c r="E867" s="152" t="s">
        <v>1061</v>
      </c>
      <c r="F867" s="152" t="s">
        <v>1061</v>
      </c>
      <c r="G867" s="152" t="s">
        <v>1061</v>
      </c>
      <c r="H867" s="30">
        <f>SUM(H868:H874)</f>
        <v>3350.3800000000006</v>
      </c>
      <c r="I867" s="30">
        <f t="shared" ref="I867" si="63">SUM(I868:I874)</f>
        <v>3046.4</v>
      </c>
      <c r="J867" s="30" t="e">
        <f t="shared" ref="J867:P867" si="64">SUM(J868:J874)</f>
        <v>#REF!</v>
      </c>
      <c r="K867" s="131">
        <f t="shared" si="64"/>
        <v>189</v>
      </c>
      <c r="L867" s="30">
        <f t="shared" si="64"/>
        <v>1299134.8</v>
      </c>
      <c r="M867" s="30">
        <f t="shared" si="64"/>
        <v>0</v>
      </c>
      <c r="N867" s="30">
        <f t="shared" si="64"/>
        <v>0</v>
      </c>
      <c r="O867" s="30">
        <f t="shared" si="64"/>
        <v>0</v>
      </c>
      <c r="P867" s="30">
        <f t="shared" si="64"/>
        <v>1299134.8</v>
      </c>
      <c r="Q867" s="25">
        <f t="shared" si="62"/>
        <v>426.44918592436977</v>
      </c>
      <c r="R867" s="30">
        <f>MAX(R868:R874)</f>
        <v>979</v>
      </c>
      <c r="S867" s="132" t="s">
        <v>1061</v>
      </c>
      <c r="T867" s="28"/>
      <c r="U867" s="28"/>
    </row>
    <row r="868" spans="1:21" ht="25.5">
      <c r="A868" s="11">
        <v>169</v>
      </c>
      <c r="B868" s="8" t="s">
        <v>118</v>
      </c>
      <c r="C868" s="2">
        <v>1954</v>
      </c>
      <c r="D868" s="44"/>
      <c r="E868" s="21" t="s">
        <v>1062</v>
      </c>
      <c r="F868" s="29">
        <v>2</v>
      </c>
      <c r="G868" s="29">
        <v>2</v>
      </c>
      <c r="H868" s="37">
        <v>397.65000000000003</v>
      </c>
      <c r="I868" s="37">
        <v>362.1</v>
      </c>
      <c r="J868" s="37">
        <v>361.5</v>
      </c>
      <c r="K868" s="87">
        <v>22</v>
      </c>
      <c r="L868" s="77">
        <v>271830</v>
      </c>
      <c r="M868" s="85">
        <v>0</v>
      </c>
      <c r="N868" s="85">
        <v>0</v>
      </c>
      <c r="O868" s="85">
        <v>0</v>
      </c>
      <c r="P868" s="85">
        <v>271830</v>
      </c>
      <c r="Q868" s="77">
        <f t="shared" si="62"/>
        <v>750.70422535211264</v>
      </c>
      <c r="R868" s="37">
        <v>979</v>
      </c>
      <c r="S868" s="130" t="s">
        <v>1070</v>
      </c>
      <c r="T868" s="28"/>
      <c r="U868" s="28"/>
    </row>
    <row r="869" spans="1:21" ht="25.5">
      <c r="A869" s="11">
        <v>170</v>
      </c>
      <c r="B869" s="8" t="s">
        <v>119</v>
      </c>
      <c r="C869" s="2">
        <v>1960</v>
      </c>
      <c r="D869" s="44"/>
      <c r="E869" s="21" t="s">
        <v>1062</v>
      </c>
      <c r="F869" s="47">
        <v>2</v>
      </c>
      <c r="G869" s="45">
        <v>4</v>
      </c>
      <c r="H869" s="37">
        <v>689.37000000000012</v>
      </c>
      <c r="I869" s="37">
        <v>626.70000000000005</v>
      </c>
      <c r="J869" s="37">
        <v>626.70000000000005</v>
      </c>
      <c r="K869" s="87">
        <v>39</v>
      </c>
      <c r="L869" s="77">
        <v>474720</v>
      </c>
      <c r="M869" s="85">
        <v>0</v>
      </c>
      <c r="N869" s="85">
        <v>0</v>
      </c>
      <c r="O869" s="85">
        <v>0</v>
      </c>
      <c r="P869" s="85">
        <v>474720</v>
      </c>
      <c r="Q869" s="77">
        <f t="shared" si="62"/>
        <v>757.49162278602194</v>
      </c>
      <c r="R869" s="37">
        <v>979</v>
      </c>
      <c r="S869" s="130" t="s">
        <v>1070</v>
      </c>
      <c r="T869" s="28"/>
      <c r="U869" s="28"/>
    </row>
    <row r="870" spans="1:21" ht="25.5">
      <c r="A870" s="11">
        <v>171</v>
      </c>
      <c r="B870" s="8" t="s">
        <v>120</v>
      </c>
      <c r="C870" s="2">
        <v>1955</v>
      </c>
      <c r="D870" s="44"/>
      <c r="E870" s="21" t="s">
        <v>1062</v>
      </c>
      <c r="F870" s="47">
        <v>2</v>
      </c>
      <c r="G870" s="45">
        <v>1</v>
      </c>
      <c r="H870" s="37">
        <v>265.76</v>
      </c>
      <c r="I870" s="37">
        <v>241.6</v>
      </c>
      <c r="J870" s="37">
        <v>241.6</v>
      </c>
      <c r="K870" s="87">
        <v>19</v>
      </c>
      <c r="L870" s="77">
        <v>181832</v>
      </c>
      <c r="M870" s="85">
        <v>0</v>
      </c>
      <c r="N870" s="85">
        <v>0</v>
      </c>
      <c r="O870" s="85">
        <v>0</v>
      </c>
      <c r="P870" s="85">
        <v>181832</v>
      </c>
      <c r="Q870" s="77">
        <f t="shared" si="62"/>
        <v>752.61589403973517</v>
      </c>
      <c r="R870" s="37">
        <v>979</v>
      </c>
      <c r="S870" s="130" t="s">
        <v>1070</v>
      </c>
      <c r="T870" s="28"/>
      <c r="U870" s="28"/>
    </row>
    <row r="871" spans="1:21" ht="25.5">
      <c r="A871" s="11">
        <v>172</v>
      </c>
      <c r="B871" s="8" t="s">
        <v>121</v>
      </c>
      <c r="C871" s="2">
        <v>1956</v>
      </c>
      <c r="D871" s="44"/>
      <c r="E871" s="21" t="s">
        <v>1062</v>
      </c>
      <c r="F871" s="47">
        <v>2</v>
      </c>
      <c r="G871" s="45">
        <v>2</v>
      </c>
      <c r="H871" s="37">
        <v>389.73</v>
      </c>
      <c r="I871" s="37">
        <v>354.3</v>
      </c>
      <c r="J871" s="37">
        <v>354.3</v>
      </c>
      <c r="K871" s="87">
        <v>28</v>
      </c>
      <c r="L871" s="77">
        <v>261838</v>
      </c>
      <c r="M871" s="85">
        <v>0</v>
      </c>
      <c r="N871" s="85">
        <v>0</v>
      </c>
      <c r="O871" s="85">
        <v>0</v>
      </c>
      <c r="P871" s="85">
        <v>261838</v>
      </c>
      <c r="Q871" s="77">
        <f t="shared" si="62"/>
        <v>739.02907140841091</v>
      </c>
      <c r="R871" s="37">
        <v>979</v>
      </c>
      <c r="S871" s="130" t="s">
        <v>1070</v>
      </c>
      <c r="T871" s="28"/>
      <c r="U871" s="28"/>
    </row>
    <row r="872" spans="1:21">
      <c r="A872" s="11">
        <v>173</v>
      </c>
      <c r="B872" s="60" t="s">
        <v>1119</v>
      </c>
      <c r="C872" s="75">
        <v>1981</v>
      </c>
      <c r="D872" s="75"/>
      <c r="E872" s="21" t="s">
        <v>1118</v>
      </c>
      <c r="F872" s="75">
        <v>2</v>
      </c>
      <c r="G872" s="75">
        <v>1</v>
      </c>
      <c r="H872" s="35">
        <v>461.34</v>
      </c>
      <c r="I872" s="35">
        <v>419.4</v>
      </c>
      <c r="J872" s="35" t="e">
        <f>INDEX('[1]ОБЛАСТНАЯ!!!!!'!$K:$K,MATCH(#REF!,'[1]ОБЛАСТНАЯ!!!!!'!$AX:$AX,0))</f>
        <v>#REF!</v>
      </c>
      <c r="K872" s="84">
        <v>36</v>
      </c>
      <c r="L872" s="77">
        <v>20574.8</v>
      </c>
      <c r="M872" s="85">
        <v>0</v>
      </c>
      <c r="N872" s="85">
        <v>0</v>
      </c>
      <c r="O872" s="85">
        <v>0</v>
      </c>
      <c r="P872" s="85">
        <v>20574.8</v>
      </c>
      <c r="Q872" s="77">
        <f t="shared" si="62"/>
        <v>49.057701478302334</v>
      </c>
      <c r="R872" s="37">
        <v>195</v>
      </c>
      <c r="S872" s="130" t="s">
        <v>1070</v>
      </c>
      <c r="T872" s="28"/>
      <c r="U872" s="28"/>
    </row>
    <row r="873" spans="1:21" ht="25.5">
      <c r="A873" s="11">
        <v>174</v>
      </c>
      <c r="B873" s="8" t="s">
        <v>454</v>
      </c>
      <c r="C873" s="2">
        <v>1961</v>
      </c>
      <c r="D873" s="36">
        <v>2013</v>
      </c>
      <c r="E873" s="21" t="s">
        <v>1062</v>
      </c>
      <c r="F873" s="47">
        <v>2</v>
      </c>
      <c r="G873" s="45">
        <v>1</v>
      </c>
      <c r="H873" s="37">
        <v>424.93000000000006</v>
      </c>
      <c r="I873" s="37">
        <v>386.3</v>
      </c>
      <c r="J873" s="37">
        <v>386.3</v>
      </c>
      <c r="K873" s="87">
        <v>14</v>
      </c>
      <c r="L873" s="77">
        <v>42487</v>
      </c>
      <c r="M873" s="85">
        <v>0</v>
      </c>
      <c r="N873" s="85">
        <v>0</v>
      </c>
      <c r="O873" s="85">
        <v>0</v>
      </c>
      <c r="P873" s="85">
        <v>42487</v>
      </c>
      <c r="Q873" s="77">
        <f t="shared" si="62"/>
        <v>109.98446803002847</v>
      </c>
      <c r="R873" s="37">
        <v>195</v>
      </c>
      <c r="S873" s="130" t="s">
        <v>1070</v>
      </c>
      <c r="T873" s="28"/>
      <c r="U873" s="28"/>
    </row>
    <row r="874" spans="1:21" ht="25.5">
      <c r="A874" s="11">
        <v>175</v>
      </c>
      <c r="B874" s="8" t="s">
        <v>456</v>
      </c>
      <c r="C874" s="2">
        <v>1961</v>
      </c>
      <c r="D874" s="44">
        <v>2013</v>
      </c>
      <c r="E874" s="21" t="s">
        <v>1062</v>
      </c>
      <c r="F874" s="45">
        <v>2</v>
      </c>
      <c r="G874" s="45">
        <v>2</v>
      </c>
      <c r="H874" s="37">
        <v>721.6</v>
      </c>
      <c r="I874" s="37">
        <v>656</v>
      </c>
      <c r="J874" s="37">
        <v>656</v>
      </c>
      <c r="K874" s="87">
        <v>31</v>
      </c>
      <c r="L874" s="77">
        <v>45853</v>
      </c>
      <c r="M874" s="85">
        <v>0</v>
      </c>
      <c r="N874" s="85">
        <v>0</v>
      </c>
      <c r="O874" s="85">
        <v>0</v>
      </c>
      <c r="P874" s="85">
        <v>45853</v>
      </c>
      <c r="Q874" s="77">
        <f t="shared" si="62"/>
        <v>69.89786585365853</v>
      </c>
      <c r="R874" s="37">
        <v>195</v>
      </c>
      <c r="S874" s="130" t="s">
        <v>1070</v>
      </c>
      <c r="T874" s="28"/>
      <c r="U874" s="28"/>
    </row>
    <row r="875" spans="1:21">
      <c r="A875" s="39" t="s">
        <v>122</v>
      </c>
      <c r="B875" s="33"/>
      <c r="C875" s="152" t="s">
        <v>1061</v>
      </c>
      <c r="D875" s="152" t="s">
        <v>1061</v>
      </c>
      <c r="E875" s="152" t="s">
        <v>1061</v>
      </c>
      <c r="F875" s="152" t="s">
        <v>1061</v>
      </c>
      <c r="G875" s="152" t="s">
        <v>1061</v>
      </c>
      <c r="H875" s="30">
        <f>SUM(H876:H887)</f>
        <v>5063.03</v>
      </c>
      <c r="I875" s="30">
        <f t="shared" ref="I875" si="65">SUM(I876:I887)</f>
        <v>4591.7999999999993</v>
      </c>
      <c r="J875" s="30">
        <f t="shared" ref="J875:P875" si="66">SUM(J876:J887)</f>
        <v>4611.7</v>
      </c>
      <c r="K875" s="131">
        <f t="shared" si="66"/>
        <v>177</v>
      </c>
      <c r="L875" s="30">
        <f t="shared" si="66"/>
        <v>5622607</v>
      </c>
      <c r="M875" s="30">
        <f t="shared" si="66"/>
        <v>0</v>
      </c>
      <c r="N875" s="30">
        <f t="shared" si="66"/>
        <v>0</v>
      </c>
      <c r="O875" s="30">
        <f t="shared" si="66"/>
        <v>0</v>
      </c>
      <c r="P875" s="30">
        <f t="shared" si="66"/>
        <v>5622607</v>
      </c>
      <c r="Q875" s="25">
        <f t="shared" si="62"/>
        <v>1224.4886536870074</v>
      </c>
      <c r="R875" s="30">
        <f>MAX(R876:R887)</f>
        <v>5696</v>
      </c>
      <c r="S875" s="132" t="s">
        <v>1061</v>
      </c>
      <c r="T875" s="28"/>
      <c r="U875" s="28"/>
    </row>
    <row r="876" spans="1:21" ht="25.5">
      <c r="A876" s="11">
        <v>176</v>
      </c>
      <c r="B876" s="158" t="s">
        <v>123</v>
      </c>
      <c r="C876" s="11">
        <v>1917</v>
      </c>
      <c r="D876" s="44"/>
      <c r="E876" s="21" t="s">
        <v>1062</v>
      </c>
      <c r="F876" s="45">
        <v>2</v>
      </c>
      <c r="G876" s="45">
        <v>2</v>
      </c>
      <c r="H876" s="37">
        <v>255</v>
      </c>
      <c r="I876" s="37">
        <v>172.9</v>
      </c>
      <c r="J876" s="37">
        <v>172.9</v>
      </c>
      <c r="K876" s="87">
        <v>8</v>
      </c>
      <c r="L876" s="77">
        <v>196069</v>
      </c>
      <c r="M876" s="85">
        <v>0</v>
      </c>
      <c r="N876" s="85">
        <v>0</v>
      </c>
      <c r="O876" s="85">
        <v>0</v>
      </c>
      <c r="P876" s="85">
        <v>196069</v>
      </c>
      <c r="Q876" s="77">
        <f t="shared" si="62"/>
        <v>1134.0023134759977</v>
      </c>
      <c r="R876" s="37">
        <v>1186</v>
      </c>
      <c r="S876" s="130" t="s">
        <v>1070</v>
      </c>
      <c r="T876" s="28"/>
      <c r="U876" s="28"/>
    </row>
    <row r="877" spans="1:21">
      <c r="A877" s="11">
        <v>177</v>
      </c>
      <c r="B877" s="158" t="s">
        <v>124</v>
      </c>
      <c r="C877" s="11">
        <v>1955</v>
      </c>
      <c r="D877" s="44"/>
      <c r="E877" s="2" t="s">
        <v>1065</v>
      </c>
      <c r="F877" s="45">
        <v>2</v>
      </c>
      <c r="G877" s="45">
        <v>1</v>
      </c>
      <c r="H877" s="37">
        <v>238.70000000000002</v>
      </c>
      <c r="I877" s="37">
        <v>217</v>
      </c>
      <c r="J877" s="37">
        <v>217</v>
      </c>
      <c r="K877" s="87">
        <v>3</v>
      </c>
      <c r="L877" s="77">
        <v>205499</v>
      </c>
      <c r="M877" s="85">
        <v>0</v>
      </c>
      <c r="N877" s="85">
        <v>0</v>
      </c>
      <c r="O877" s="85">
        <v>0</v>
      </c>
      <c r="P877" s="85">
        <v>205499</v>
      </c>
      <c r="Q877" s="77">
        <f t="shared" si="62"/>
        <v>947</v>
      </c>
      <c r="R877" s="37">
        <v>947</v>
      </c>
      <c r="S877" s="130" t="s">
        <v>1070</v>
      </c>
      <c r="T877" s="28"/>
      <c r="U877" s="28"/>
    </row>
    <row r="878" spans="1:21" ht="25.5">
      <c r="A878" s="11">
        <v>178</v>
      </c>
      <c r="B878" s="8" t="s">
        <v>125</v>
      </c>
      <c r="C878" s="11">
        <v>1962</v>
      </c>
      <c r="D878" s="44"/>
      <c r="E878" s="21" t="s">
        <v>1062</v>
      </c>
      <c r="F878" s="45">
        <v>2</v>
      </c>
      <c r="G878" s="45">
        <v>2</v>
      </c>
      <c r="H878" s="37">
        <v>417.12</v>
      </c>
      <c r="I878" s="207">
        <v>391.3</v>
      </c>
      <c r="J878" s="37">
        <v>379.2</v>
      </c>
      <c r="K878" s="87">
        <v>21</v>
      </c>
      <c r="L878" s="77">
        <v>1682500</v>
      </c>
      <c r="M878" s="85">
        <v>0</v>
      </c>
      <c r="N878" s="85">
        <v>0</v>
      </c>
      <c r="O878" s="85">
        <v>0</v>
      </c>
      <c r="P878" s="85">
        <v>1682500</v>
      </c>
      <c r="Q878" s="77">
        <f t="shared" si="62"/>
        <v>4299.7699974444158</v>
      </c>
      <c r="R878" s="37">
        <v>5696</v>
      </c>
      <c r="S878" s="130" t="s">
        <v>1070</v>
      </c>
      <c r="T878" s="28"/>
      <c r="U878" s="28"/>
    </row>
    <row r="879" spans="1:21" ht="25.5">
      <c r="A879" s="11">
        <v>179</v>
      </c>
      <c r="B879" s="8" t="s">
        <v>126</v>
      </c>
      <c r="C879" s="11">
        <v>1959</v>
      </c>
      <c r="D879" s="44"/>
      <c r="E879" s="21" t="s">
        <v>1062</v>
      </c>
      <c r="F879" s="45">
        <v>2</v>
      </c>
      <c r="G879" s="45">
        <v>2</v>
      </c>
      <c r="H879" s="37">
        <v>763.73</v>
      </c>
      <c r="I879" s="37">
        <v>694.3</v>
      </c>
      <c r="J879" s="37">
        <v>694.3</v>
      </c>
      <c r="K879" s="87">
        <v>24</v>
      </c>
      <c r="L879" s="77">
        <v>2981240</v>
      </c>
      <c r="M879" s="85">
        <v>0</v>
      </c>
      <c r="N879" s="85">
        <v>0</v>
      </c>
      <c r="O879" s="85">
        <v>0</v>
      </c>
      <c r="P879" s="85">
        <v>2981240</v>
      </c>
      <c r="Q879" s="77">
        <f t="shared" si="62"/>
        <v>4293.8787267751695</v>
      </c>
      <c r="R879" s="37">
        <v>5696</v>
      </c>
      <c r="S879" s="130" t="s">
        <v>1070</v>
      </c>
      <c r="T879" s="28"/>
      <c r="U879" s="28"/>
    </row>
    <row r="880" spans="1:21" ht="25.5">
      <c r="A880" s="11">
        <v>180</v>
      </c>
      <c r="B880" s="158" t="s">
        <v>457</v>
      </c>
      <c r="C880" s="11">
        <v>1917</v>
      </c>
      <c r="D880" s="44"/>
      <c r="E880" s="21" t="s">
        <v>1062</v>
      </c>
      <c r="F880" s="45">
        <v>2</v>
      </c>
      <c r="G880" s="45">
        <v>2</v>
      </c>
      <c r="H880" s="37">
        <v>213.29000000000002</v>
      </c>
      <c r="I880" s="37">
        <v>193.9</v>
      </c>
      <c r="J880" s="37">
        <v>193.9</v>
      </c>
      <c r="K880" s="87">
        <v>6</v>
      </c>
      <c r="L880" s="77">
        <v>229965</v>
      </c>
      <c r="M880" s="85">
        <v>0</v>
      </c>
      <c r="N880" s="85">
        <v>0</v>
      </c>
      <c r="O880" s="85">
        <v>0</v>
      </c>
      <c r="P880" s="85">
        <v>229965</v>
      </c>
      <c r="Q880" s="77">
        <f t="shared" si="62"/>
        <v>1185.9979370809695</v>
      </c>
      <c r="R880" s="37">
        <v>1186</v>
      </c>
      <c r="S880" s="130" t="s">
        <v>1070</v>
      </c>
      <c r="T880" s="28"/>
      <c r="U880" s="28"/>
    </row>
    <row r="881" spans="1:21" ht="25.5">
      <c r="A881" s="11">
        <v>181</v>
      </c>
      <c r="B881" s="8" t="s">
        <v>458</v>
      </c>
      <c r="C881" s="11">
        <v>1949</v>
      </c>
      <c r="D881" s="44"/>
      <c r="E881" s="21" t="s">
        <v>1062</v>
      </c>
      <c r="F881" s="45">
        <v>2</v>
      </c>
      <c r="G881" s="45">
        <v>1</v>
      </c>
      <c r="H881" s="37">
        <v>404.91000000000008</v>
      </c>
      <c r="I881" s="37">
        <v>368.1</v>
      </c>
      <c r="J881" s="37">
        <v>368.1</v>
      </c>
      <c r="K881" s="87">
        <v>13</v>
      </c>
      <c r="L881" s="77">
        <v>47335</v>
      </c>
      <c r="M881" s="85">
        <v>0</v>
      </c>
      <c r="N881" s="85">
        <v>0</v>
      </c>
      <c r="O881" s="85">
        <v>0</v>
      </c>
      <c r="P881" s="85">
        <v>47335</v>
      </c>
      <c r="Q881" s="77">
        <f t="shared" si="62"/>
        <v>128.59277370279815</v>
      </c>
      <c r="R881" s="37">
        <v>195</v>
      </c>
      <c r="S881" s="130" t="s">
        <v>1070</v>
      </c>
      <c r="T881" s="28"/>
      <c r="U881" s="28"/>
    </row>
    <row r="882" spans="1:21" ht="25.5">
      <c r="A882" s="11">
        <v>182</v>
      </c>
      <c r="B882" s="8" t="s">
        <v>459</v>
      </c>
      <c r="C882" s="11">
        <v>1960</v>
      </c>
      <c r="D882" s="44"/>
      <c r="E882" s="21" t="s">
        <v>1062</v>
      </c>
      <c r="F882" s="45">
        <v>1</v>
      </c>
      <c r="G882" s="45">
        <v>1</v>
      </c>
      <c r="H882" s="37">
        <v>192.28000000000003</v>
      </c>
      <c r="I882" s="37">
        <v>142.4</v>
      </c>
      <c r="J882" s="37">
        <v>174.8</v>
      </c>
      <c r="K882" s="87">
        <v>9</v>
      </c>
      <c r="L882" s="77">
        <v>25819</v>
      </c>
      <c r="M882" s="85">
        <v>0</v>
      </c>
      <c r="N882" s="85">
        <v>0</v>
      </c>
      <c r="O882" s="85">
        <v>0</v>
      </c>
      <c r="P882" s="85">
        <v>25819</v>
      </c>
      <c r="Q882" s="77">
        <f t="shared" si="62"/>
        <v>181.31320224719101</v>
      </c>
      <c r="R882" s="37">
        <v>195</v>
      </c>
      <c r="S882" s="130" t="s">
        <v>1070</v>
      </c>
      <c r="T882" s="28"/>
      <c r="U882" s="28"/>
    </row>
    <row r="883" spans="1:21" ht="25.5">
      <c r="A883" s="11">
        <v>183</v>
      </c>
      <c r="B883" s="8" t="s">
        <v>460</v>
      </c>
      <c r="C883" s="11">
        <v>1951</v>
      </c>
      <c r="D883" s="44"/>
      <c r="E883" s="21" t="s">
        <v>1062</v>
      </c>
      <c r="F883" s="45">
        <v>2</v>
      </c>
      <c r="G883" s="45">
        <v>2</v>
      </c>
      <c r="H883" s="37">
        <v>389.07</v>
      </c>
      <c r="I883" s="37">
        <v>353.7</v>
      </c>
      <c r="J883" s="37">
        <v>353.7</v>
      </c>
      <c r="K883" s="87">
        <v>10</v>
      </c>
      <c r="L883" s="77">
        <v>52322</v>
      </c>
      <c r="M883" s="85">
        <v>0</v>
      </c>
      <c r="N883" s="85">
        <v>0</v>
      </c>
      <c r="O883" s="85">
        <v>0</v>
      </c>
      <c r="P883" s="85">
        <v>52322</v>
      </c>
      <c r="Q883" s="77">
        <f t="shared" si="62"/>
        <v>147.92762227876733</v>
      </c>
      <c r="R883" s="37">
        <v>195</v>
      </c>
      <c r="S883" s="130" t="s">
        <v>1070</v>
      </c>
      <c r="T883" s="28"/>
      <c r="U883" s="28"/>
    </row>
    <row r="884" spans="1:21" ht="25.5">
      <c r="A884" s="11">
        <v>184</v>
      </c>
      <c r="B884" s="8" t="s">
        <v>461</v>
      </c>
      <c r="C884" s="11">
        <v>1954</v>
      </c>
      <c r="D884" s="44"/>
      <c r="E884" s="21" t="s">
        <v>1062</v>
      </c>
      <c r="F884" s="45">
        <v>2</v>
      </c>
      <c r="G884" s="45">
        <v>2</v>
      </c>
      <c r="H884" s="37">
        <v>684.5</v>
      </c>
      <c r="I884" s="37">
        <v>648.9</v>
      </c>
      <c r="J884" s="37">
        <v>648.5</v>
      </c>
      <c r="K884" s="87">
        <v>15</v>
      </c>
      <c r="L884" s="77">
        <v>44673</v>
      </c>
      <c r="M884" s="85">
        <v>0</v>
      </c>
      <c r="N884" s="85">
        <v>0</v>
      </c>
      <c r="O884" s="85">
        <v>0</v>
      </c>
      <c r="P884" s="85">
        <v>44673</v>
      </c>
      <c r="Q884" s="77">
        <f t="shared" si="62"/>
        <v>68.844197873324092</v>
      </c>
      <c r="R884" s="37">
        <v>195</v>
      </c>
      <c r="S884" s="130" t="s">
        <v>1070</v>
      </c>
      <c r="T884" s="28"/>
      <c r="U884" s="28"/>
    </row>
    <row r="885" spans="1:21" ht="25.5">
      <c r="A885" s="11">
        <v>185</v>
      </c>
      <c r="B885" s="8" t="s">
        <v>462</v>
      </c>
      <c r="C885" s="11">
        <v>1956</v>
      </c>
      <c r="D885" s="44"/>
      <c r="E885" s="21" t="s">
        <v>1062</v>
      </c>
      <c r="F885" s="45">
        <v>2</v>
      </c>
      <c r="G885" s="45">
        <v>2</v>
      </c>
      <c r="H885" s="37">
        <v>402.27000000000004</v>
      </c>
      <c r="I885" s="37">
        <v>365.7</v>
      </c>
      <c r="J885" s="37">
        <v>365.7</v>
      </c>
      <c r="K885" s="87">
        <v>18</v>
      </c>
      <c r="L885" s="77">
        <v>65460</v>
      </c>
      <c r="M885" s="85">
        <v>0</v>
      </c>
      <c r="N885" s="85">
        <v>0</v>
      </c>
      <c r="O885" s="85">
        <v>0</v>
      </c>
      <c r="P885" s="85">
        <v>65460</v>
      </c>
      <c r="Q885" s="77">
        <f t="shared" si="62"/>
        <v>178.99917965545529</v>
      </c>
      <c r="R885" s="37">
        <v>195</v>
      </c>
      <c r="S885" s="130" t="s">
        <v>1070</v>
      </c>
      <c r="T885" s="28"/>
      <c r="U885" s="28"/>
    </row>
    <row r="886" spans="1:21" ht="25.5">
      <c r="A886" s="11">
        <v>186</v>
      </c>
      <c r="B886" s="8" t="s">
        <v>463</v>
      </c>
      <c r="C886" s="11">
        <v>1959</v>
      </c>
      <c r="D886" s="44"/>
      <c r="E886" s="21" t="s">
        <v>1062</v>
      </c>
      <c r="F886" s="45">
        <v>1</v>
      </c>
      <c r="G886" s="45">
        <v>2</v>
      </c>
      <c r="H886" s="37">
        <v>207.46</v>
      </c>
      <c r="I886" s="37">
        <v>188.6</v>
      </c>
      <c r="J886" s="37">
        <v>188.6</v>
      </c>
      <c r="K886" s="87">
        <v>9</v>
      </c>
      <c r="L886" s="77">
        <v>33759</v>
      </c>
      <c r="M886" s="85">
        <v>0</v>
      </c>
      <c r="N886" s="85">
        <v>0</v>
      </c>
      <c r="O886" s="85">
        <v>0</v>
      </c>
      <c r="P886" s="85">
        <v>33759</v>
      </c>
      <c r="Q886" s="77">
        <f t="shared" si="62"/>
        <v>178.99787910922589</v>
      </c>
      <c r="R886" s="37">
        <v>195</v>
      </c>
      <c r="S886" s="130" t="s">
        <v>1070</v>
      </c>
      <c r="T886" s="28"/>
      <c r="U886" s="28"/>
    </row>
    <row r="887" spans="1:21" ht="25.5">
      <c r="A887" s="11">
        <v>187</v>
      </c>
      <c r="B887" s="8" t="s">
        <v>464</v>
      </c>
      <c r="C887" s="11">
        <v>1965</v>
      </c>
      <c r="D887" s="44">
        <v>2000</v>
      </c>
      <c r="E887" s="21" t="s">
        <v>1062</v>
      </c>
      <c r="F887" s="45">
        <v>2</v>
      </c>
      <c r="G887" s="45">
        <v>3</v>
      </c>
      <c r="H887" s="37">
        <v>894.7</v>
      </c>
      <c r="I887" s="37">
        <v>855</v>
      </c>
      <c r="J887" s="37">
        <v>855</v>
      </c>
      <c r="K887" s="87">
        <v>41</v>
      </c>
      <c r="L887" s="77">
        <v>57966</v>
      </c>
      <c r="M887" s="85">
        <v>0</v>
      </c>
      <c r="N887" s="85">
        <v>0</v>
      </c>
      <c r="O887" s="85">
        <v>0</v>
      </c>
      <c r="P887" s="85">
        <v>57966</v>
      </c>
      <c r="Q887" s="77">
        <f t="shared" si="62"/>
        <v>67.796491228070181</v>
      </c>
      <c r="R887" s="37">
        <v>195</v>
      </c>
      <c r="S887" s="130" t="s">
        <v>1070</v>
      </c>
      <c r="T887" s="28"/>
      <c r="U887" s="28"/>
    </row>
    <row r="888" spans="1:21">
      <c r="A888" s="39" t="s">
        <v>129</v>
      </c>
      <c r="B888" s="33"/>
      <c r="C888" s="152" t="s">
        <v>1061</v>
      </c>
      <c r="D888" s="152" t="s">
        <v>1061</v>
      </c>
      <c r="E888" s="152" t="s">
        <v>1061</v>
      </c>
      <c r="F888" s="152" t="s">
        <v>1061</v>
      </c>
      <c r="G888" s="152" t="s">
        <v>1061</v>
      </c>
      <c r="H888" s="30">
        <f>SUM(H889:H893)</f>
        <v>2066.27</v>
      </c>
      <c r="I888" s="30">
        <f t="shared" ref="I888" si="67">SUM(I889:I893)</f>
        <v>1846.8</v>
      </c>
      <c r="J888" s="30">
        <f t="shared" ref="J888:P888" si="68">SUM(J889:J893)</f>
        <v>1858.2</v>
      </c>
      <c r="K888" s="131">
        <f t="shared" si="68"/>
        <v>73</v>
      </c>
      <c r="L888" s="30">
        <f t="shared" si="68"/>
        <v>3253502</v>
      </c>
      <c r="M888" s="30">
        <f t="shared" si="68"/>
        <v>0</v>
      </c>
      <c r="N888" s="30">
        <f t="shared" si="68"/>
        <v>0</v>
      </c>
      <c r="O888" s="30">
        <f t="shared" si="68"/>
        <v>0</v>
      </c>
      <c r="P888" s="30">
        <f t="shared" si="68"/>
        <v>3253502</v>
      </c>
      <c r="Q888" s="25">
        <f t="shared" si="62"/>
        <v>1761.696989387048</v>
      </c>
      <c r="R888" s="30">
        <f>MAX(R889:R893)</f>
        <v>4426</v>
      </c>
      <c r="S888" s="132" t="s">
        <v>1061</v>
      </c>
      <c r="T888" s="28"/>
      <c r="U888" s="28"/>
    </row>
    <row r="889" spans="1:21" ht="25.5">
      <c r="A889" s="11">
        <v>188</v>
      </c>
      <c r="B889" s="46" t="s">
        <v>130</v>
      </c>
      <c r="C889" s="11">
        <v>1966</v>
      </c>
      <c r="D889" s="44"/>
      <c r="E889" s="21" t="s">
        <v>1062</v>
      </c>
      <c r="F889" s="45">
        <v>2</v>
      </c>
      <c r="G889" s="45">
        <v>2</v>
      </c>
      <c r="H889" s="37">
        <v>433.8</v>
      </c>
      <c r="I889" s="37">
        <v>392.2</v>
      </c>
      <c r="J889" s="37">
        <v>392.2</v>
      </c>
      <c r="K889" s="87">
        <v>19</v>
      </c>
      <c r="L889" s="77">
        <v>1481455</v>
      </c>
      <c r="M889" s="85">
        <v>0</v>
      </c>
      <c r="N889" s="85">
        <v>0</v>
      </c>
      <c r="O889" s="85">
        <v>0</v>
      </c>
      <c r="P889" s="85">
        <v>1481455</v>
      </c>
      <c r="Q889" s="77">
        <f t="shared" si="62"/>
        <v>3777.2947475777664</v>
      </c>
      <c r="R889" s="37">
        <v>4426</v>
      </c>
      <c r="S889" s="130" t="s">
        <v>1070</v>
      </c>
      <c r="T889" s="28"/>
      <c r="U889" s="28"/>
    </row>
    <row r="890" spans="1:21" ht="25.5">
      <c r="A890" s="11">
        <v>189</v>
      </c>
      <c r="B890" s="46" t="s">
        <v>131</v>
      </c>
      <c r="C890" s="11">
        <v>1975</v>
      </c>
      <c r="D890" s="44"/>
      <c r="E890" s="21" t="s">
        <v>1062</v>
      </c>
      <c r="F890" s="45">
        <v>2</v>
      </c>
      <c r="G890" s="45">
        <v>2</v>
      </c>
      <c r="H890" s="37">
        <v>421.8</v>
      </c>
      <c r="I890" s="37">
        <v>367.8</v>
      </c>
      <c r="J890" s="37">
        <v>367.8</v>
      </c>
      <c r="K890" s="87">
        <v>9</v>
      </c>
      <c r="L890" s="77">
        <v>1604762</v>
      </c>
      <c r="M890" s="85">
        <v>0</v>
      </c>
      <c r="N890" s="85">
        <v>0</v>
      </c>
      <c r="O890" s="85">
        <v>0</v>
      </c>
      <c r="P890" s="85">
        <v>1604762</v>
      </c>
      <c r="Q890" s="77">
        <f t="shared" si="62"/>
        <v>4363.1375747688962</v>
      </c>
      <c r="R890" s="37">
        <v>4426</v>
      </c>
      <c r="S890" s="130" t="s">
        <v>1070</v>
      </c>
      <c r="T890" s="28"/>
      <c r="U890" s="28"/>
    </row>
    <row r="891" spans="1:21" ht="25.5">
      <c r="A891" s="11">
        <v>190</v>
      </c>
      <c r="B891" s="46" t="s">
        <v>465</v>
      </c>
      <c r="C891" s="11">
        <v>1974</v>
      </c>
      <c r="D891" s="44"/>
      <c r="E891" s="21" t="s">
        <v>1062</v>
      </c>
      <c r="F891" s="45">
        <v>2</v>
      </c>
      <c r="G891" s="45">
        <v>1</v>
      </c>
      <c r="H891" s="37">
        <v>407.55</v>
      </c>
      <c r="I891" s="37">
        <v>367.7</v>
      </c>
      <c r="J891" s="37">
        <v>370.5</v>
      </c>
      <c r="K891" s="87">
        <v>15</v>
      </c>
      <c r="L891" s="77">
        <v>56034</v>
      </c>
      <c r="M891" s="85">
        <v>0</v>
      </c>
      <c r="N891" s="85">
        <v>0</v>
      </c>
      <c r="O891" s="85">
        <v>0</v>
      </c>
      <c r="P891" s="85">
        <v>56034</v>
      </c>
      <c r="Q891" s="77">
        <f t="shared" si="62"/>
        <v>152.39053576285016</v>
      </c>
      <c r="R891" s="37">
        <v>195</v>
      </c>
      <c r="S891" s="130" t="s">
        <v>1070</v>
      </c>
      <c r="T891" s="28"/>
      <c r="U891" s="28"/>
    </row>
    <row r="892" spans="1:21" ht="25.5">
      <c r="A892" s="11">
        <v>191</v>
      </c>
      <c r="B892" s="46" t="s">
        <v>466</v>
      </c>
      <c r="C892" s="11">
        <v>1979</v>
      </c>
      <c r="D892" s="36"/>
      <c r="E892" s="21" t="s">
        <v>1062</v>
      </c>
      <c r="F892" s="47">
        <v>2</v>
      </c>
      <c r="G892" s="47">
        <v>1</v>
      </c>
      <c r="H892" s="38">
        <v>391.5</v>
      </c>
      <c r="I892" s="38">
        <v>345.8</v>
      </c>
      <c r="J892" s="38">
        <v>353.5</v>
      </c>
      <c r="K892" s="89">
        <v>13</v>
      </c>
      <c r="L892" s="77">
        <v>54939</v>
      </c>
      <c r="M892" s="85">
        <v>0</v>
      </c>
      <c r="N892" s="85">
        <v>0</v>
      </c>
      <c r="O892" s="85">
        <v>0</v>
      </c>
      <c r="P892" s="85">
        <v>54939</v>
      </c>
      <c r="Q892" s="77">
        <f t="shared" si="62"/>
        <v>158.87507229612493</v>
      </c>
      <c r="R892" s="37">
        <v>195</v>
      </c>
      <c r="S892" s="130" t="s">
        <v>1070</v>
      </c>
      <c r="T892" s="28"/>
      <c r="U892" s="28"/>
    </row>
    <row r="893" spans="1:21" ht="25.5">
      <c r="A893" s="11">
        <v>192</v>
      </c>
      <c r="B893" s="46" t="s">
        <v>467</v>
      </c>
      <c r="C893" s="11">
        <v>1979</v>
      </c>
      <c r="D893" s="44"/>
      <c r="E893" s="21" t="s">
        <v>1062</v>
      </c>
      <c r="F893" s="45">
        <v>2</v>
      </c>
      <c r="G893" s="45">
        <v>1</v>
      </c>
      <c r="H893" s="37">
        <v>411.62</v>
      </c>
      <c r="I893" s="37">
        <v>373.3</v>
      </c>
      <c r="J893" s="37">
        <v>374.2</v>
      </c>
      <c r="K893" s="87">
        <v>17</v>
      </c>
      <c r="L893" s="77">
        <v>56312</v>
      </c>
      <c r="M893" s="85">
        <v>0</v>
      </c>
      <c r="N893" s="85">
        <v>0</v>
      </c>
      <c r="O893" s="85">
        <v>0</v>
      </c>
      <c r="P893" s="85">
        <v>56312</v>
      </c>
      <c r="Q893" s="77">
        <f t="shared" si="62"/>
        <v>150.84918296276453</v>
      </c>
      <c r="R893" s="37">
        <v>195</v>
      </c>
      <c r="S893" s="130" t="s">
        <v>1070</v>
      </c>
      <c r="T893" s="28"/>
      <c r="U893" s="28"/>
    </row>
    <row r="894" spans="1:21">
      <c r="A894" s="39" t="s">
        <v>132</v>
      </c>
      <c r="B894" s="46"/>
      <c r="C894" s="152" t="s">
        <v>1061</v>
      </c>
      <c r="D894" s="152" t="s">
        <v>1061</v>
      </c>
      <c r="E894" s="152" t="s">
        <v>1061</v>
      </c>
      <c r="F894" s="152" t="s">
        <v>1061</v>
      </c>
      <c r="G894" s="152" t="s">
        <v>1061</v>
      </c>
      <c r="H894" s="30">
        <f>SUM(H895:H900)</f>
        <v>4335.3899999999994</v>
      </c>
      <c r="I894" s="30">
        <f t="shared" ref="I894" si="69">SUM(I895:I900)</f>
        <v>3847.3</v>
      </c>
      <c r="J894" s="30">
        <f t="shared" ref="J894:P894" si="70">SUM(J895:J900)</f>
        <v>3933.2</v>
      </c>
      <c r="K894" s="131">
        <f t="shared" si="70"/>
        <v>215</v>
      </c>
      <c r="L894" s="30">
        <f t="shared" si="70"/>
        <v>2773302.83</v>
      </c>
      <c r="M894" s="30">
        <f t="shared" si="70"/>
        <v>0</v>
      </c>
      <c r="N894" s="30">
        <f t="shared" si="70"/>
        <v>0</v>
      </c>
      <c r="O894" s="30">
        <f t="shared" si="70"/>
        <v>0</v>
      </c>
      <c r="P894" s="30">
        <f t="shared" si="70"/>
        <v>2773302.83</v>
      </c>
      <c r="Q894" s="25">
        <f t="shared" si="62"/>
        <v>720.84392431055539</v>
      </c>
      <c r="R894" s="30">
        <f>MAX(R895:R900)</f>
        <v>3547</v>
      </c>
      <c r="S894" s="132" t="s">
        <v>1061</v>
      </c>
      <c r="T894" s="28"/>
      <c r="U894" s="28"/>
    </row>
    <row r="895" spans="1:21" ht="25.5">
      <c r="A895" s="11">
        <v>193</v>
      </c>
      <c r="B895" s="8" t="s">
        <v>133</v>
      </c>
      <c r="C895" s="11">
        <v>1974</v>
      </c>
      <c r="D895" s="36"/>
      <c r="E895" s="21" t="s">
        <v>1062</v>
      </c>
      <c r="F895" s="47">
        <v>2</v>
      </c>
      <c r="G895" s="45">
        <v>2</v>
      </c>
      <c r="H895" s="37">
        <v>837.32000000000016</v>
      </c>
      <c r="I895" s="37">
        <v>761.2</v>
      </c>
      <c r="J895" s="37">
        <v>761.2</v>
      </c>
      <c r="K895" s="87">
        <v>44</v>
      </c>
      <c r="L895" s="77">
        <v>369575</v>
      </c>
      <c r="M895" s="85">
        <v>0</v>
      </c>
      <c r="N895" s="85">
        <v>0</v>
      </c>
      <c r="O895" s="85">
        <v>0</v>
      </c>
      <c r="P895" s="85">
        <v>369575</v>
      </c>
      <c r="Q895" s="77">
        <f t="shared" si="62"/>
        <v>485.51629006831314</v>
      </c>
      <c r="R895" s="37">
        <v>2010</v>
      </c>
      <c r="S895" s="130" t="s">
        <v>1070</v>
      </c>
      <c r="T895" s="28"/>
      <c r="U895" s="28"/>
    </row>
    <row r="896" spans="1:21" ht="25.5">
      <c r="A896" s="11">
        <v>194</v>
      </c>
      <c r="B896" s="8" t="s">
        <v>134</v>
      </c>
      <c r="C896" s="11">
        <v>1973</v>
      </c>
      <c r="D896" s="36"/>
      <c r="E896" s="21" t="s">
        <v>1062</v>
      </c>
      <c r="F896" s="47">
        <v>2</v>
      </c>
      <c r="G896" s="45">
        <v>2</v>
      </c>
      <c r="H896" s="37">
        <v>783.3</v>
      </c>
      <c r="I896" s="37">
        <v>720.8</v>
      </c>
      <c r="J896" s="37">
        <v>720.8</v>
      </c>
      <c r="K896" s="87">
        <v>45</v>
      </c>
      <c r="L896" s="77">
        <v>954109.61</v>
      </c>
      <c r="M896" s="85">
        <v>0</v>
      </c>
      <c r="N896" s="85">
        <v>0</v>
      </c>
      <c r="O896" s="85">
        <v>0</v>
      </c>
      <c r="P896" s="85">
        <v>954109.61</v>
      </c>
      <c r="Q896" s="77">
        <f t="shared" si="62"/>
        <v>1323.6814789123198</v>
      </c>
      <c r="R896" s="37">
        <v>3547</v>
      </c>
      <c r="S896" s="130" t="s">
        <v>1070</v>
      </c>
      <c r="T896" s="28"/>
      <c r="U896" s="28"/>
    </row>
    <row r="897" spans="1:21" ht="25.5">
      <c r="A897" s="11">
        <v>195</v>
      </c>
      <c r="B897" s="8" t="s">
        <v>135</v>
      </c>
      <c r="C897" s="11">
        <v>1976</v>
      </c>
      <c r="D897" s="36">
        <v>2012</v>
      </c>
      <c r="E897" s="21" t="s">
        <v>1062</v>
      </c>
      <c r="F897" s="47">
        <v>2</v>
      </c>
      <c r="G897" s="45">
        <v>2</v>
      </c>
      <c r="H897" s="37">
        <v>881.5</v>
      </c>
      <c r="I897" s="37">
        <v>770.7</v>
      </c>
      <c r="J897" s="37">
        <v>770.7</v>
      </c>
      <c r="K897" s="87">
        <v>35</v>
      </c>
      <c r="L897" s="77">
        <v>381399</v>
      </c>
      <c r="M897" s="85">
        <v>0</v>
      </c>
      <c r="N897" s="85">
        <v>0</v>
      </c>
      <c r="O897" s="85">
        <v>0</v>
      </c>
      <c r="P897" s="85">
        <v>381399</v>
      </c>
      <c r="Q897" s="77">
        <f t="shared" si="62"/>
        <v>494.8734916309848</v>
      </c>
      <c r="R897" s="37">
        <v>2023</v>
      </c>
      <c r="S897" s="130" t="s">
        <v>1070</v>
      </c>
      <c r="T897" s="28"/>
      <c r="U897" s="28"/>
    </row>
    <row r="898" spans="1:21" ht="25.5">
      <c r="A898" s="11">
        <v>196</v>
      </c>
      <c r="B898" s="8" t="s">
        <v>136</v>
      </c>
      <c r="C898" s="11">
        <v>1975</v>
      </c>
      <c r="D898" s="36"/>
      <c r="E898" s="21" t="s">
        <v>1062</v>
      </c>
      <c r="F898" s="47">
        <v>2</v>
      </c>
      <c r="G898" s="45">
        <v>2</v>
      </c>
      <c r="H898" s="37">
        <v>826</v>
      </c>
      <c r="I898" s="37">
        <v>678.9</v>
      </c>
      <c r="J898" s="37">
        <v>764.8</v>
      </c>
      <c r="K898" s="87">
        <v>33</v>
      </c>
      <c r="L898" s="77">
        <v>923469.22</v>
      </c>
      <c r="M898" s="85">
        <v>0</v>
      </c>
      <c r="N898" s="85">
        <v>0</v>
      </c>
      <c r="O898" s="85">
        <v>0</v>
      </c>
      <c r="P898" s="85">
        <v>923469.22</v>
      </c>
      <c r="Q898" s="77">
        <f t="shared" si="62"/>
        <v>1360.243364265724</v>
      </c>
      <c r="R898" s="37">
        <v>3547</v>
      </c>
      <c r="S898" s="130" t="s">
        <v>1070</v>
      </c>
      <c r="T898" s="28"/>
      <c r="U898" s="28"/>
    </row>
    <row r="899" spans="1:21" ht="25.5">
      <c r="A899" s="11">
        <v>197</v>
      </c>
      <c r="B899" s="8" t="s">
        <v>468</v>
      </c>
      <c r="C899" s="11">
        <v>1974</v>
      </c>
      <c r="D899" s="36">
        <v>2014</v>
      </c>
      <c r="E899" s="21" t="s">
        <v>1062</v>
      </c>
      <c r="F899" s="47">
        <v>2</v>
      </c>
      <c r="G899" s="45">
        <v>1</v>
      </c>
      <c r="H899" s="37">
        <v>383.24</v>
      </c>
      <c r="I899" s="37">
        <v>348.4</v>
      </c>
      <c r="J899" s="37">
        <v>348.4</v>
      </c>
      <c r="K899" s="87">
        <v>35</v>
      </c>
      <c r="L899" s="77">
        <v>62363</v>
      </c>
      <c r="M899" s="85">
        <v>0</v>
      </c>
      <c r="N899" s="85">
        <v>0</v>
      </c>
      <c r="O899" s="85">
        <v>0</v>
      </c>
      <c r="P899" s="85">
        <v>62363</v>
      </c>
      <c r="Q899" s="77">
        <f t="shared" si="62"/>
        <v>178.99827784156145</v>
      </c>
      <c r="R899" s="37">
        <v>195</v>
      </c>
      <c r="S899" s="130" t="s">
        <v>1070</v>
      </c>
      <c r="T899" s="28"/>
      <c r="U899" s="28"/>
    </row>
    <row r="900" spans="1:21" ht="25.5">
      <c r="A900" s="11">
        <v>198</v>
      </c>
      <c r="B900" s="8" t="s">
        <v>469</v>
      </c>
      <c r="C900" s="11">
        <v>1974</v>
      </c>
      <c r="D900" s="36">
        <v>2007</v>
      </c>
      <c r="E900" s="21" t="s">
        <v>1062</v>
      </c>
      <c r="F900" s="47">
        <v>2</v>
      </c>
      <c r="G900" s="45">
        <v>2</v>
      </c>
      <c r="H900" s="37">
        <v>624.03</v>
      </c>
      <c r="I900" s="37">
        <v>567.29999999999995</v>
      </c>
      <c r="J900" s="37">
        <v>567.29999999999995</v>
      </c>
      <c r="K900" s="87">
        <v>23</v>
      </c>
      <c r="L900" s="77">
        <v>82387</v>
      </c>
      <c r="M900" s="85">
        <v>0</v>
      </c>
      <c r="N900" s="85">
        <v>0</v>
      </c>
      <c r="O900" s="85">
        <v>0</v>
      </c>
      <c r="P900" s="85">
        <v>82387</v>
      </c>
      <c r="Q900" s="77">
        <f t="shared" si="62"/>
        <v>145.22651154591927</v>
      </c>
      <c r="R900" s="37">
        <v>195</v>
      </c>
      <c r="S900" s="130" t="s">
        <v>1070</v>
      </c>
      <c r="T900" s="28"/>
      <c r="U900" s="28"/>
    </row>
    <row r="901" spans="1:21">
      <c r="A901" s="32" t="s">
        <v>137</v>
      </c>
      <c r="B901" s="46"/>
      <c r="C901" s="152" t="s">
        <v>1061</v>
      </c>
      <c r="D901" s="152" t="s">
        <v>1061</v>
      </c>
      <c r="E901" s="152" t="s">
        <v>1061</v>
      </c>
      <c r="F901" s="152" t="s">
        <v>1061</v>
      </c>
      <c r="G901" s="152" t="s">
        <v>1061</v>
      </c>
      <c r="H901" s="30">
        <f>SUM(H902:H940)</f>
        <v>34776.508213000008</v>
      </c>
      <c r="I901" s="30">
        <f t="shared" ref="I901" si="71">SUM(I902:I940)</f>
        <v>30983.26</v>
      </c>
      <c r="J901" s="30" t="e">
        <f t="shared" ref="J901:P901" si="72">SUM(J902:J940)</f>
        <v>#REF!</v>
      </c>
      <c r="K901" s="131">
        <f t="shared" si="72"/>
        <v>1103</v>
      </c>
      <c r="L901" s="30">
        <f t="shared" si="72"/>
        <v>27899601.6283</v>
      </c>
      <c r="M901" s="30">
        <f t="shared" si="72"/>
        <v>0</v>
      </c>
      <c r="N901" s="30">
        <f t="shared" si="72"/>
        <v>0</v>
      </c>
      <c r="O901" s="30">
        <f t="shared" si="72"/>
        <v>0</v>
      </c>
      <c r="P901" s="30">
        <f t="shared" si="72"/>
        <v>27899601.6283</v>
      </c>
      <c r="Q901" s="25">
        <f t="shared" si="62"/>
        <v>900.47340493866693</v>
      </c>
      <c r="R901" s="30">
        <f>MAX(R902:R940)</f>
        <v>5348</v>
      </c>
      <c r="S901" s="132" t="s">
        <v>1061</v>
      </c>
      <c r="T901" s="28"/>
      <c r="U901" s="28"/>
    </row>
    <row r="902" spans="1:21" ht="25.5">
      <c r="A902" s="11">
        <v>199</v>
      </c>
      <c r="B902" s="8" t="s">
        <v>138</v>
      </c>
      <c r="C902" s="2">
        <v>1958</v>
      </c>
      <c r="D902" s="44"/>
      <c r="E902" s="21" t="s">
        <v>1062</v>
      </c>
      <c r="F902" s="2">
        <v>2</v>
      </c>
      <c r="G902" s="2">
        <v>1</v>
      </c>
      <c r="H902" s="38">
        <v>226.38000000000002</v>
      </c>
      <c r="I902" s="37">
        <v>211.8</v>
      </c>
      <c r="J902" s="37">
        <v>205.8</v>
      </c>
      <c r="K902" s="89">
        <v>15</v>
      </c>
      <c r="L902" s="77">
        <v>524132</v>
      </c>
      <c r="M902" s="85">
        <v>0</v>
      </c>
      <c r="N902" s="85">
        <v>0</v>
      </c>
      <c r="O902" s="85">
        <v>0</v>
      </c>
      <c r="P902" s="85">
        <v>524132</v>
      </c>
      <c r="Q902" s="77">
        <f t="shared" si="62"/>
        <v>2474.6553352219075</v>
      </c>
      <c r="R902" s="37">
        <v>2932</v>
      </c>
      <c r="S902" s="130" t="s">
        <v>1070</v>
      </c>
      <c r="T902" s="28"/>
      <c r="U902" s="28"/>
    </row>
    <row r="903" spans="1:21" ht="25.5">
      <c r="A903" s="11">
        <v>200</v>
      </c>
      <c r="B903" s="8" t="s">
        <v>139</v>
      </c>
      <c r="C903" s="2">
        <v>1960</v>
      </c>
      <c r="D903" s="44"/>
      <c r="E903" s="21" t="s">
        <v>1062</v>
      </c>
      <c r="F903" s="2">
        <v>2</v>
      </c>
      <c r="G903" s="2">
        <v>2</v>
      </c>
      <c r="H903" s="38">
        <v>758.33994500000006</v>
      </c>
      <c r="I903" s="37">
        <v>689.4</v>
      </c>
      <c r="J903" s="37">
        <v>689.4</v>
      </c>
      <c r="K903" s="89">
        <v>38</v>
      </c>
      <c r="L903" s="77">
        <v>914458</v>
      </c>
      <c r="M903" s="85">
        <v>0</v>
      </c>
      <c r="N903" s="85">
        <v>0</v>
      </c>
      <c r="O903" s="85">
        <v>0</v>
      </c>
      <c r="P903" s="77">
        <v>914458</v>
      </c>
      <c r="Q903" s="77">
        <f t="shared" si="62"/>
        <v>1326.4548883086743</v>
      </c>
      <c r="R903" s="37">
        <v>1901</v>
      </c>
      <c r="S903" s="130" t="s">
        <v>1070</v>
      </c>
      <c r="T903" s="28"/>
      <c r="U903" s="28"/>
    </row>
    <row r="904" spans="1:21" ht="25.5">
      <c r="A904" s="11">
        <v>201</v>
      </c>
      <c r="B904" s="8" t="s">
        <v>140</v>
      </c>
      <c r="C904" s="2">
        <v>1956</v>
      </c>
      <c r="D904" s="44">
        <v>2015</v>
      </c>
      <c r="E904" s="21" t="s">
        <v>1062</v>
      </c>
      <c r="F904" s="2">
        <v>4</v>
      </c>
      <c r="G904" s="2">
        <v>2</v>
      </c>
      <c r="H904" s="38">
        <v>1401.069945</v>
      </c>
      <c r="I904" s="37">
        <v>1273.7</v>
      </c>
      <c r="J904" s="37">
        <v>1273.6999499999999</v>
      </c>
      <c r="K904" s="89">
        <v>38</v>
      </c>
      <c r="L904" s="77">
        <v>356359</v>
      </c>
      <c r="M904" s="85">
        <v>0</v>
      </c>
      <c r="N904" s="85">
        <v>0</v>
      </c>
      <c r="O904" s="85">
        <v>0</v>
      </c>
      <c r="P904" s="77">
        <v>356359</v>
      </c>
      <c r="Q904" s="77">
        <f t="shared" si="62"/>
        <v>279.78252335714848</v>
      </c>
      <c r="R904" s="37">
        <v>863</v>
      </c>
      <c r="S904" s="130" t="s">
        <v>1070</v>
      </c>
      <c r="T904" s="28"/>
      <c r="U904" s="28"/>
    </row>
    <row r="905" spans="1:21" ht="25.5">
      <c r="A905" s="11">
        <v>202</v>
      </c>
      <c r="B905" s="8" t="s">
        <v>141</v>
      </c>
      <c r="C905" s="2">
        <v>1962</v>
      </c>
      <c r="D905" s="44">
        <v>2015</v>
      </c>
      <c r="E905" s="21" t="s">
        <v>1062</v>
      </c>
      <c r="F905" s="2">
        <v>2</v>
      </c>
      <c r="G905" s="2">
        <v>3</v>
      </c>
      <c r="H905" s="38">
        <v>961.3</v>
      </c>
      <c r="I905" s="37">
        <v>768.6</v>
      </c>
      <c r="J905" s="37">
        <v>769</v>
      </c>
      <c r="K905" s="89">
        <v>42</v>
      </c>
      <c r="L905" s="77">
        <v>1008069</v>
      </c>
      <c r="M905" s="85">
        <v>0</v>
      </c>
      <c r="N905" s="85">
        <v>0</v>
      </c>
      <c r="O905" s="85">
        <v>0</v>
      </c>
      <c r="P905" s="85">
        <v>1008069</v>
      </c>
      <c r="Q905" s="77">
        <f t="shared" si="62"/>
        <v>1311.5651834504292</v>
      </c>
      <c r="R905" s="37">
        <v>2144</v>
      </c>
      <c r="S905" s="130" t="s">
        <v>1070</v>
      </c>
      <c r="T905" s="28"/>
      <c r="U905" s="28"/>
    </row>
    <row r="906" spans="1:21" ht="25.5">
      <c r="A906" s="11">
        <v>203</v>
      </c>
      <c r="B906" s="3" t="s">
        <v>828</v>
      </c>
      <c r="C906" s="2">
        <v>1967</v>
      </c>
      <c r="D906" s="44">
        <v>2009</v>
      </c>
      <c r="E906" s="21" t="s">
        <v>1062</v>
      </c>
      <c r="F906" s="2">
        <v>2</v>
      </c>
      <c r="G906" s="2">
        <v>3</v>
      </c>
      <c r="H906" s="38">
        <v>1110.0999999999999</v>
      </c>
      <c r="I906" s="51">
        <v>1000.1</v>
      </c>
      <c r="J906" s="37"/>
      <c r="K906" s="89">
        <v>23</v>
      </c>
      <c r="L906" s="77">
        <v>3959632</v>
      </c>
      <c r="M906" s="85">
        <v>0</v>
      </c>
      <c r="N906" s="85">
        <v>0</v>
      </c>
      <c r="O906" s="85">
        <v>0</v>
      </c>
      <c r="P906" s="85">
        <v>3959632</v>
      </c>
      <c r="Q906" s="77">
        <f t="shared" si="62"/>
        <v>3959.2360763923607</v>
      </c>
      <c r="R906" s="37">
        <v>4589</v>
      </c>
      <c r="S906" s="130" t="s">
        <v>1070</v>
      </c>
      <c r="T906" s="28"/>
      <c r="U906" s="28"/>
    </row>
    <row r="907" spans="1:21" ht="25.5">
      <c r="A907" s="11">
        <v>204</v>
      </c>
      <c r="B907" s="8" t="s">
        <v>142</v>
      </c>
      <c r="C907" s="2">
        <v>1963</v>
      </c>
      <c r="D907" s="44">
        <v>2009</v>
      </c>
      <c r="E907" s="21" t="s">
        <v>1062</v>
      </c>
      <c r="F907" s="47">
        <v>5</v>
      </c>
      <c r="G907" s="2">
        <v>4</v>
      </c>
      <c r="H907" s="38">
        <v>2747.3707030000005</v>
      </c>
      <c r="I907" s="37">
        <v>2498.41</v>
      </c>
      <c r="J907" s="37">
        <v>2497.6097300000001</v>
      </c>
      <c r="K907" s="89">
        <v>49</v>
      </c>
      <c r="L907" s="77">
        <v>5616572</v>
      </c>
      <c r="M907" s="85">
        <v>0</v>
      </c>
      <c r="N907" s="85">
        <v>0</v>
      </c>
      <c r="O907" s="85">
        <v>0</v>
      </c>
      <c r="P907" s="85">
        <v>5616572</v>
      </c>
      <c r="Q907" s="77">
        <f t="shared" si="62"/>
        <v>2248.0585652474974</v>
      </c>
      <c r="R907" s="37">
        <v>3642</v>
      </c>
      <c r="S907" s="130" t="s">
        <v>1070</v>
      </c>
      <c r="T907" s="28"/>
      <c r="U907" s="28"/>
    </row>
    <row r="908" spans="1:21" ht="25.5">
      <c r="A908" s="11">
        <v>205</v>
      </c>
      <c r="B908" s="8" t="s">
        <v>143</v>
      </c>
      <c r="C908" s="2">
        <v>1965</v>
      </c>
      <c r="D908" s="36">
        <v>2013</v>
      </c>
      <c r="E908" s="21" t="s">
        <v>1062</v>
      </c>
      <c r="F908" s="47">
        <v>2</v>
      </c>
      <c r="G908" s="2">
        <v>1</v>
      </c>
      <c r="H908" s="38">
        <v>690.04085700000007</v>
      </c>
      <c r="I908" s="37">
        <v>627.30999999999995</v>
      </c>
      <c r="J908" s="37">
        <v>627.30987000000005</v>
      </c>
      <c r="K908" s="89">
        <v>8</v>
      </c>
      <c r="L908" s="77">
        <v>270368</v>
      </c>
      <c r="M908" s="85">
        <v>0</v>
      </c>
      <c r="N908" s="85">
        <v>0</v>
      </c>
      <c r="O908" s="85">
        <v>0</v>
      </c>
      <c r="P908" s="85">
        <v>270368</v>
      </c>
      <c r="Q908" s="77">
        <f t="shared" si="62"/>
        <v>430.99583937766022</v>
      </c>
      <c r="R908" s="37">
        <v>1076</v>
      </c>
      <c r="S908" s="130" t="s">
        <v>1070</v>
      </c>
      <c r="T908" s="28"/>
      <c r="U908" s="28"/>
    </row>
    <row r="909" spans="1:21" ht="25.5">
      <c r="A909" s="11">
        <v>206</v>
      </c>
      <c r="B909" s="8" t="s">
        <v>144</v>
      </c>
      <c r="C909" s="2">
        <v>1961</v>
      </c>
      <c r="D909" s="44">
        <v>2010</v>
      </c>
      <c r="E909" s="21" t="s">
        <v>1062</v>
      </c>
      <c r="F909" s="2">
        <v>2</v>
      </c>
      <c r="G909" s="2">
        <v>2</v>
      </c>
      <c r="H909" s="38">
        <v>759.33</v>
      </c>
      <c r="I909" s="37">
        <v>690.3</v>
      </c>
      <c r="J909" s="37">
        <v>690.3</v>
      </c>
      <c r="K909" s="89">
        <v>17</v>
      </c>
      <c r="L909" s="77">
        <v>295586</v>
      </c>
      <c r="M909" s="85">
        <v>0</v>
      </c>
      <c r="N909" s="85">
        <v>0</v>
      </c>
      <c r="O909" s="85">
        <v>0</v>
      </c>
      <c r="P909" s="85">
        <v>295586</v>
      </c>
      <c r="Q909" s="77">
        <f t="shared" si="62"/>
        <v>428.19933362306244</v>
      </c>
      <c r="R909" s="37">
        <v>1076</v>
      </c>
      <c r="S909" s="130" t="s">
        <v>1070</v>
      </c>
      <c r="T909" s="28"/>
      <c r="U909" s="28"/>
    </row>
    <row r="910" spans="1:21" ht="25.5">
      <c r="A910" s="11">
        <v>207</v>
      </c>
      <c r="B910" s="8" t="s">
        <v>145</v>
      </c>
      <c r="C910" s="2">
        <v>1957</v>
      </c>
      <c r="D910" s="44"/>
      <c r="E910" s="21" t="s">
        <v>1062</v>
      </c>
      <c r="F910" s="45">
        <v>2</v>
      </c>
      <c r="G910" s="2">
        <v>2</v>
      </c>
      <c r="H910" s="38">
        <v>638.70000000000005</v>
      </c>
      <c r="I910" s="37">
        <v>482.5</v>
      </c>
      <c r="J910" s="37">
        <v>574.83000000000004</v>
      </c>
      <c r="K910" s="89">
        <v>17</v>
      </c>
      <c r="L910" s="77">
        <v>1549000</v>
      </c>
      <c r="M910" s="85">
        <v>0</v>
      </c>
      <c r="N910" s="85">
        <v>0</v>
      </c>
      <c r="O910" s="85">
        <v>0</v>
      </c>
      <c r="P910" s="85">
        <v>1549000</v>
      </c>
      <c r="Q910" s="77">
        <f t="shared" si="62"/>
        <v>3210.3626943005183</v>
      </c>
      <c r="R910" s="37">
        <v>4304</v>
      </c>
      <c r="S910" s="130" t="s">
        <v>1070</v>
      </c>
      <c r="T910" s="28"/>
      <c r="U910" s="28"/>
    </row>
    <row r="911" spans="1:21" ht="25.5">
      <c r="A911" s="11">
        <v>208</v>
      </c>
      <c r="B911" s="8" t="s">
        <v>146</v>
      </c>
      <c r="C911" s="2">
        <v>1962</v>
      </c>
      <c r="D911" s="44"/>
      <c r="E911" s="21" t="s">
        <v>1062</v>
      </c>
      <c r="F911" s="45">
        <v>2</v>
      </c>
      <c r="G911" s="2">
        <v>2</v>
      </c>
      <c r="H911" s="38">
        <v>349.8</v>
      </c>
      <c r="I911" s="37">
        <v>314.82</v>
      </c>
      <c r="J911" s="37">
        <v>314.82</v>
      </c>
      <c r="K911" s="89">
        <v>20</v>
      </c>
      <c r="L911" s="77">
        <v>1116438</v>
      </c>
      <c r="M911" s="85">
        <v>0</v>
      </c>
      <c r="N911" s="85">
        <v>0</v>
      </c>
      <c r="O911" s="85">
        <v>0</v>
      </c>
      <c r="P911" s="85">
        <v>1116438</v>
      </c>
      <c r="Q911" s="77">
        <f t="shared" si="62"/>
        <v>3546.2740613684009</v>
      </c>
      <c r="R911" s="37">
        <v>4304</v>
      </c>
      <c r="S911" s="130" t="s">
        <v>1070</v>
      </c>
      <c r="T911" s="28"/>
      <c r="U911" s="28"/>
    </row>
    <row r="912" spans="1:21" ht="25.5">
      <c r="A912" s="11">
        <v>209</v>
      </c>
      <c r="B912" s="8" t="s">
        <v>147</v>
      </c>
      <c r="C912" s="2">
        <v>1962</v>
      </c>
      <c r="D912" s="44"/>
      <c r="E912" s="21" t="s">
        <v>1062</v>
      </c>
      <c r="F912" s="45">
        <v>2</v>
      </c>
      <c r="G912" s="2">
        <v>2</v>
      </c>
      <c r="H912" s="38">
        <v>388.18990100000002</v>
      </c>
      <c r="I912" s="37">
        <v>352.9</v>
      </c>
      <c r="J912" s="37">
        <v>316.35000000000002</v>
      </c>
      <c r="K912" s="89">
        <v>14</v>
      </c>
      <c r="L912" s="77">
        <v>1093829</v>
      </c>
      <c r="M912" s="85">
        <v>0</v>
      </c>
      <c r="N912" s="85">
        <v>0</v>
      </c>
      <c r="O912" s="85">
        <v>0</v>
      </c>
      <c r="P912" s="85">
        <v>1093829</v>
      </c>
      <c r="Q912" s="77">
        <f t="shared" si="62"/>
        <v>3099.5437801076796</v>
      </c>
      <c r="R912" s="37">
        <v>4304</v>
      </c>
      <c r="S912" s="130" t="s">
        <v>1070</v>
      </c>
      <c r="T912" s="28"/>
      <c r="U912" s="28"/>
    </row>
    <row r="913" spans="1:21" ht="25.5">
      <c r="A913" s="11">
        <v>210</v>
      </c>
      <c r="B913" s="8" t="s">
        <v>148</v>
      </c>
      <c r="C913" s="2">
        <v>1957</v>
      </c>
      <c r="D913" s="44"/>
      <c r="E913" s="21" t="s">
        <v>1062</v>
      </c>
      <c r="F913" s="45">
        <v>2</v>
      </c>
      <c r="G913" s="2">
        <v>2</v>
      </c>
      <c r="H913" s="38">
        <v>412.50000000000006</v>
      </c>
      <c r="I913" s="37">
        <v>375</v>
      </c>
      <c r="J913" s="37">
        <v>375</v>
      </c>
      <c r="K913" s="89">
        <v>12</v>
      </c>
      <c r="L913" s="77">
        <v>1519273</v>
      </c>
      <c r="M913" s="85">
        <v>0</v>
      </c>
      <c r="N913" s="85">
        <v>0</v>
      </c>
      <c r="O913" s="85">
        <v>0</v>
      </c>
      <c r="P913" s="85">
        <v>1519273</v>
      </c>
      <c r="Q913" s="77">
        <f t="shared" si="62"/>
        <v>4051.3946666666666</v>
      </c>
      <c r="R913" s="37">
        <v>5348</v>
      </c>
      <c r="S913" s="130" t="s">
        <v>1070</v>
      </c>
      <c r="T913" s="28"/>
      <c r="U913" s="28"/>
    </row>
    <row r="914" spans="1:21" ht="25.5">
      <c r="A914" s="11">
        <v>211</v>
      </c>
      <c r="B914" s="8" t="s">
        <v>149</v>
      </c>
      <c r="C914" s="2">
        <v>1962</v>
      </c>
      <c r="D914" s="44"/>
      <c r="E914" s="21" t="s">
        <v>1062</v>
      </c>
      <c r="F914" s="45">
        <v>2</v>
      </c>
      <c r="G914" s="2">
        <v>2</v>
      </c>
      <c r="H914" s="38">
        <v>791.67541199999994</v>
      </c>
      <c r="I914" s="37">
        <v>719.7</v>
      </c>
      <c r="J914" s="37">
        <v>719.7</v>
      </c>
      <c r="K914" s="89">
        <v>29</v>
      </c>
      <c r="L914" s="77">
        <v>1378281</v>
      </c>
      <c r="M914" s="85">
        <v>0</v>
      </c>
      <c r="N914" s="85">
        <v>0</v>
      </c>
      <c r="O914" s="85">
        <v>0</v>
      </c>
      <c r="P914" s="85">
        <v>1378281</v>
      </c>
      <c r="Q914" s="77">
        <f t="shared" si="62"/>
        <v>1915.0771154647769</v>
      </c>
      <c r="R914" s="37">
        <v>3492</v>
      </c>
      <c r="S914" s="130" t="s">
        <v>1070</v>
      </c>
      <c r="T914" s="28"/>
      <c r="U914" s="28"/>
    </row>
    <row r="915" spans="1:21" ht="25.5">
      <c r="A915" s="11">
        <v>212</v>
      </c>
      <c r="B915" s="8" t="s">
        <v>150</v>
      </c>
      <c r="C915" s="2">
        <v>1962</v>
      </c>
      <c r="D915" s="44"/>
      <c r="E915" s="21" t="s">
        <v>1062</v>
      </c>
      <c r="F915" s="45">
        <v>2</v>
      </c>
      <c r="G915" s="2">
        <v>2</v>
      </c>
      <c r="H915" s="38">
        <v>704.76982400000009</v>
      </c>
      <c r="I915" s="37">
        <v>640.70000000000005</v>
      </c>
      <c r="J915" s="37">
        <v>640.70000000000005</v>
      </c>
      <c r="K915" s="89">
        <v>39</v>
      </c>
      <c r="L915" s="77">
        <v>1327227</v>
      </c>
      <c r="M915" s="85">
        <v>0</v>
      </c>
      <c r="N915" s="85">
        <v>0</v>
      </c>
      <c r="O915" s="85">
        <v>0</v>
      </c>
      <c r="P915" s="85">
        <v>1327227</v>
      </c>
      <c r="Q915" s="77">
        <f t="shared" si="62"/>
        <v>2071.526455439363</v>
      </c>
      <c r="R915" s="37">
        <v>3492</v>
      </c>
      <c r="S915" s="130" t="s">
        <v>1070</v>
      </c>
      <c r="T915" s="28"/>
      <c r="U915" s="28"/>
    </row>
    <row r="916" spans="1:21" ht="25.5">
      <c r="A916" s="11">
        <v>213</v>
      </c>
      <c r="B916" s="8" t="s">
        <v>151</v>
      </c>
      <c r="C916" s="2">
        <v>1962</v>
      </c>
      <c r="D916" s="44"/>
      <c r="E916" s="21" t="s">
        <v>1062</v>
      </c>
      <c r="F916" s="45">
        <v>2</v>
      </c>
      <c r="G916" s="2">
        <v>2</v>
      </c>
      <c r="H916" s="38">
        <v>703.89543400000002</v>
      </c>
      <c r="I916" s="37">
        <v>639.9</v>
      </c>
      <c r="J916" s="37">
        <v>639.9</v>
      </c>
      <c r="K916" s="89">
        <v>38</v>
      </c>
      <c r="L916" s="77">
        <v>1404871</v>
      </c>
      <c r="M916" s="85">
        <v>0</v>
      </c>
      <c r="N916" s="85">
        <v>0</v>
      </c>
      <c r="O916" s="85">
        <v>0</v>
      </c>
      <c r="P916" s="85">
        <v>1404871</v>
      </c>
      <c r="Q916" s="77">
        <f t="shared" si="62"/>
        <v>2195.453977183935</v>
      </c>
      <c r="R916" s="37">
        <v>3492</v>
      </c>
      <c r="S916" s="130" t="s">
        <v>1070</v>
      </c>
      <c r="T916" s="28"/>
      <c r="U916" s="28"/>
    </row>
    <row r="917" spans="1:21" ht="25.5">
      <c r="A917" s="11">
        <v>214</v>
      </c>
      <c r="B917" s="8" t="s">
        <v>152</v>
      </c>
      <c r="C917" s="2">
        <v>1960</v>
      </c>
      <c r="D917" s="44"/>
      <c r="E917" s="21" t="s">
        <v>1062</v>
      </c>
      <c r="F917" s="45">
        <v>2</v>
      </c>
      <c r="G917" s="2">
        <v>2</v>
      </c>
      <c r="H917" s="38">
        <v>421.646456</v>
      </c>
      <c r="I917" s="37">
        <v>383.61</v>
      </c>
      <c r="J917" s="37">
        <v>383.31495999999999</v>
      </c>
      <c r="K917" s="89">
        <v>23</v>
      </c>
      <c r="L917" s="77">
        <v>788347</v>
      </c>
      <c r="M917" s="85">
        <v>0</v>
      </c>
      <c r="N917" s="85">
        <v>0</v>
      </c>
      <c r="O917" s="85">
        <v>0</v>
      </c>
      <c r="P917" s="85">
        <v>788347</v>
      </c>
      <c r="Q917" s="77">
        <f t="shared" si="62"/>
        <v>2055.0741638643412</v>
      </c>
      <c r="R917" s="37">
        <v>3382</v>
      </c>
      <c r="S917" s="130" t="s">
        <v>1070</v>
      </c>
      <c r="T917" s="28"/>
      <c r="U917" s="28"/>
    </row>
    <row r="918" spans="1:21" ht="25.5">
      <c r="A918" s="11">
        <v>215</v>
      </c>
      <c r="B918" s="8" t="s">
        <v>153</v>
      </c>
      <c r="C918" s="2">
        <v>1960</v>
      </c>
      <c r="D918" s="44"/>
      <c r="E918" s="21" t="s">
        <v>1062</v>
      </c>
      <c r="F918" s="45">
        <v>2</v>
      </c>
      <c r="G918" s="2">
        <v>2</v>
      </c>
      <c r="H918" s="38">
        <v>438.57000000000005</v>
      </c>
      <c r="I918" s="37">
        <v>398.7</v>
      </c>
      <c r="J918" s="37">
        <v>398.7</v>
      </c>
      <c r="K918" s="89">
        <v>14</v>
      </c>
      <c r="L918" s="77">
        <v>1350698</v>
      </c>
      <c r="M918" s="85">
        <v>0</v>
      </c>
      <c r="N918" s="85">
        <v>0</v>
      </c>
      <c r="O918" s="85">
        <v>0</v>
      </c>
      <c r="P918" s="85">
        <v>1350698</v>
      </c>
      <c r="Q918" s="77">
        <f t="shared" si="62"/>
        <v>3387.7552044143467</v>
      </c>
      <c r="R918" s="37">
        <v>5348</v>
      </c>
      <c r="S918" s="130" t="s">
        <v>1070</v>
      </c>
      <c r="T918" s="28"/>
      <c r="U918" s="28"/>
    </row>
    <row r="919" spans="1:21" ht="25.5">
      <c r="A919" s="11">
        <v>216</v>
      </c>
      <c r="B919" s="8" t="s">
        <v>154</v>
      </c>
      <c r="C919" s="2">
        <v>1963</v>
      </c>
      <c r="D919" s="44"/>
      <c r="E919" s="21" t="s">
        <v>1062</v>
      </c>
      <c r="F919" s="45">
        <v>2</v>
      </c>
      <c r="G919" s="2">
        <v>2</v>
      </c>
      <c r="H919" s="38">
        <v>371.4</v>
      </c>
      <c r="I919" s="37">
        <v>260.8</v>
      </c>
      <c r="J919" s="37">
        <v>260.8</v>
      </c>
      <c r="K919" s="89">
        <v>28</v>
      </c>
      <c r="L919" s="77">
        <v>1193426</v>
      </c>
      <c r="M919" s="85">
        <v>0</v>
      </c>
      <c r="N919" s="85">
        <v>0</v>
      </c>
      <c r="O919" s="85">
        <v>0</v>
      </c>
      <c r="P919" s="85">
        <v>1193426</v>
      </c>
      <c r="Q919" s="77">
        <f t="shared" si="62"/>
        <v>4576.0199386503064</v>
      </c>
      <c r="R919" s="37">
        <v>5348</v>
      </c>
      <c r="S919" s="130" t="s">
        <v>1070</v>
      </c>
      <c r="T919" s="28"/>
      <c r="U919" s="28"/>
    </row>
    <row r="920" spans="1:21" ht="25.5">
      <c r="A920" s="11">
        <v>217</v>
      </c>
      <c r="B920" s="8" t="s">
        <v>155</v>
      </c>
      <c r="C920" s="2">
        <v>1963</v>
      </c>
      <c r="D920" s="44"/>
      <c r="E920" s="21" t="s">
        <v>1062</v>
      </c>
      <c r="F920" s="45">
        <v>2</v>
      </c>
      <c r="G920" s="2">
        <v>2</v>
      </c>
      <c r="H920" s="38">
        <v>386.9</v>
      </c>
      <c r="I920" s="37">
        <v>281.89999999999998</v>
      </c>
      <c r="J920" s="37">
        <v>281.89999999999998</v>
      </c>
      <c r="K920" s="89">
        <v>16</v>
      </c>
      <c r="L920" s="77">
        <v>1045194</v>
      </c>
      <c r="M920" s="85">
        <v>0</v>
      </c>
      <c r="N920" s="85">
        <v>0</v>
      </c>
      <c r="O920" s="85">
        <v>0</v>
      </c>
      <c r="P920" s="85">
        <v>1045194</v>
      </c>
      <c r="Q920" s="77">
        <f t="shared" ref="Q920:Q983" si="73">L920/I920</f>
        <v>3707.6764810216391</v>
      </c>
      <c r="R920" s="37">
        <v>4370</v>
      </c>
      <c r="S920" s="130" t="s">
        <v>1070</v>
      </c>
      <c r="T920" s="28"/>
      <c r="U920" s="28"/>
    </row>
    <row r="921" spans="1:21" ht="25.5">
      <c r="A921" s="11">
        <v>218</v>
      </c>
      <c r="B921" s="59" t="s">
        <v>1120</v>
      </c>
      <c r="C921" s="75">
        <v>1977</v>
      </c>
      <c r="D921" s="75"/>
      <c r="E921" s="21" t="s">
        <v>668</v>
      </c>
      <c r="F921" s="75">
        <v>5</v>
      </c>
      <c r="G921" s="75">
        <v>4</v>
      </c>
      <c r="H921" s="35">
        <v>3708.43</v>
      </c>
      <c r="I921" s="35">
        <v>3371.3</v>
      </c>
      <c r="J921" s="35" t="e">
        <f>INDEX('[1]ОБЛАСТНАЯ!!!!!'!$K:$K,MATCH(#REF!,'[1]ОБЛАСТНАЯ!!!!!'!$AX:$AX,0))</f>
        <v>#REF!</v>
      </c>
      <c r="K921" s="84">
        <v>65</v>
      </c>
      <c r="L921" s="77">
        <v>67327.789999999994</v>
      </c>
      <c r="M921" s="85">
        <v>0</v>
      </c>
      <c r="N921" s="85">
        <v>0</v>
      </c>
      <c r="O921" s="85">
        <v>0</v>
      </c>
      <c r="P921" s="85">
        <v>67327.789999999994</v>
      </c>
      <c r="Q921" s="77">
        <f t="shared" si="73"/>
        <v>19.970868804318805</v>
      </c>
      <c r="R921" s="37">
        <v>190</v>
      </c>
      <c r="S921" s="130" t="s">
        <v>1070</v>
      </c>
      <c r="T921" s="28"/>
      <c r="U921" s="28"/>
    </row>
    <row r="922" spans="1:21" ht="25.5">
      <c r="A922" s="11">
        <v>219</v>
      </c>
      <c r="B922" s="60" t="s">
        <v>1121</v>
      </c>
      <c r="C922" s="75">
        <v>1992</v>
      </c>
      <c r="D922" s="75">
        <v>2009</v>
      </c>
      <c r="E922" s="21" t="s">
        <v>668</v>
      </c>
      <c r="F922" s="75">
        <v>5</v>
      </c>
      <c r="G922" s="75">
        <v>4</v>
      </c>
      <c r="H922" s="35">
        <v>3393.2</v>
      </c>
      <c r="I922" s="35">
        <v>3055.5</v>
      </c>
      <c r="J922" s="35" t="e">
        <f>INDEX('[1]ОБЛАСТНАЯ!!!!!'!$K:$K,MATCH(#REF!,'[1]ОБЛАСТНАЯ!!!!!'!$AX:$AX,0))</f>
        <v>#REF!</v>
      </c>
      <c r="K922" s="84">
        <v>59</v>
      </c>
      <c r="L922" s="77">
        <v>66187.679999999993</v>
      </c>
      <c r="M922" s="85">
        <v>0</v>
      </c>
      <c r="N922" s="85">
        <v>0</v>
      </c>
      <c r="O922" s="85">
        <v>0</v>
      </c>
      <c r="P922" s="85">
        <v>66187.679999999993</v>
      </c>
      <c r="Q922" s="77">
        <f t="shared" si="73"/>
        <v>21.661816396661756</v>
      </c>
      <c r="R922" s="37">
        <v>190</v>
      </c>
      <c r="S922" s="130" t="s">
        <v>1070</v>
      </c>
      <c r="T922" s="28"/>
      <c r="U922" s="28"/>
    </row>
    <row r="923" spans="1:21" ht="25.5">
      <c r="A923" s="11">
        <v>220</v>
      </c>
      <c r="B923" s="8" t="s">
        <v>1125</v>
      </c>
      <c r="C923" s="75">
        <v>1985</v>
      </c>
      <c r="D923" s="75">
        <v>2009</v>
      </c>
      <c r="E923" s="21" t="s">
        <v>668</v>
      </c>
      <c r="F923" s="75">
        <v>5</v>
      </c>
      <c r="G923" s="75">
        <v>4</v>
      </c>
      <c r="H923" s="35">
        <v>4390.3999999999996</v>
      </c>
      <c r="I923" s="35">
        <v>3890.39</v>
      </c>
      <c r="J923" s="35" t="e">
        <f>INDEX('[1]ОБЛАСТНАЯ!!!!!'!$K:$K,MATCH(#REF!,'[1]ОБЛАСТНАЯ!!!!!'!$AX:$AX,0))</f>
        <v>#REF!</v>
      </c>
      <c r="K923" s="84">
        <v>84</v>
      </c>
      <c r="L923" s="77">
        <v>77691.088299999989</v>
      </c>
      <c r="M923" s="85">
        <v>0</v>
      </c>
      <c r="N923" s="85">
        <v>0</v>
      </c>
      <c r="O923" s="85">
        <v>0</v>
      </c>
      <c r="P923" s="85">
        <v>77691.088299999989</v>
      </c>
      <c r="Q923" s="77">
        <f t="shared" si="73"/>
        <v>19.97</v>
      </c>
      <c r="R923" s="37">
        <v>190</v>
      </c>
      <c r="S923" s="130" t="s">
        <v>1070</v>
      </c>
      <c r="T923" s="28"/>
      <c r="U923" s="28"/>
    </row>
    <row r="924" spans="1:21" ht="25.5">
      <c r="A924" s="11">
        <v>221</v>
      </c>
      <c r="B924" s="60" t="s">
        <v>1123</v>
      </c>
      <c r="C924" s="75">
        <v>1984</v>
      </c>
      <c r="D924" s="75"/>
      <c r="E924" s="21" t="s">
        <v>668</v>
      </c>
      <c r="F924" s="75">
        <v>3</v>
      </c>
      <c r="G924" s="75">
        <v>3</v>
      </c>
      <c r="H924" s="35">
        <v>1232.4000000000001</v>
      </c>
      <c r="I924" s="35">
        <v>1164.72</v>
      </c>
      <c r="J924" s="35" t="e">
        <f>INDEX('[1]ОБЛАСТНАЯ!!!!!'!$K:$K,MATCH(#REF!,'[1]ОБЛАСТНАЯ!!!!!'!$AX:$AX,0))</f>
        <v>#REF!</v>
      </c>
      <c r="K924" s="84">
        <v>61</v>
      </c>
      <c r="L924" s="77">
        <v>34085.07</v>
      </c>
      <c r="M924" s="85">
        <v>0</v>
      </c>
      <c r="N924" s="85">
        <v>0</v>
      </c>
      <c r="O924" s="85">
        <v>0</v>
      </c>
      <c r="P924" s="85">
        <v>34085.07</v>
      </c>
      <c r="Q924" s="77">
        <f t="shared" si="73"/>
        <v>29.264604368431897</v>
      </c>
      <c r="R924" s="37">
        <v>195</v>
      </c>
      <c r="S924" s="130" t="s">
        <v>1070</v>
      </c>
      <c r="T924" s="28"/>
      <c r="U924" s="28"/>
    </row>
    <row r="925" spans="1:21" ht="25.5">
      <c r="A925" s="11">
        <v>222</v>
      </c>
      <c r="B925" s="8" t="s">
        <v>472</v>
      </c>
      <c r="C925" s="2">
        <v>1961</v>
      </c>
      <c r="D925" s="44"/>
      <c r="E925" s="21" t="s">
        <v>1062</v>
      </c>
      <c r="F925" s="45">
        <v>2</v>
      </c>
      <c r="G925" s="2">
        <v>1</v>
      </c>
      <c r="H925" s="38">
        <v>437.47</v>
      </c>
      <c r="I925" s="37">
        <v>397.7</v>
      </c>
      <c r="J925" s="37">
        <v>397.7</v>
      </c>
      <c r="K925" s="89">
        <v>7</v>
      </c>
      <c r="L925" s="77">
        <v>71188</v>
      </c>
      <c r="M925" s="85">
        <v>0</v>
      </c>
      <c r="N925" s="85">
        <v>0</v>
      </c>
      <c r="O925" s="85">
        <v>0</v>
      </c>
      <c r="P925" s="85">
        <v>71188</v>
      </c>
      <c r="Q925" s="77">
        <f t="shared" si="73"/>
        <v>178.99924566255973</v>
      </c>
      <c r="R925" s="37">
        <v>195</v>
      </c>
      <c r="S925" s="130" t="s">
        <v>1070</v>
      </c>
      <c r="T925" s="28"/>
      <c r="U925" s="28"/>
    </row>
    <row r="926" spans="1:21" ht="25.5">
      <c r="A926" s="11">
        <v>223</v>
      </c>
      <c r="B926" s="8" t="s">
        <v>473</v>
      </c>
      <c r="C926" s="2">
        <v>1962</v>
      </c>
      <c r="D926" s="44">
        <v>2015</v>
      </c>
      <c r="E926" s="21" t="s">
        <v>1062</v>
      </c>
      <c r="F926" s="45">
        <v>2</v>
      </c>
      <c r="G926" s="2">
        <v>2</v>
      </c>
      <c r="H926" s="38">
        <v>686.94987900000012</v>
      </c>
      <c r="I926" s="37">
        <v>624.5</v>
      </c>
      <c r="J926" s="37">
        <v>624.5</v>
      </c>
      <c r="K926" s="89">
        <v>26</v>
      </c>
      <c r="L926" s="77">
        <v>60374</v>
      </c>
      <c r="M926" s="85">
        <v>0</v>
      </c>
      <c r="N926" s="85">
        <v>0</v>
      </c>
      <c r="O926" s="85">
        <v>0</v>
      </c>
      <c r="P926" s="85">
        <v>60374</v>
      </c>
      <c r="Q926" s="77">
        <f t="shared" si="73"/>
        <v>96.675740592473986</v>
      </c>
      <c r="R926" s="37">
        <v>195</v>
      </c>
      <c r="S926" s="130" t="s">
        <v>1070</v>
      </c>
      <c r="T926" s="28"/>
      <c r="U926" s="28"/>
    </row>
    <row r="927" spans="1:21" ht="25.5">
      <c r="A927" s="11">
        <v>224</v>
      </c>
      <c r="B927" s="8" t="s">
        <v>474</v>
      </c>
      <c r="C927" s="2">
        <v>1961</v>
      </c>
      <c r="D927" s="44">
        <v>2015</v>
      </c>
      <c r="E927" s="21" t="s">
        <v>1062</v>
      </c>
      <c r="F927" s="45">
        <v>2</v>
      </c>
      <c r="G927" s="2">
        <v>1</v>
      </c>
      <c r="H927" s="38">
        <v>317.35000000000002</v>
      </c>
      <c r="I927" s="37">
        <v>287.60000000000002</v>
      </c>
      <c r="J927" s="37">
        <v>288.5</v>
      </c>
      <c r="K927" s="89">
        <v>17</v>
      </c>
      <c r="L927" s="77">
        <v>44218</v>
      </c>
      <c r="M927" s="85">
        <v>0</v>
      </c>
      <c r="N927" s="85">
        <v>0</v>
      </c>
      <c r="O927" s="85">
        <v>0</v>
      </c>
      <c r="P927" s="85">
        <v>44218</v>
      </c>
      <c r="Q927" s="77">
        <f t="shared" si="73"/>
        <v>153.74826147426981</v>
      </c>
      <c r="R927" s="37">
        <v>195</v>
      </c>
      <c r="S927" s="130" t="s">
        <v>1070</v>
      </c>
      <c r="T927" s="28"/>
      <c r="U927" s="28"/>
    </row>
    <row r="928" spans="1:21" ht="25.5">
      <c r="A928" s="11">
        <v>225</v>
      </c>
      <c r="B928" s="8" t="s">
        <v>477</v>
      </c>
      <c r="C928" s="2">
        <v>1964</v>
      </c>
      <c r="D928" s="44"/>
      <c r="E928" s="21" t="s">
        <v>1062</v>
      </c>
      <c r="F928" s="45">
        <v>2</v>
      </c>
      <c r="G928" s="2">
        <v>2</v>
      </c>
      <c r="H928" s="38">
        <v>379.1</v>
      </c>
      <c r="I928" s="37">
        <v>323.39999999999998</v>
      </c>
      <c r="J928" s="37">
        <v>341.19</v>
      </c>
      <c r="K928" s="89">
        <v>27</v>
      </c>
      <c r="L928" s="77">
        <v>61073</v>
      </c>
      <c r="M928" s="85">
        <v>0</v>
      </c>
      <c r="N928" s="85">
        <v>0</v>
      </c>
      <c r="O928" s="85">
        <v>0</v>
      </c>
      <c r="P928" s="85">
        <v>61073</v>
      </c>
      <c r="Q928" s="77">
        <f t="shared" si="73"/>
        <v>188.84662956091529</v>
      </c>
      <c r="R928" s="37">
        <v>195</v>
      </c>
      <c r="S928" s="130" t="s">
        <v>1070</v>
      </c>
      <c r="T928" s="28"/>
      <c r="U928" s="28"/>
    </row>
    <row r="929" spans="1:21" ht="25.5">
      <c r="A929" s="11">
        <v>226</v>
      </c>
      <c r="B929" s="8" t="s">
        <v>478</v>
      </c>
      <c r="C929" s="2">
        <v>1964</v>
      </c>
      <c r="D929" s="44"/>
      <c r="E929" s="21" t="s">
        <v>1062</v>
      </c>
      <c r="F929" s="45">
        <v>2</v>
      </c>
      <c r="G929" s="2">
        <v>2</v>
      </c>
      <c r="H929" s="38">
        <v>421.29991200000001</v>
      </c>
      <c r="I929" s="37">
        <v>383.3</v>
      </c>
      <c r="J929" s="37">
        <v>383</v>
      </c>
      <c r="K929" s="89">
        <v>14</v>
      </c>
      <c r="L929" s="77">
        <v>68557</v>
      </c>
      <c r="M929" s="85">
        <v>0</v>
      </c>
      <c r="N929" s="85">
        <v>0</v>
      </c>
      <c r="O929" s="85">
        <v>0</v>
      </c>
      <c r="P929" s="85">
        <v>68557</v>
      </c>
      <c r="Q929" s="77">
        <f t="shared" si="73"/>
        <v>178.85990086094444</v>
      </c>
      <c r="R929" s="37">
        <v>195</v>
      </c>
      <c r="S929" s="130" t="s">
        <v>1070</v>
      </c>
      <c r="T929" s="28"/>
      <c r="U929" s="28"/>
    </row>
    <row r="930" spans="1:21" ht="25.5">
      <c r="A930" s="11">
        <v>227</v>
      </c>
      <c r="B930" s="8" t="s">
        <v>479</v>
      </c>
      <c r="C930" s="2">
        <v>1964</v>
      </c>
      <c r="D930" s="44"/>
      <c r="E930" s="21" t="s">
        <v>1062</v>
      </c>
      <c r="F930" s="45">
        <v>2</v>
      </c>
      <c r="G930" s="2">
        <v>2</v>
      </c>
      <c r="H930" s="38">
        <v>698.61001099999987</v>
      </c>
      <c r="I930" s="37">
        <v>635.1</v>
      </c>
      <c r="J930" s="37">
        <v>635.1</v>
      </c>
      <c r="K930" s="89">
        <v>37</v>
      </c>
      <c r="L930" s="77">
        <v>60630</v>
      </c>
      <c r="M930" s="85">
        <v>0</v>
      </c>
      <c r="N930" s="85">
        <v>0</v>
      </c>
      <c r="O930" s="85">
        <v>0</v>
      </c>
      <c r="P930" s="85">
        <v>60630</v>
      </c>
      <c r="Q930" s="77">
        <f t="shared" si="73"/>
        <v>95.465281058101084</v>
      </c>
      <c r="R930" s="37">
        <v>195</v>
      </c>
      <c r="S930" s="130" t="s">
        <v>1070</v>
      </c>
      <c r="T930" s="28"/>
      <c r="U930" s="28"/>
    </row>
    <row r="931" spans="1:21" ht="25.5">
      <c r="A931" s="11">
        <v>228</v>
      </c>
      <c r="B931" s="8" t="s">
        <v>480</v>
      </c>
      <c r="C931" s="2">
        <v>1964</v>
      </c>
      <c r="D931" s="44"/>
      <c r="E931" s="21" t="s">
        <v>1062</v>
      </c>
      <c r="F931" s="45">
        <v>2</v>
      </c>
      <c r="G931" s="2">
        <v>2</v>
      </c>
      <c r="H931" s="38">
        <v>712.68993400000011</v>
      </c>
      <c r="I931" s="37">
        <v>647.9</v>
      </c>
      <c r="J931" s="37">
        <v>647.9</v>
      </c>
      <c r="K931" s="89">
        <v>41</v>
      </c>
      <c r="L931" s="77">
        <v>61283</v>
      </c>
      <c r="M931" s="85">
        <v>0</v>
      </c>
      <c r="N931" s="85">
        <v>0</v>
      </c>
      <c r="O931" s="85">
        <v>0</v>
      </c>
      <c r="P931" s="85">
        <v>61283</v>
      </c>
      <c r="Q931" s="77">
        <f t="shared" si="73"/>
        <v>94.587127643154815</v>
      </c>
      <c r="R931" s="37">
        <v>195</v>
      </c>
      <c r="S931" s="130" t="s">
        <v>1070</v>
      </c>
      <c r="T931" s="28"/>
      <c r="U931" s="28"/>
    </row>
    <row r="932" spans="1:21" ht="25.5">
      <c r="A932" s="11">
        <v>229</v>
      </c>
      <c r="B932" s="8" t="s">
        <v>481</v>
      </c>
      <c r="C932" s="2">
        <v>1964</v>
      </c>
      <c r="D932" s="44"/>
      <c r="E932" s="21" t="s">
        <v>1062</v>
      </c>
      <c r="F932" s="45">
        <v>2</v>
      </c>
      <c r="G932" s="2">
        <v>2</v>
      </c>
      <c r="H932" s="38">
        <v>694.2</v>
      </c>
      <c r="I932" s="37">
        <v>648.79999999999995</v>
      </c>
      <c r="J932" s="37">
        <v>648.79999999999995</v>
      </c>
      <c r="K932" s="89">
        <v>26</v>
      </c>
      <c r="L932" s="77">
        <v>60425</v>
      </c>
      <c r="M932" s="85">
        <v>0</v>
      </c>
      <c r="N932" s="85">
        <v>0</v>
      </c>
      <c r="O932" s="85">
        <v>0</v>
      </c>
      <c r="P932" s="85">
        <v>60425</v>
      </c>
      <c r="Q932" s="77">
        <f t="shared" si="73"/>
        <v>93.133477188655988</v>
      </c>
      <c r="R932" s="37">
        <v>195</v>
      </c>
      <c r="S932" s="130" t="s">
        <v>1070</v>
      </c>
      <c r="T932" s="28"/>
      <c r="U932" s="28"/>
    </row>
    <row r="933" spans="1:21" ht="25.5">
      <c r="A933" s="11">
        <v>230</v>
      </c>
      <c r="B933" s="8" t="s">
        <v>482</v>
      </c>
      <c r="C933" s="2">
        <v>1964</v>
      </c>
      <c r="D933" s="44"/>
      <c r="E933" s="21" t="s">
        <v>1062</v>
      </c>
      <c r="F933" s="45">
        <v>2</v>
      </c>
      <c r="G933" s="2">
        <v>2</v>
      </c>
      <c r="H933" s="38">
        <v>416.68000000000006</v>
      </c>
      <c r="I933" s="37">
        <v>378.8</v>
      </c>
      <c r="J933" s="37">
        <v>378.8</v>
      </c>
      <c r="K933" s="89">
        <v>16</v>
      </c>
      <c r="L933" s="77">
        <v>56657</v>
      </c>
      <c r="M933" s="85">
        <v>0</v>
      </c>
      <c r="N933" s="85">
        <v>0</v>
      </c>
      <c r="O933" s="85">
        <v>0</v>
      </c>
      <c r="P933" s="85">
        <v>56657</v>
      </c>
      <c r="Q933" s="77">
        <f t="shared" si="73"/>
        <v>149.56969376979936</v>
      </c>
      <c r="R933" s="37">
        <v>195</v>
      </c>
      <c r="S933" s="130" t="s">
        <v>1070</v>
      </c>
      <c r="T933" s="28"/>
      <c r="U933" s="28"/>
    </row>
    <row r="934" spans="1:21" ht="25.5">
      <c r="A934" s="11">
        <v>231</v>
      </c>
      <c r="B934" s="8" t="s">
        <v>483</v>
      </c>
      <c r="C934" s="2">
        <v>1964</v>
      </c>
      <c r="D934" s="44"/>
      <c r="E934" s="21" t="s">
        <v>1062</v>
      </c>
      <c r="F934" s="45">
        <v>2</v>
      </c>
      <c r="G934" s="2">
        <v>2</v>
      </c>
      <c r="H934" s="38">
        <v>357.7</v>
      </c>
      <c r="I934" s="37">
        <v>281.10000000000002</v>
      </c>
      <c r="J934" s="37">
        <v>321.93</v>
      </c>
      <c r="K934" s="89">
        <v>26</v>
      </c>
      <c r="L934" s="77">
        <v>52632</v>
      </c>
      <c r="M934" s="85">
        <v>0</v>
      </c>
      <c r="N934" s="85">
        <v>0</v>
      </c>
      <c r="O934" s="85">
        <v>0</v>
      </c>
      <c r="P934" s="85">
        <v>52632</v>
      </c>
      <c r="Q934" s="77">
        <f t="shared" si="73"/>
        <v>187.23585912486658</v>
      </c>
      <c r="R934" s="37">
        <v>195</v>
      </c>
      <c r="S934" s="130" t="s">
        <v>1070</v>
      </c>
      <c r="T934" s="28"/>
      <c r="U934" s="28"/>
    </row>
    <row r="935" spans="1:21" ht="25.5">
      <c r="A935" s="11">
        <v>232</v>
      </c>
      <c r="B935" s="8" t="s">
        <v>484</v>
      </c>
      <c r="C935" s="2">
        <v>1965</v>
      </c>
      <c r="D935" s="44"/>
      <c r="E935" s="21" t="s">
        <v>1062</v>
      </c>
      <c r="F935" s="45">
        <v>2</v>
      </c>
      <c r="G935" s="2">
        <v>2</v>
      </c>
      <c r="H935" s="38">
        <v>610.9</v>
      </c>
      <c r="I935" s="37">
        <v>530.5</v>
      </c>
      <c r="J935" s="37">
        <v>530.5</v>
      </c>
      <c r="K935" s="89">
        <v>33</v>
      </c>
      <c r="L935" s="77">
        <v>69912</v>
      </c>
      <c r="M935" s="85">
        <v>0</v>
      </c>
      <c r="N935" s="85">
        <v>0</v>
      </c>
      <c r="O935" s="85">
        <v>0</v>
      </c>
      <c r="P935" s="85">
        <v>69912</v>
      </c>
      <c r="Q935" s="77">
        <f t="shared" si="73"/>
        <v>131.78510838831292</v>
      </c>
      <c r="R935" s="37">
        <v>195</v>
      </c>
      <c r="S935" s="130" t="s">
        <v>1070</v>
      </c>
      <c r="T935" s="28"/>
      <c r="U935" s="28"/>
    </row>
    <row r="936" spans="1:21" ht="25.5">
      <c r="A936" s="11">
        <v>233</v>
      </c>
      <c r="B936" s="8" t="s">
        <v>485</v>
      </c>
      <c r="C936" s="2">
        <v>1965</v>
      </c>
      <c r="D936" s="44"/>
      <c r="E936" s="21" t="s">
        <v>1062</v>
      </c>
      <c r="F936" s="2">
        <v>2</v>
      </c>
      <c r="G936" s="11">
        <v>2</v>
      </c>
      <c r="H936" s="37">
        <v>545</v>
      </c>
      <c r="I936" s="37">
        <v>458.6</v>
      </c>
      <c r="J936" s="37">
        <v>490.5</v>
      </c>
      <c r="K936" s="87">
        <v>31</v>
      </c>
      <c r="L936" s="77">
        <v>65414</v>
      </c>
      <c r="M936" s="85">
        <v>0</v>
      </c>
      <c r="N936" s="85">
        <v>0</v>
      </c>
      <c r="O936" s="85">
        <v>0</v>
      </c>
      <c r="P936" s="85">
        <v>65414</v>
      </c>
      <c r="Q936" s="77">
        <f t="shared" si="73"/>
        <v>142.63846489315307</v>
      </c>
      <c r="R936" s="37">
        <v>195</v>
      </c>
      <c r="S936" s="130" t="s">
        <v>1070</v>
      </c>
      <c r="T936" s="28"/>
      <c r="U936" s="28"/>
    </row>
    <row r="937" spans="1:21" ht="25.5">
      <c r="A937" s="11">
        <v>234</v>
      </c>
      <c r="B937" s="8" t="s">
        <v>486</v>
      </c>
      <c r="C937" s="2">
        <v>1964</v>
      </c>
      <c r="D937" s="44"/>
      <c r="E937" s="21" t="s">
        <v>1062</v>
      </c>
      <c r="F937" s="45">
        <v>2</v>
      </c>
      <c r="G937" s="2">
        <v>2</v>
      </c>
      <c r="H937" s="38">
        <v>367.9</v>
      </c>
      <c r="I937" s="37">
        <v>327</v>
      </c>
      <c r="J937" s="37">
        <v>327</v>
      </c>
      <c r="K937" s="89">
        <v>13</v>
      </c>
      <c r="L937" s="77">
        <v>53328</v>
      </c>
      <c r="M937" s="85">
        <v>0</v>
      </c>
      <c r="N937" s="85">
        <v>0</v>
      </c>
      <c r="O937" s="85">
        <v>0</v>
      </c>
      <c r="P937" s="85">
        <v>53328</v>
      </c>
      <c r="Q937" s="77">
        <f t="shared" si="73"/>
        <v>163.08256880733944</v>
      </c>
      <c r="R937" s="37">
        <v>195</v>
      </c>
      <c r="S937" s="130" t="s">
        <v>1070</v>
      </c>
      <c r="T937" s="28"/>
      <c r="U937" s="28"/>
    </row>
    <row r="938" spans="1:21" ht="25.5">
      <c r="A938" s="11">
        <v>235</v>
      </c>
      <c r="B938" s="8" t="s">
        <v>487</v>
      </c>
      <c r="C938" s="2">
        <v>1964</v>
      </c>
      <c r="D938" s="44"/>
      <c r="E938" s="21" t="s">
        <v>1062</v>
      </c>
      <c r="F938" s="45">
        <v>2</v>
      </c>
      <c r="G938" s="2">
        <v>2</v>
      </c>
      <c r="H938" s="38">
        <v>372.1</v>
      </c>
      <c r="I938" s="37">
        <v>278.2</v>
      </c>
      <c r="J938" s="37">
        <v>278.2</v>
      </c>
      <c r="K938" s="89">
        <v>13</v>
      </c>
      <c r="L938" s="77">
        <v>49797</v>
      </c>
      <c r="M938" s="85">
        <v>0</v>
      </c>
      <c r="N938" s="85">
        <v>0</v>
      </c>
      <c r="O938" s="85">
        <v>0</v>
      </c>
      <c r="P938" s="85">
        <v>49797</v>
      </c>
      <c r="Q938" s="77">
        <f t="shared" si="73"/>
        <v>178.99712437095616</v>
      </c>
      <c r="R938" s="37">
        <v>195</v>
      </c>
      <c r="S938" s="130" t="s">
        <v>1070</v>
      </c>
      <c r="T938" s="28"/>
      <c r="U938" s="28"/>
    </row>
    <row r="939" spans="1:21" ht="25.5">
      <c r="A939" s="11">
        <v>236</v>
      </c>
      <c r="B939" s="8" t="s">
        <v>488</v>
      </c>
      <c r="C939" s="2">
        <v>1964</v>
      </c>
      <c r="D939" s="44">
        <v>2012</v>
      </c>
      <c r="E939" s="21" t="s">
        <v>1062</v>
      </c>
      <c r="F939" s="45">
        <v>2</v>
      </c>
      <c r="G939" s="2">
        <v>2</v>
      </c>
      <c r="H939" s="38">
        <v>369</v>
      </c>
      <c r="I939" s="37">
        <v>322.2</v>
      </c>
      <c r="J939" s="37">
        <v>322.2</v>
      </c>
      <c r="K939" s="89">
        <v>15</v>
      </c>
      <c r="L939" s="77">
        <v>51328</v>
      </c>
      <c r="M939" s="85">
        <v>0</v>
      </c>
      <c r="N939" s="85">
        <v>0</v>
      </c>
      <c r="O939" s="85">
        <v>0</v>
      </c>
      <c r="P939" s="85">
        <v>51328</v>
      </c>
      <c r="Q939" s="77">
        <f t="shared" si="73"/>
        <v>159.30477963997518</v>
      </c>
      <c r="R939" s="37">
        <v>195</v>
      </c>
      <c r="S939" s="130" t="s">
        <v>1070</v>
      </c>
      <c r="T939" s="28"/>
      <c r="U939" s="28"/>
    </row>
    <row r="940" spans="1:21" ht="25.5">
      <c r="A940" s="11">
        <v>237</v>
      </c>
      <c r="B940" s="8" t="s">
        <v>489</v>
      </c>
      <c r="C940" s="2">
        <v>1964</v>
      </c>
      <c r="D940" s="44"/>
      <c r="E940" s="21" t="s">
        <v>1062</v>
      </c>
      <c r="F940" s="45">
        <v>2</v>
      </c>
      <c r="G940" s="2">
        <v>2</v>
      </c>
      <c r="H940" s="38">
        <v>403.15000000000003</v>
      </c>
      <c r="I940" s="37">
        <v>366.5</v>
      </c>
      <c r="J940" s="37">
        <v>366.5</v>
      </c>
      <c r="K940" s="89">
        <v>12</v>
      </c>
      <c r="L940" s="77">
        <v>55734</v>
      </c>
      <c r="M940" s="85">
        <v>0</v>
      </c>
      <c r="N940" s="85">
        <v>0</v>
      </c>
      <c r="O940" s="85">
        <v>0</v>
      </c>
      <c r="P940" s="85">
        <v>55734</v>
      </c>
      <c r="Q940" s="77">
        <f t="shared" si="73"/>
        <v>152.07094133697134</v>
      </c>
      <c r="R940" s="37">
        <v>195</v>
      </c>
      <c r="S940" s="130" t="s">
        <v>1070</v>
      </c>
      <c r="T940" s="28"/>
      <c r="U940" s="28"/>
    </row>
    <row r="941" spans="1:21">
      <c r="A941" s="39" t="s">
        <v>156</v>
      </c>
      <c r="B941" s="33"/>
      <c r="C941" s="152" t="s">
        <v>1061</v>
      </c>
      <c r="D941" s="152" t="s">
        <v>1061</v>
      </c>
      <c r="E941" s="152" t="s">
        <v>1061</v>
      </c>
      <c r="F941" s="152" t="s">
        <v>1061</v>
      </c>
      <c r="G941" s="152" t="s">
        <v>1061</v>
      </c>
      <c r="H941" s="30">
        <f>SUM(H942:H946)</f>
        <v>1847.71</v>
      </c>
      <c r="I941" s="30">
        <f t="shared" ref="I941" si="74">SUM(I942:I946)</f>
        <v>1672.21</v>
      </c>
      <c r="J941" s="30">
        <f t="shared" ref="J941:P941" si="75">SUM(J942:J946)</f>
        <v>1679.1000000000001</v>
      </c>
      <c r="K941" s="131">
        <f t="shared" si="75"/>
        <v>72</v>
      </c>
      <c r="L941" s="30">
        <f t="shared" si="75"/>
        <v>1367497</v>
      </c>
      <c r="M941" s="30">
        <f t="shared" si="75"/>
        <v>0</v>
      </c>
      <c r="N941" s="30">
        <f t="shared" si="75"/>
        <v>0</v>
      </c>
      <c r="O941" s="30">
        <f t="shared" si="75"/>
        <v>0</v>
      </c>
      <c r="P941" s="30">
        <f t="shared" si="75"/>
        <v>1367497</v>
      </c>
      <c r="Q941" s="25">
        <f t="shared" si="73"/>
        <v>817.77826947572373</v>
      </c>
      <c r="R941" s="30">
        <f>MAX(R942:R946)</f>
        <v>3382</v>
      </c>
      <c r="S941" s="132" t="s">
        <v>1061</v>
      </c>
      <c r="T941" s="28"/>
      <c r="U941" s="28"/>
    </row>
    <row r="942" spans="1:21" ht="25.5">
      <c r="A942" s="11">
        <v>238</v>
      </c>
      <c r="B942" s="8" t="s">
        <v>159</v>
      </c>
      <c r="C942" s="11">
        <v>1969</v>
      </c>
      <c r="D942" s="36"/>
      <c r="E942" s="21" t="s">
        <v>1062</v>
      </c>
      <c r="F942" s="47">
        <v>2</v>
      </c>
      <c r="G942" s="47">
        <v>3</v>
      </c>
      <c r="H942" s="38">
        <v>428.3</v>
      </c>
      <c r="I942" s="38">
        <v>380.9</v>
      </c>
      <c r="J942" s="37">
        <v>380.9</v>
      </c>
      <c r="K942" s="89">
        <v>14</v>
      </c>
      <c r="L942" s="77">
        <v>1043087</v>
      </c>
      <c r="M942" s="85">
        <v>0</v>
      </c>
      <c r="N942" s="85">
        <v>0</v>
      </c>
      <c r="O942" s="85">
        <v>0</v>
      </c>
      <c r="P942" s="85">
        <v>1043087</v>
      </c>
      <c r="Q942" s="77">
        <f t="shared" si="73"/>
        <v>2738.4799159884487</v>
      </c>
      <c r="R942" s="37">
        <v>3382</v>
      </c>
      <c r="S942" s="130" t="s">
        <v>1070</v>
      </c>
      <c r="T942" s="28"/>
      <c r="U942" s="28"/>
    </row>
    <row r="943" spans="1:21" ht="25.5">
      <c r="A943" s="11">
        <v>239</v>
      </c>
      <c r="B943" s="8" t="s">
        <v>491</v>
      </c>
      <c r="C943" s="11">
        <v>1890</v>
      </c>
      <c r="D943" s="36"/>
      <c r="E943" s="21" t="s">
        <v>1062</v>
      </c>
      <c r="F943" s="47">
        <v>1</v>
      </c>
      <c r="G943" s="47">
        <v>1</v>
      </c>
      <c r="H943" s="38">
        <v>147.4</v>
      </c>
      <c r="I943" s="37">
        <v>134</v>
      </c>
      <c r="J943" s="37">
        <v>134</v>
      </c>
      <c r="K943" s="89">
        <v>7</v>
      </c>
      <c r="L943" s="77">
        <v>158923</v>
      </c>
      <c r="M943" s="85">
        <v>0</v>
      </c>
      <c r="N943" s="85">
        <v>0</v>
      </c>
      <c r="O943" s="85">
        <v>0</v>
      </c>
      <c r="P943" s="85">
        <v>158923</v>
      </c>
      <c r="Q943" s="77">
        <f t="shared" si="73"/>
        <v>1185.9925373134329</v>
      </c>
      <c r="R943" s="37">
        <v>1186</v>
      </c>
      <c r="S943" s="130" t="s">
        <v>1070</v>
      </c>
      <c r="T943" s="28"/>
      <c r="U943" s="28"/>
    </row>
    <row r="944" spans="1:21" ht="25.5">
      <c r="A944" s="11">
        <v>240</v>
      </c>
      <c r="B944" s="8" t="s">
        <v>492</v>
      </c>
      <c r="C944" s="11">
        <v>1904</v>
      </c>
      <c r="D944" s="36">
        <v>2010</v>
      </c>
      <c r="E944" s="21" t="s">
        <v>1062</v>
      </c>
      <c r="F944" s="47">
        <v>1</v>
      </c>
      <c r="G944" s="47">
        <v>1</v>
      </c>
      <c r="H944" s="38">
        <v>198.11</v>
      </c>
      <c r="I944" s="37">
        <v>175.51</v>
      </c>
      <c r="J944" s="37">
        <v>180.1</v>
      </c>
      <c r="K944" s="89">
        <v>10</v>
      </c>
      <c r="L944" s="77">
        <v>32237</v>
      </c>
      <c r="M944" s="85">
        <v>0</v>
      </c>
      <c r="N944" s="85">
        <v>0</v>
      </c>
      <c r="O944" s="85">
        <v>0</v>
      </c>
      <c r="P944" s="85">
        <v>32237</v>
      </c>
      <c r="Q944" s="77">
        <f t="shared" si="73"/>
        <v>183.67614380946955</v>
      </c>
      <c r="R944" s="37">
        <v>195</v>
      </c>
      <c r="S944" s="130" t="s">
        <v>1070</v>
      </c>
      <c r="T944" s="28"/>
      <c r="U944" s="28"/>
    </row>
    <row r="945" spans="1:21" ht="25.5">
      <c r="A945" s="11">
        <v>241</v>
      </c>
      <c r="B945" s="8" t="s">
        <v>493</v>
      </c>
      <c r="C945" s="11">
        <v>1971</v>
      </c>
      <c r="D945" s="36"/>
      <c r="E945" s="21" t="s">
        <v>1062</v>
      </c>
      <c r="F945" s="47">
        <v>2</v>
      </c>
      <c r="G945" s="47">
        <v>2</v>
      </c>
      <c r="H945" s="38">
        <v>781.3</v>
      </c>
      <c r="I945" s="37">
        <v>717.6</v>
      </c>
      <c r="J945" s="37">
        <v>719.9</v>
      </c>
      <c r="K945" s="89">
        <v>24</v>
      </c>
      <c r="L945" s="77">
        <v>85959</v>
      </c>
      <c r="M945" s="85">
        <v>0</v>
      </c>
      <c r="N945" s="85">
        <v>0</v>
      </c>
      <c r="O945" s="85">
        <v>0</v>
      </c>
      <c r="P945" s="85">
        <v>85959</v>
      </c>
      <c r="Q945" s="77">
        <f t="shared" si="73"/>
        <v>119.78678929765886</v>
      </c>
      <c r="R945" s="37">
        <v>195</v>
      </c>
      <c r="S945" s="130" t="s">
        <v>1070</v>
      </c>
      <c r="T945" s="28"/>
      <c r="U945" s="28"/>
    </row>
    <row r="946" spans="1:21" ht="25.5">
      <c r="A946" s="11">
        <v>242</v>
      </c>
      <c r="B946" s="8" t="s">
        <v>494</v>
      </c>
      <c r="C946" s="11">
        <v>1965</v>
      </c>
      <c r="D946" s="36"/>
      <c r="E946" s="21" t="s">
        <v>1062</v>
      </c>
      <c r="F946" s="47">
        <v>2</v>
      </c>
      <c r="G946" s="47">
        <v>2</v>
      </c>
      <c r="H946" s="38">
        <v>292.60000000000002</v>
      </c>
      <c r="I946" s="37">
        <v>264.2</v>
      </c>
      <c r="J946" s="37">
        <v>264.2</v>
      </c>
      <c r="K946" s="89">
        <v>17</v>
      </c>
      <c r="L946" s="77">
        <v>47291</v>
      </c>
      <c r="M946" s="85">
        <v>0</v>
      </c>
      <c r="N946" s="85">
        <v>0</v>
      </c>
      <c r="O946" s="85">
        <v>0</v>
      </c>
      <c r="P946" s="85">
        <v>47291</v>
      </c>
      <c r="Q946" s="77">
        <f t="shared" si="73"/>
        <v>178.99697199091597</v>
      </c>
      <c r="R946" s="37">
        <v>195</v>
      </c>
      <c r="S946" s="130" t="s">
        <v>1070</v>
      </c>
      <c r="T946" s="28"/>
      <c r="U946" s="28"/>
    </row>
    <row r="947" spans="1:21">
      <c r="A947" s="32" t="s">
        <v>160</v>
      </c>
      <c r="B947" s="46"/>
      <c r="C947" s="152" t="s">
        <v>1061</v>
      </c>
      <c r="D947" s="152" t="s">
        <v>1061</v>
      </c>
      <c r="E947" s="152" t="s">
        <v>1061</v>
      </c>
      <c r="F947" s="152" t="s">
        <v>1061</v>
      </c>
      <c r="G947" s="152" t="s">
        <v>1061</v>
      </c>
      <c r="H947" s="30">
        <f>SUM(H948:H1257)</f>
        <v>1367425.6561199997</v>
      </c>
      <c r="I947" s="30">
        <f t="shared" ref="I947" si="76">SUM(I948:I1257)</f>
        <v>1069696.5000000005</v>
      </c>
      <c r="J947" s="30" t="e">
        <f t="shared" ref="J947:P947" si="77">SUM(J948:J1257)</f>
        <v>#REF!</v>
      </c>
      <c r="K947" s="131">
        <f t="shared" si="77"/>
        <v>52428</v>
      </c>
      <c r="L947" s="30">
        <f t="shared" si="77"/>
        <v>1428308994.4534347</v>
      </c>
      <c r="M947" s="30">
        <f t="shared" si="77"/>
        <v>0</v>
      </c>
      <c r="N947" s="30">
        <f t="shared" si="77"/>
        <v>0</v>
      </c>
      <c r="O947" s="30">
        <f t="shared" si="77"/>
        <v>0</v>
      </c>
      <c r="P947" s="30">
        <f t="shared" si="77"/>
        <v>1428308994.4534347</v>
      </c>
      <c r="Q947" s="25">
        <f t="shared" si="73"/>
        <v>1335.2469550507401</v>
      </c>
      <c r="R947" s="30">
        <f>MAX(R948:R1257)</f>
        <v>13488</v>
      </c>
      <c r="S947" s="132" t="s">
        <v>1061</v>
      </c>
      <c r="T947" s="28"/>
      <c r="U947" s="28"/>
    </row>
    <row r="948" spans="1:21" ht="25.5">
      <c r="A948" s="11">
        <v>243</v>
      </c>
      <c r="B948" s="159" t="s">
        <v>161</v>
      </c>
      <c r="C948" s="11">
        <v>1975</v>
      </c>
      <c r="D948" s="44">
        <v>2012</v>
      </c>
      <c r="E948" s="21" t="s">
        <v>1062</v>
      </c>
      <c r="F948" s="2">
        <v>9</v>
      </c>
      <c r="G948" s="129">
        <v>2</v>
      </c>
      <c r="H948" s="38">
        <v>6392</v>
      </c>
      <c r="I948" s="38">
        <v>4183.7</v>
      </c>
      <c r="J948" s="38">
        <v>5752.8</v>
      </c>
      <c r="K948" s="87">
        <v>522</v>
      </c>
      <c r="L948" s="77">
        <v>21184250</v>
      </c>
      <c r="M948" s="85">
        <v>0</v>
      </c>
      <c r="N948" s="85">
        <v>0</v>
      </c>
      <c r="O948" s="85">
        <v>0</v>
      </c>
      <c r="P948" s="77">
        <v>21184250</v>
      </c>
      <c r="Q948" s="77">
        <f t="shared" si="73"/>
        <v>5063.5203288954754</v>
      </c>
      <c r="R948" s="37">
        <v>7378</v>
      </c>
      <c r="S948" s="130" t="s">
        <v>1070</v>
      </c>
      <c r="T948" s="28"/>
      <c r="U948" s="28"/>
    </row>
    <row r="949" spans="1:21" ht="25.5">
      <c r="A949" s="11">
        <v>244</v>
      </c>
      <c r="B949" s="159" t="s">
        <v>162</v>
      </c>
      <c r="C949" s="11">
        <v>1975</v>
      </c>
      <c r="D949" s="44">
        <v>2007</v>
      </c>
      <c r="E949" s="21" t="s">
        <v>1062</v>
      </c>
      <c r="F949" s="2">
        <v>9</v>
      </c>
      <c r="G949" s="129">
        <v>2</v>
      </c>
      <c r="H949" s="38">
        <v>6392</v>
      </c>
      <c r="I949" s="38">
        <v>4443.8</v>
      </c>
      <c r="J949" s="38">
        <v>5752.8</v>
      </c>
      <c r="K949" s="87">
        <v>521</v>
      </c>
      <c r="L949" s="77">
        <v>20505930</v>
      </c>
      <c r="M949" s="85">
        <v>0</v>
      </c>
      <c r="N949" s="85">
        <v>0</v>
      </c>
      <c r="O949" s="85">
        <v>0</v>
      </c>
      <c r="P949" s="77">
        <v>20505930</v>
      </c>
      <c r="Q949" s="77">
        <f t="shared" si="73"/>
        <v>4614.503352986183</v>
      </c>
      <c r="R949" s="37">
        <v>8995</v>
      </c>
      <c r="S949" s="130" t="s">
        <v>1070</v>
      </c>
      <c r="T949" s="28"/>
      <c r="U949" s="28"/>
    </row>
    <row r="950" spans="1:21">
      <c r="A950" s="11">
        <v>245</v>
      </c>
      <c r="B950" s="66" t="s">
        <v>163</v>
      </c>
      <c r="C950" s="11">
        <v>1978</v>
      </c>
      <c r="D950" s="44"/>
      <c r="E950" s="2" t="s">
        <v>1064</v>
      </c>
      <c r="F950" s="2">
        <v>9</v>
      </c>
      <c r="G950" s="129">
        <v>6</v>
      </c>
      <c r="H950" s="38">
        <v>14282.59</v>
      </c>
      <c r="I950" s="38">
        <v>12158.43</v>
      </c>
      <c r="J950" s="38">
        <v>12093.5</v>
      </c>
      <c r="K950" s="87">
        <v>609</v>
      </c>
      <c r="L950" s="77">
        <v>9855000</v>
      </c>
      <c r="M950" s="85">
        <v>0</v>
      </c>
      <c r="N950" s="85">
        <v>0</v>
      </c>
      <c r="O950" s="85">
        <v>0</v>
      </c>
      <c r="P950" s="77">
        <v>9855000</v>
      </c>
      <c r="Q950" s="77">
        <f t="shared" si="73"/>
        <v>810.54873038706478</v>
      </c>
      <c r="R950" s="37">
        <v>1513</v>
      </c>
      <c r="S950" s="130" t="s">
        <v>1070</v>
      </c>
      <c r="T950" s="28"/>
      <c r="U950" s="28"/>
    </row>
    <row r="951" spans="1:21" ht="25.5">
      <c r="A951" s="11">
        <v>246</v>
      </c>
      <c r="B951" s="66" t="s">
        <v>165</v>
      </c>
      <c r="C951" s="11">
        <v>1979</v>
      </c>
      <c r="D951" s="44">
        <v>2006</v>
      </c>
      <c r="E951" s="21" t="s">
        <v>1062</v>
      </c>
      <c r="F951" s="2">
        <v>12</v>
      </c>
      <c r="G951" s="129">
        <v>1</v>
      </c>
      <c r="H951" s="38">
        <v>5433.5</v>
      </c>
      <c r="I951" s="38">
        <v>5140.5</v>
      </c>
      <c r="J951" s="38">
        <v>4858.7</v>
      </c>
      <c r="K951" s="87">
        <v>179</v>
      </c>
      <c r="L951" s="77">
        <v>4300000</v>
      </c>
      <c r="M951" s="85">
        <v>0</v>
      </c>
      <c r="N951" s="85">
        <v>0</v>
      </c>
      <c r="O951" s="85">
        <v>0</v>
      </c>
      <c r="P951" s="77">
        <v>4300000</v>
      </c>
      <c r="Q951" s="77">
        <f t="shared" si="73"/>
        <v>836.49450442563955</v>
      </c>
      <c r="R951" s="37">
        <v>1298</v>
      </c>
      <c r="S951" s="130" t="s">
        <v>1070</v>
      </c>
      <c r="T951" s="28"/>
      <c r="U951" s="28"/>
    </row>
    <row r="952" spans="1:21">
      <c r="A952" s="11">
        <v>247</v>
      </c>
      <c r="B952" s="66" t="s">
        <v>167</v>
      </c>
      <c r="C952" s="11">
        <v>1977</v>
      </c>
      <c r="D952" s="44">
        <v>2005</v>
      </c>
      <c r="E952" s="2" t="s">
        <v>1064</v>
      </c>
      <c r="F952" s="2">
        <v>9</v>
      </c>
      <c r="G952" s="129">
        <v>2</v>
      </c>
      <c r="H952" s="38">
        <v>5108</v>
      </c>
      <c r="I952" s="38">
        <v>3898.51</v>
      </c>
      <c r="J952" s="38">
        <v>4027.7</v>
      </c>
      <c r="K952" s="87">
        <v>155</v>
      </c>
      <c r="L952" s="77">
        <v>3285000</v>
      </c>
      <c r="M952" s="85">
        <v>0</v>
      </c>
      <c r="N952" s="85">
        <v>0</v>
      </c>
      <c r="O952" s="85">
        <v>0</v>
      </c>
      <c r="P952" s="77">
        <v>3285000</v>
      </c>
      <c r="Q952" s="77">
        <f t="shared" si="73"/>
        <v>842.62962003432074</v>
      </c>
      <c r="R952" s="37">
        <v>1513</v>
      </c>
      <c r="S952" s="130" t="s">
        <v>1070</v>
      </c>
      <c r="T952" s="28"/>
      <c r="U952" s="28"/>
    </row>
    <row r="953" spans="1:21" ht="25.5">
      <c r="A953" s="11">
        <v>248</v>
      </c>
      <c r="B953" s="66" t="s">
        <v>169</v>
      </c>
      <c r="C953" s="11">
        <v>1978</v>
      </c>
      <c r="D953" s="44"/>
      <c r="E953" s="21" t="s">
        <v>1062</v>
      </c>
      <c r="F953" s="2">
        <v>9</v>
      </c>
      <c r="G953" s="129">
        <v>4</v>
      </c>
      <c r="H953" s="38">
        <v>10840.4</v>
      </c>
      <c r="I953" s="38">
        <v>7673.7</v>
      </c>
      <c r="J953" s="38">
        <v>7673.7</v>
      </c>
      <c r="K953" s="87">
        <v>347</v>
      </c>
      <c r="L953" s="77">
        <v>7200000</v>
      </c>
      <c r="M953" s="85">
        <v>0</v>
      </c>
      <c r="N953" s="85">
        <v>0</v>
      </c>
      <c r="O953" s="85">
        <v>0</v>
      </c>
      <c r="P953" s="77">
        <v>7200000</v>
      </c>
      <c r="Q953" s="77">
        <f t="shared" si="73"/>
        <v>938.26967434223388</v>
      </c>
      <c r="R953" s="37">
        <v>1298</v>
      </c>
      <c r="S953" s="130" t="s">
        <v>1070</v>
      </c>
      <c r="T953" s="28"/>
      <c r="U953" s="28"/>
    </row>
    <row r="954" spans="1:21">
      <c r="A954" s="11">
        <v>249</v>
      </c>
      <c r="B954" s="66" t="s">
        <v>170</v>
      </c>
      <c r="C954" s="11">
        <v>1979</v>
      </c>
      <c r="D954" s="44"/>
      <c r="E954" s="2" t="s">
        <v>1064</v>
      </c>
      <c r="F954" s="2">
        <v>9</v>
      </c>
      <c r="G954" s="129">
        <v>2</v>
      </c>
      <c r="H954" s="38">
        <v>5751.3</v>
      </c>
      <c r="I954" s="38">
        <v>4032.2</v>
      </c>
      <c r="J954" s="38">
        <v>4062.8</v>
      </c>
      <c r="K954" s="87">
        <v>190</v>
      </c>
      <c r="L954" s="77">
        <v>3600000</v>
      </c>
      <c r="M954" s="85">
        <v>0</v>
      </c>
      <c r="N954" s="85">
        <v>0</v>
      </c>
      <c r="O954" s="85">
        <v>0</v>
      </c>
      <c r="P954" s="77">
        <v>3600000</v>
      </c>
      <c r="Q954" s="77">
        <f t="shared" si="73"/>
        <v>892.81285650513371</v>
      </c>
      <c r="R954" s="37">
        <v>1298</v>
      </c>
      <c r="S954" s="130" t="s">
        <v>1070</v>
      </c>
      <c r="T954" s="28"/>
      <c r="U954" s="28"/>
    </row>
    <row r="955" spans="1:21">
      <c r="A955" s="11">
        <v>250</v>
      </c>
      <c r="B955" s="66" t="s">
        <v>171</v>
      </c>
      <c r="C955" s="11">
        <v>1979</v>
      </c>
      <c r="D955" s="44">
        <v>2004</v>
      </c>
      <c r="E955" s="2" t="s">
        <v>1064</v>
      </c>
      <c r="F955" s="2">
        <v>9</v>
      </c>
      <c r="G955" s="129">
        <v>5</v>
      </c>
      <c r="H955" s="38">
        <v>11005.060000000001</v>
      </c>
      <c r="I955" s="38">
        <v>10005.9</v>
      </c>
      <c r="J955" s="38">
        <v>10004.6</v>
      </c>
      <c r="K955" s="87">
        <v>509</v>
      </c>
      <c r="L955" s="77">
        <v>9000000</v>
      </c>
      <c r="M955" s="85">
        <v>0</v>
      </c>
      <c r="N955" s="85">
        <v>0</v>
      </c>
      <c r="O955" s="85">
        <v>0</v>
      </c>
      <c r="P955" s="77">
        <v>9000000</v>
      </c>
      <c r="Q955" s="77">
        <f t="shared" si="73"/>
        <v>899.46931310526793</v>
      </c>
      <c r="R955" s="37">
        <v>1298</v>
      </c>
      <c r="S955" s="130" t="s">
        <v>1070</v>
      </c>
      <c r="T955" s="28"/>
      <c r="U955" s="28"/>
    </row>
    <row r="956" spans="1:21" ht="25.5">
      <c r="A956" s="11">
        <v>251</v>
      </c>
      <c r="B956" s="66" t="s">
        <v>173</v>
      </c>
      <c r="C956" s="11">
        <v>1979</v>
      </c>
      <c r="D956" s="44">
        <v>2009</v>
      </c>
      <c r="E956" s="21" t="s">
        <v>1062</v>
      </c>
      <c r="F956" s="2">
        <v>9</v>
      </c>
      <c r="G956" s="2">
        <v>1</v>
      </c>
      <c r="H956" s="38">
        <v>2186</v>
      </c>
      <c r="I956" s="38">
        <v>1987.5</v>
      </c>
      <c r="J956" s="38">
        <v>1987.5</v>
      </c>
      <c r="K956" s="87">
        <v>108</v>
      </c>
      <c r="L956" s="77">
        <v>1800000</v>
      </c>
      <c r="M956" s="85">
        <v>0</v>
      </c>
      <c r="N956" s="85">
        <v>0</v>
      </c>
      <c r="O956" s="85">
        <v>0</v>
      </c>
      <c r="P956" s="77">
        <v>1800000</v>
      </c>
      <c r="Q956" s="77">
        <f t="shared" si="73"/>
        <v>905.66037735849056</v>
      </c>
      <c r="R956" s="37">
        <v>1298</v>
      </c>
      <c r="S956" s="130" t="s">
        <v>1070</v>
      </c>
      <c r="T956" s="28"/>
      <c r="U956" s="28"/>
    </row>
    <row r="957" spans="1:21">
      <c r="A957" s="11">
        <v>252</v>
      </c>
      <c r="B957" s="66" t="s">
        <v>175</v>
      </c>
      <c r="C957" s="11">
        <v>1978</v>
      </c>
      <c r="D957" s="44">
        <v>2005</v>
      </c>
      <c r="E957" s="2" t="s">
        <v>1064</v>
      </c>
      <c r="F957" s="2">
        <v>8</v>
      </c>
      <c r="G957" s="129">
        <v>5</v>
      </c>
      <c r="H957" s="38">
        <v>10664.7</v>
      </c>
      <c r="I957" s="38">
        <v>8252.33</v>
      </c>
      <c r="J957" s="38">
        <v>8296.7999999999993</v>
      </c>
      <c r="K957" s="87">
        <v>266</v>
      </c>
      <c r="L957" s="77">
        <v>8212500</v>
      </c>
      <c r="M957" s="85">
        <v>0</v>
      </c>
      <c r="N957" s="85">
        <v>0</v>
      </c>
      <c r="O957" s="85">
        <v>0</v>
      </c>
      <c r="P957" s="77">
        <v>8212500</v>
      </c>
      <c r="Q957" s="77">
        <f t="shared" si="73"/>
        <v>995.17348433715085</v>
      </c>
      <c r="R957" s="37">
        <v>1513</v>
      </c>
      <c r="S957" s="130" t="s">
        <v>1070</v>
      </c>
      <c r="T957" s="28"/>
      <c r="U957" s="28"/>
    </row>
    <row r="958" spans="1:21" ht="25.5">
      <c r="A958" s="11">
        <v>253</v>
      </c>
      <c r="B958" s="66" t="s">
        <v>177</v>
      </c>
      <c r="C958" s="11">
        <v>1978</v>
      </c>
      <c r="D958" s="44"/>
      <c r="E958" s="21" t="s">
        <v>1062</v>
      </c>
      <c r="F958" s="2">
        <v>12</v>
      </c>
      <c r="G958" s="129">
        <v>1</v>
      </c>
      <c r="H958" s="38">
        <v>4176.59</v>
      </c>
      <c r="I958" s="38">
        <v>3796.9</v>
      </c>
      <c r="J958" s="38">
        <v>3796.9</v>
      </c>
      <c r="K958" s="87">
        <v>185</v>
      </c>
      <c r="L958" s="77">
        <v>3485000</v>
      </c>
      <c r="M958" s="85">
        <v>0</v>
      </c>
      <c r="N958" s="85">
        <v>0</v>
      </c>
      <c r="O958" s="85">
        <v>0</v>
      </c>
      <c r="P958" s="77">
        <v>3485000</v>
      </c>
      <c r="Q958" s="77">
        <f t="shared" si="73"/>
        <v>917.85403882114349</v>
      </c>
      <c r="R958" s="37">
        <v>1513</v>
      </c>
      <c r="S958" s="130" t="s">
        <v>1070</v>
      </c>
      <c r="T958" s="28"/>
      <c r="U958" s="28"/>
    </row>
    <row r="959" spans="1:21" ht="25.5">
      <c r="A959" s="11">
        <v>254</v>
      </c>
      <c r="B959" s="66" t="s">
        <v>179</v>
      </c>
      <c r="C959" s="11">
        <v>1979</v>
      </c>
      <c r="D959" s="44">
        <v>2005</v>
      </c>
      <c r="E959" s="21" t="s">
        <v>1062</v>
      </c>
      <c r="F959" s="2">
        <v>9</v>
      </c>
      <c r="G959" s="129">
        <v>5</v>
      </c>
      <c r="H959" s="38">
        <v>11852.6</v>
      </c>
      <c r="I959" s="38">
        <v>9968.42</v>
      </c>
      <c r="J959" s="38">
        <v>9979.42</v>
      </c>
      <c r="K959" s="87">
        <v>497</v>
      </c>
      <c r="L959" s="77">
        <v>8212500</v>
      </c>
      <c r="M959" s="85">
        <v>0</v>
      </c>
      <c r="N959" s="85">
        <v>0</v>
      </c>
      <c r="O959" s="85">
        <v>0</v>
      </c>
      <c r="P959" s="77">
        <v>8212500</v>
      </c>
      <c r="Q959" s="77">
        <f t="shared" si="73"/>
        <v>823.85172374358217</v>
      </c>
      <c r="R959" s="37">
        <v>1513</v>
      </c>
      <c r="S959" s="130" t="s">
        <v>1070</v>
      </c>
      <c r="T959" s="28"/>
      <c r="U959" s="28"/>
    </row>
    <row r="960" spans="1:21" ht="25.5">
      <c r="A960" s="11">
        <v>255</v>
      </c>
      <c r="B960" s="66" t="s">
        <v>495</v>
      </c>
      <c r="C960" s="11">
        <v>1980</v>
      </c>
      <c r="D960" s="44"/>
      <c r="E960" s="21" t="s">
        <v>1062</v>
      </c>
      <c r="F960" s="2">
        <v>12</v>
      </c>
      <c r="G960" s="2">
        <v>1</v>
      </c>
      <c r="H960" s="38">
        <v>4504.1000000000004</v>
      </c>
      <c r="I960" s="38">
        <v>3877.5</v>
      </c>
      <c r="J960" s="38">
        <v>3877.5</v>
      </c>
      <c r="K960" s="87">
        <v>191</v>
      </c>
      <c r="L960" s="77">
        <v>4102395</v>
      </c>
      <c r="M960" s="85">
        <v>0</v>
      </c>
      <c r="N960" s="85">
        <v>0</v>
      </c>
      <c r="O960" s="85">
        <v>0</v>
      </c>
      <c r="P960" s="77">
        <v>4102395</v>
      </c>
      <c r="Q960" s="77">
        <f t="shared" si="73"/>
        <v>1058</v>
      </c>
      <c r="R960" s="37">
        <v>1298</v>
      </c>
      <c r="S960" s="130" t="s">
        <v>1070</v>
      </c>
      <c r="T960" s="28"/>
      <c r="U960" s="28"/>
    </row>
    <row r="961" spans="1:21">
      <c r="A961" s="11">
        <v>256</v>
      </c>
      <c r="B961" s="67" t="s">
        <v>978</v>
      </c>
      <c r="C961" s="4">
        <v>1984</v>
      </c>
      <c r="D961" s="73">
        <v>2014</v>
      </c>
      <c r="E961" s="21" t="s">
        <v>1064</v>
      </c>
      <c r="F961" s="4">
        <v>9</v>
      </c>
      <c r="G961" s="4">
        <v>6</v>
      </c>
      <c r="H961" s="51">
        <v>18402.400000000001</v>
      </c>
      <c r="I961" s="51">
        <v>12825.14</v>
      </c>
      <c r="J961" s="38">
        <v>12825.1</v>
      </c>
      <c r="K961" s="88">
        <v>641</v>
      </c>
      <c r="L961" s="77">
        <v>9000000</v>
      </c>
      <c r="M961" s="85">
        <v>0</v>
      </c>
      <c r="N961" s="85">
        <v>0</v>
      </c>
      <c r="O961" s="85">
        <v>0</v>
      </c>
      <c r="P961" s="77">
        <v>9000000</v>
      </c>
      <c r="Q961" s="77">
        <f t="shared" si="73"/>
        <v>701.74672557180668</v>
      </c>
      <c r="R961" s="37">
        <v>1298</v>
      </c>
      <c r="S961" s="130" t="s">
        <v>1070</v>
      </c>
      <c r="T961" s="28"/>
      <c r="U961" s="28"/>
    </row>
    <row r="962" spans="1:21">
      <c r="A962" s="11">
        <v>257</v>
      </c>
      <c r="B962" s="67" t="s">
        <v>979</v>
      </c>
      <c r="C962" s="4">
        <v>1983</v>
      </c>
      <c r="D962" s="44"/>
      <c r="E962" s="21" t="s">
        <v>1064</v>
      </c>
      <c r="F962" s="4">
        <v>9</v>
      </c>
      <c r="G962" s="4">
        <v>3</v>
      </c>
      <c r="H962" s="51">
        <v>8731.4</v>
      </c>
      <c r="I962" s="51">
        <v>6054.1</v>
      </c>
      <c r="J962" s="38">
        <v>6022.1</v>
      </c>
      <c r="K962" s="88">
        <v>301</v>
      </c>
      <c r="L962" s="77">
        <v>5400000</v>
      </c>
      <c r="M962" s="85">
        <v>0</v>
      </c>
      <c r="N962" s="85">
        <v>0</v>
      </c>
      <c r="O962" s="85">
        <v>0</v>
      </c>
      <c r="P962" s="77">
        <v>5400000</v>
      </c>
      <c r="Q962" s="77">
        <f t="shared" si="73"/>
        <v>891.95751639384878</v>
      </c>
      <c r="R962" s="37">
        <v>1298</v>
      </c>
      <c r="S962" s="130" t="s">
        <v>1070</v>
      </c>
      <c r="T962" s="28"/>
      <c r="U962" s="28"/>
    </row>
    <row r="963" spans="1:21" ht="25.5">
      <c r="A963" s="11">
        <v>258</v>
      </c>
      <c r="B963" s="67" t="s">
        <v>1007</v>
      </c>
      <c r="C963" s="4">
        <v>1982</v>
      </c>
      <c r="D963" s="44">
        <v>2006</v>
      </c>
      <c r="E963" s="21" t="s">
        <v>1062</v>
      </c>
      <c r="F963" s="4">
        <v>9</v>
      </c>
      <c r="G963" s="4">
        <v>3</v>
      </c>
      <c r="H963" s="51">
        <v>8765.57</v>
      </c>
      <c r="I963" s="51">
        <v>7972.78</v>
      </c>
      <c r="J963" s="51">
        <v>7968.7</v>
      </c>
      <c r="K963" s="88">
        <v>272</v>
      </c>
      <c r="L963" s="77">
        <v>5400000</v>
      </c>
      <c r="M963" s="85">
        <v>0</v>
      </c>
      <c r="N963" s="85">
        <v>0</v>
      </c>
      <c r="O963" s="85">
        <v>0</v>
      </c>
      <c r="P963" s="77">
        <v>5400000</v>
      </c>
      <c r="Q963" s="77">
        <f t="shared" si="73"/>
        <v>677.30452865876146</v>
      </c>
      <c r="R963" s="37">
        <v>1298</v>
      </c>
      <c r="S963" s="130" t="s">
        <v>1070</v>
      </c>
      <c r="T963" s="28"/>
      <c r="U963" s="28"/>
    </row>
    <row r="964" spans="1:21">
      <c r="A964" s="11">
        <v>259</v>
      </c>
      <c r="B964" s="67" t="s">
        <v>980</v>
      </c>
      <c r="C964" s="4">
        <v>1984</v>
      </c>
      <c r="D964" s="73">
        <v>2004</v>
      </c>
      <c r="E964" s="21" t="s">
        <v>1064</v>
      </c>
      <c r="F964" s="4">
        <v>9</v>
      </c>
      <c r="G964" s="4">
        <v>6</v>
      </c>
      <c r="H964" s="51">
        <v>17543.8</v>
      </c>
      <c r="I964" s="51">
        <v>12719.78</v>
      </c>
      <c r="J964" s="38">
        <v>12706.5</v>
      </c>
      <c r="K964" s="88">
        <v>661</v>
      </c>
      <c r="L964" s="77">
        <v>10800000</v>
      </c>
      <c r="M964" s="85">
        <v>0</v>
      </c>
      <c r="N964" s="85">
        <v>0</v>
      </c>
      <c r="O964" s="85">
        <v>0</v>
      </c>
      <c r="P964" s="77">
        <v>10800000</v>
      </c>
      <c r="Q964" s="77">
        <f t="shared" si="73"/>
        <v>849.07128896883432</v>
      </c>
      <c r="R964" s="37">
        <v>1298</v>
      </c>
      <c r="S964" s="130" t="s">
        <v>1070</v>
      </c>
      <c r="T964" s="28"/>
      <c r="U964" s="28"/>
    </row>
    <row r="965" spans="1:21" ht="25.5">
      <c r="A965" s="11">
        <v>260</v>
      </c>
      <c r="B965" s="67" t="s">
        <v>981</v>
      </c>
      <c r="C965" s="4">
        <v>1982</v>
      </c>
      <c r="D965" s="4">
        <v>2008</v>
      </c>
      <c r="E965" s="21" t="s">
        <v>1062</v>
      </c>
      <c r="F965" s="4">
        <v>9</v>
      </c>
      <c r="G965" s="4">
        <v>2</v>
      </c>
      <c r="H965" s="51">
        <v>7299.2000000000007</v>
      </c>
      <c r="I965" s="51">
        <v>5468.6</v>
      </c>
      <c r="J965" s="38">
        <v>5468.6</v>
      </c>
      <c r="K965" s="88">
        <v>260</v>
      </c>
      <c r="L965" s="77">
        <v>3600000</v>
      </c>
      <c r="M965" s="85">
        <v>0</v>
      </c>
      <c r="N965" s="85">
        <v>0</v>
      </c>
      <c r="O965" s="85">
        <v>0</v>
      </c>
      <c r="P965" s="77">
        <v>3600000</v>
      </c>
      <c r="Q965" s="77">
        <f t="shared" si="73"/>
        <v>658.30377061770832</v>
      </c>
      <c r="R965" s="37">
        <v>1298</v>
      </c>
      <c r="S965" s="130" t="s">
        <v>1070</v>
      </c>
      <c r="T965" s="28"/>
      <c r="U965" s="28"/>
    </row>
    <row r="966" spans="1:21">
      <c r="A966" s="11">
        <v>261</v>
      </c>
      <c r="B966" s="67" t="s">
        <v>982</v>
      </c>
      <c r="C966" s="4">
        <v>1981</v>
      </c>
      <c r="D966" s="73">
        <v>2006</v>
      </c>
      <c r="E966" s="21" t="s">
        <v>1064</v>
      </c>
      <c r="F966" s="4">
        <v>9</v>
      </c>
      <c r="G966" s="4">
        <v>11</v>
      </c>
      <c r="H966" s="51">
        <v>32046.3</v>
      </c>
      <c r="I966" s="51">
        <v>22724.35</v>
      </c>
      <c r="J966" s="38">
        <v>22695.7</v>
      </c>
      <c r="K966" s="88">
        <v>1117</v>
      </c>
      <c r="L966" s="77">
        <v>19800000</v>
      </c>
      <c r="M966" s="85">
        <v>0</v>
      </c>
      <c r="N966" s="85">
        <v>0</v>
      </c>
      <c r="O966" s="85">
        <v>0</v>
      </c>
      <c r="P966" s="77">
        <v>19800000</v>
      </c>
      <c r="Q966" s="77">
        <f t="shared" si="73"/>
        <v>871.31205072972386</v>
      </c>
      <c r="R966" s="37">
        <v>1298</v>
      </c>
      <c r="S966" s="130" t="s">
        <v>1070</v>
      </c>
      <c r="T966" s="28"/>
      <c r="U966" s="28"/>
    </row>
    <row r="967" spans="1:21">
      <c r="A967" s="11">
        <v>262</v>
      </c>
      <c r="B967" s="67" t="s">
        <v>983</v>
      </c>
      <c r="C967" s="4">
        <v>1980</v>
      </c>
      <c r="D967" s="73">
        <v>2005</v>
      </c>
      <c r="E967" s="21" t="s">
        <v>1064</v>
      </c>
      <c r="F967" s="4">
        <v>9</v>
      </c>
      <c r="G967" s="4">
        <v>7</v>
      </c>
      <c r="H967" s="51">
        <v>16789.099999999999</v>
      </c>
      <c r="I967" s="51">
        <v>14182.94</v>
      </c>
      <c r="J967" s="38">
        <v>14130.3</v>
      </c>
      <c r="K967" s="88">
        <v>753</v>
      </c>
      <c r="L967" s="77">
        <v>12600000</v>
      </c>
      <c r="M967" s="85">
        <v>0</v>
      </c>
      <c r="N967" s="85">
        <v>0</v>
      </c>
      <c r="O967" s="85">
        <v>0</v>
      </c>
      <c r="P967" s="77">
        <v>12600000</v>
      </c>
      <c r="Q967" s="77">
        <f t="shared" si="73"/>
        <v>888.39126443459531</v>
      </c>
      <c r="R967" s="37">
        <v>1298</v>
      </c>
      <c r="S967" s="130" t="s">
        <v>1070</v>
      </c>
      <c r="T967" s="28"/>
      <c r="U967" s="28"/>
    </row>
    <row r="968" spans="1:21">
      <c r="A968" s="11">
        <v>263</v>
      </c>
      <c r="B968" s="67" t="s">
        <v>984</v>
      </c>
      <c r="C968" s="4">
        <v>1984</v>
      </c>
      <c r="D968" s="73">
        <v>2015</v>
      </c>
      <c r="E968" s="21" t="s">
        <v>1064</v>
      </c>
      <c r="F968" s="4">
        <v>9</v>
      </c>
      <c r="G968" s="4">
        <v>4</v>
      </c>
      <c r="H968" s="51">
        <v>11932.6</v>
      </c>
      <c r="I968" s="51">
        <v>8365.31</v>
      </c>
      <c r="J968" s="38">
        <v>8299.6</v>
      </c>
      <c r="K968" s="88">
        <v>413</v>
      </c>
      <c r="L968" s="77">
        <v>7200000</v>
      </c>
      <c r="M968" s="85">
        <v>0</v>
      </c>
      <c r="N968" s="85">
        <v>0</v>
      </c>
      <c r="O968" s="85">
        <v>0</v>
      </c>
      <c r="P968" s="77">
        <v>7200000</v>
      </c>
      <c r="Q968" s="77">
        <f t="shared" si="73"/>
        <v>860.69733219689408</v>
      </c>
      <c r="R968" s="37">
        <v>1298</v>
      </c>
      <c r="S968" s="130" t="s">
        <v>1070</v>
      </c>
      <c r="T968" s="28"/>
      <c r="U968" s="28"/>
    </row>
    <row r="969" spans="1:21">
      <c r="A969" s="11">
        <v>264</v>
      </c>
      <c r="B969" s="67" t="s">
        <v>985</v>
      </c>
      <c r="C969" s="2">
        <v>1983</v>
      </c>
      <c r="D969" s="2">
        <v>2008</v>
      </c>
      <c r="E969" s="21" t="s">
        <v>1064</v>
      </c>
      <c r="F969" s="2">
        <v>9</v>
      </c>
      <c r="G969" s="2">
        <v>4</v>
      </c>
      <c r="H969" s="38">
        <v>12033.800000000001</v>
      </c>
      <c r="I969" s="38">
        <v>8366.11</v>
      </c>
      <c r="J969" s="38">
        <v>8385.1</v>
      </c>
      <c r="K969" s="89">
        <v>415</v>
      </c>
      <c r="L969" s="77">
        <v>5400000</v>
      </c>
      <c r="M969" s="85">
        <v>0</v>
      </c>
      <c r="N969" s="85">
        <v>0</v>
      </c>
      <c r="O969" s="85">
        <v>0</v>
      </c>
      <c r="P969" s="77">
        <v>5400000</v>
      </c>
      <c r="Q969" s="77">
        <f t="shared" si="73"/>
        <v>645.46127172604702</v>
      </c>
      <c r="R969" s="37">
        <v>1298</v>
      </c>
      <c r="S969" s="130" t="s">
        <v>1070</v>
      </c>
      <c r="T969" s="28"/>
      <c r="U969" s="28"/>
    </row>
    <row r="970" spans="1:21">
      <c r="A970" s="11">
        <v>265</v>
      </c>
      <c r="B970" s="67" t="s">
        <v>986</v>
      </c>
      <c r="C970" s="2">
        <v>1983</v>
      </c>
      <c r="D970" s="2">
        <v>2009</v>
      </c>
      <c r="E970" s="21" t="s">
        <v>1064</v>
      </c>
      <c r="F970" s="2">
        <v>9</v>
      </c>
      <c r="G970" s="2">
        <v>3</v>
      </c>
      <c r="H970" s="38">
        <v>8719.7000000000007</v>
      </c>
      <c r="I970" s="38">
        <v>5817.2</v>
      </c>
      <c r="J970" s="38">
        <v>5718.3</v>
      </c>
      <c r="K970" s="89">
        <v>319</v>
      </c>
      <c r="L970" s="77">
        <v>5400000</v>
      </c>
      <c r="M970" s="85">
        <v>0</v>
      </c>
      <c r="N970" s="85">
        <v>0</v>
      </c>
      <c r="O970" s="85">
        <v>0</v>
      </c>
      <c r="P970" s="77">
        <v>5400000</v>
      </c>
      <c r="Q970" s="77">
        <f t="shared" si="73"/>
        <v>928.28164752802036</v>
      </c>
      <c r="R970" s="37">
        <v>1298</v>
      </c>
      <c r="S970" s="130" t="s">
        <v>1070</v>
      </c>
      <c r="T970" s="28"/>
      <c r="U970" s="28"/>
    </row>
    <row r="971" spans="1:21">
      <c r="A971" s="11">
        <v>266</v>
      </c>
      <c r="B971" s="67" t="s">
        <v>987</v>
      </c>
      <c r="C971" s="2">
        <v>1984</v>
      </c>
      <c r="D971" s="2">
        <v>2009</v>
      </c>
      <c r="E971" s="21" t="s">
        <v>1064</v>
      </c>
      <c r="F971" s="2">
        <v>9</v>
      </c>
      <c r="G971" s="2">
        <v>3</v>
      </c>
      <c r="H971" s="38">
        <v>8834.9000000000015</v>
      </c>
      <c r="I971" s="38">
        <v>6041.11</v>
      </c>
      <c r="J971" s="38">
        <v>6023.6</v>
      </c>
      <c r="K971" s="89">
        <v>297</v>
      </c>
      <c r="L971" s="77">
        <v>5400000</v>
      </c>
      <c r="M971" s="85">
        <v>0</v>
      </c>
      <c r="N971" s="85">
        <v>0</v>
      </c>
      <c r="O971" s="85">
        <v>0</v>
      </c>
      <c r="P971" s="77">
        <v>5400000</v>
      </c>
      <c r="Q971" s="77">
        <f t="shared" si="73"/>
        <v>893.8754632840654</v>
      </c>
      <c r="R971" s="37">
        <v>1298</v>
      </c>
      <c r="S971" s="130" t="s">
        <v>1070</v>
      </c>
      <c r="T971" s="28"/>
      <c r="U971" s="28"/>
    </row>
    <row r="972" spans="1:21">
      <c r="A972" s="11">
        <v>267</v>
      </c>
      <c r="B972" s="66" t="s">
        <v>759</v>
      </c>
      <c r="C972" s="11">
        <v>1983</v>
      </c>
      <c r="D972" s="44"/>
      <c r="E972" s="21" t="s">
        <v>1064</v>
      </c>
      <c r="F972" s="2">
        <v>9</v>
      </c>
      <c r="G972" s="129">
        <v>5</v>
      </c>
      <c r="H972" s="38">
        <v>11743.1</v>
      </c>
      <c r="I972" s="38">
        <v>9970.2999999999993</v>
      </c>
      <c r="J972" s="38">
        <v>9994.4</v>
      </c>
      <c r="K972" s="87">
        <v>430</v>
      </c>
      <c r="L972" s="77">
        <v>9000000</v>
      </c>
      <c r="M972" s="85">
        <v>0</v>
      </c>
      <c r="N972" s="85">
        <v>0</v>
      </c>
      <c r="O972" s="85">
        <v>0</v>
      </c>
      <c r="P972" s="77">
        <v>9000000</v>
      </c>
      <c r="Q972" s="77">
        <f t="shared" si="73"/>
        <v>902.68096245850177</v>
      </c>
      <c r="R972" s="37">
        <v>1298</v>
      </c>
      <c r="S972" s="130" t="s">
        <v>1070</v>
      </c>
      <c r="T972" s="28"/>
      <c r="U972" s="28"/>
    </row>
    <row r="973" spans="1:21" ht="25.5">
      <c r="A973" s="11">
        <v>268</v>
      </c>
      <c r="B973" s="66" t="s">
        <v>498</v>
      </c>
      <c r="C973" s="11">
        <v>1980</v>
      </c>
      <c r="D973" s="44">
        <v>2015</v>
      </c>
      <c r="E973" s="21" t="s">
        <v>1062</v>
      </c>
      <c r="F973" s="2">
        <v>9</v>
      </c>
      <c r="G973" s="2">
        <v>2</v>
      </c>
      <c r="H973" s="38">
        <v>4771.7</v>
      </c>
      <c r="I973" s="38">
        <v>4039.4</v>
      </c>
      <c r="J973" s="38">
        <v>4041.9</v>
      </c>
      <c r="K973" s="87">
        <v>178</v>
      </c>
      <c r="L973" s="77">
        <v>3600000</v>
      </c>
      <c r="M973" s="85">
        <v>0</v>
      </c>
      <c r="N973" s="85">
        <v>0</v>
      </c>
      <c r="O973" s="85">
        <v>0</v>
      </c>
      <c r="P973" s="77">
        <v>3600000</v>
      </c>
      <c r="Q973" s="77">
        <f t="shared" si="73"/>
        <v>891.22146853493086</v>
      </c>
      <c r="R973" s="37">
        <v>1298</v>
      </c>
      <c r="S973" s="130" t="s">
        <v>1070</v>
      </c>
      <c r="T973" s="28"/>
      <c r="U973" s="28"/>
    </row>
    <row r="974" spans="1:21" ht="25.5">
      <c r="A974" s="11">
        <v>269</v>
      </c>
      <c r="B974" s="66" t="s">
        <v>499</v>
      </c>
      <c r="C974" s="11">
        <v>1979</v>
      </c>
      <c r="D974" s="44"/>
      <c r="E974" s="21" t="s">
        <v>1062</v>
      </c>
      <c r="F974" s="2">
        <v>12</v>
      </c>
      <c r="G974" s="2">
        <v>1</v>
      </c>
      <c r="H974" s="38">
        <v>5229.8</v>
      </c>
      <c r="I974" s="38">
        <v>3857.3</v>
      </c>
      <c r="J974" s="38">
        <v>3857.3</v>
      </c>
      <c r="K974" s="87">
        <v>205</v>
      </c>
      <c r="L974" s="77">
        <v>4081023</v>
      </c>
      <c r="M974" s="85">
        <v>0</v>
      </c>
      <c r="N974" s="85">
        <v>0</v>
      </c>
      <c r="O974" s="85">
        <v>0</v>
      </c>
      <c r="P974" s="77">
        <v>4081023</v>
      </c>
      <c r="Q974" s="77">
        <f t="shared" si="73"/>
        <v>1057.999896300521</v>
      </c>
      <c r="R974" s="37">
        <v>1298</v>
      </c>
      <c r="S974" s="130" t="s">
        <v>1070</v>
      </c>
      <c r="T974" s="28"/>
      <c r="U974" s="28"/>
    </row>
    <row r="975" spans="1:21">
      <c r="A975" s="11">
        <v>270</v>
      </c>
      <c r="B975" s="66" t="s">
        <v>767</v>
      </c>
      <c r="C975" s="11">
        <v>1980</v>
      </c>
      <c r="D975" s="44">
        <v>2003</v>
      </c>
      <c r="E975" s="21" t="s">
        <v>1064</v>
      </c>
      <c r="F975" s="2">
        <v>9</v>
      </c>
      <c r="G975" s="129">
        <v>1</v>
      </c>
      <c r="H975" s="38">
        <v>3052.4</v>
      </c>
      <c r="I975" s="38">
        <v>1919.17</v>
      </c>
      <c r="J975" s="38">
        <v>1939.8</v>
      </c>
      <c r="K975" s="87">
        <v>92</v>
      </c>
      <c r="L975" s="77">
        <v>1800000</v>
      </c>
      <c r="M975" s="85">
        <v>0</v>
      </c>
      <c r="N975" s="85">
        <v>0</v>
      </c>
      <c r="O975" s="85">
        <v>0</v>
      </c>
      <c r="P975" s="77">
        <v>1800000</v>
      </c>
      <c r="Q975" s="77">
        <f t="shared" si="73"/>
        <v>937.90544870959843</v>
      </c>
      <c r="R975" s="37">
        <v>1298</v>
      </c>
      <c r="S975" s="130" t="s">
        <v>1070</v>
      </c>
      <c r="T975" s="28"/>
      <c r="U975" s="28"/>
    </row>
    <row r="976" spans="1:21">
      <c r="A976" s="11">
        <v>271</v>
      </c>
      <c r="B976" s="67" t="s">
        <v>988</v>
      </c>
      <c r="C976" s="2">
        <v>1981</v>
      </c>
      <c r="D976" s="44"/>
      <c r="E976" s="21" t="s">
        <v>1064</v>
      </c>
      <c r="F976" s="2">
        <v>9</v>
      </c>
      <c r="G976" s="2">
        <v>3</v>
      </c>
      <c r="H976" s="38">
        <v>6791.7621199999994</v>
      </c>
      <c r="I976" s="38">
        <v>6174.33</v>
      </c>
      <c r="J976" s="38">
        <v>5999.9</v>
      </c>
      <c r="K976" s="89">
        <v>249</v>
      </c>
      <c r="L976" s="77">
        <v>5400000</v>
      </c>
      <c r="M976" s="85">
        <v>0</v>
      </c>
      <c r="N976" s="85">
        <v>0</v>
      </c>
      <c r="O976" s="85">
        <v>0</v>
      </c>
      <c r="P976" s="77">
        <v>5400000</v>
      </c>
      <c r="Q976" s="77">
        <f t="shared" si="73"/>
        <v>874.58882178309227</v>
      </c>
      <c r="R976" s="37">
        <v>1298</v>
      </c>
      <c r="S976" s="130" t="s">
        <v>1070</v>
      </c>
      <c r="T976" s="28"/>
      <c r="U976" s="28"/>
    </row>
    <row r="977" spans="1:21" ht="25.5">
      <c r="A977" s="11">
        <v>272</v>
      </c>
      <c r="B977" s="66" t="s">
        <v>500</v>
      </c>
      <c r="C977" s="11">
        <v>1980</v>
      </c>
      <c r="D977" s="44"/>
      <c r="E977" s="21" t="s">
        <v>1062</v>
      </c>
      <c r="F977" s="2">
        <v>12</v>
      </c>
      <c r="G977" s="11">
        <v>1</v>
      </c>
      <c r="H977" s="38">
        <v>5451.5</v>
      </c>
      <c r="I977" s="38">
        <v>3963.83</v>
      </c>
      <c r="J977" s="38">
        <v>3961.9</v>
      </c>
      <c r="K977" s="87">
        <v>192</v>
      </c>
      <c r="L977" s="77">
        <v>4191690</v>
      </c>
      <c r="M977" s="85">
        <v>0</v>
      </c>
      <c r="N977" s="85">
        <v>0</v>
      </c>
      <c r="O977" s="85">
        <v>0</v>
      </c>
      <c r="P977" s="77">
        <v>4191690</v>
      </c>
      <c r="Q977" s="77">
        <f t="shared" si="73"/>
        <v>1057.4848063615241</v>
      </c>
      <c r="R977" s="37">
        <v>1298</v>
      </c>
      <c r="S977" s="130" t="s">
        <v>1070</v>
      </c>
      <c r="T977" s="28"/>
      <c r="U977" s="28"/>
    </row>
    <row r="978" spans="1:21">
      <c r="A978" s="11">
        <v>273</v>
      </c>
      <c r="B978" s="66" t="s">
        <v>768</v>
      </c>
      <c r="C978" s="11">
        <v>1990</v>
      </c>
      <c r="D978" s="44"/>
      <c r="E978" s="21" t="s">
        <v>1064</v>
      </c>
      <c r="F978" s="2">
        <v>10</v>
      </c>
      <c r="G978" s="129">
        <v>1</v>
      </c>
      <c r="H978" s="38">
        <v>2843.9</v>
      </c>
      <c r="I978" s="38">
        <v>2240.5</v>
      </c>
      <c r="J978" s="38">
        <v>2177.4</v>
      </c>
      <c r="K978" s="87">
        <v>122</v>
      </c>
      <c r="L978" s="77">
        <v>1900000</v>
      </c>
      <c r="M978" s="85">
        <v>0</v>
      </c>
      <c r="N978" s="85">
        <v>0</v>
      </c>
      <c r="O978" s="85">
        <v>0</v>
      </c>
      <c r="P978" s="77">
        <v>1900000</v>
      </c>
      <c r="Q978" s="77">
        <f t="shared" si="73"/>
        <v>848.02499442088822</v>
      </c>
      <c r="R978" s="37">
        <v>1298</v>
      </c>
      <c r="S978" s="130" t="s">
        <v>1070</v>
      </c>
      <c r="T978" s="28"/>
      <c r="U978" s="28"/>
    </row>
    <row r="979" spans="1:21">
      <c r="A979" s="11">
        <v>274</v>
      </c>
      <c r="B979" s="67" t="s">
        <v>989</v>
      </c>
      <c r="C979" s="4">
        <v>1981</v>
      </c>
      <c r="D979" s="73">
        <v>2005</v>
      </c>
      <c r="E979" s="21" t="s">
        <v>1064</v>
      </c>
      <c r="F979" s="4">
        <v>9</v>
      </c>
      <c r="G979" s="4">
        <v>8</v>
      </c>
      <c r="H979" s="51">
        <v>24045.59</v>
      </c>
      <c r="I979" s="51">
        <v>16368.93</v>
      </c>
      <c r="J979" s="38">
        <v>16368.3</v>
      </c>
      <c r="K979" s="88">
        <v>819</v>
      </c>
      <c r="L979" s="77">
        <v>14400000</v>
      </c>
      <c r="M979" s="85">
        <v>0</v>
      </c>
      <c r="N979" s="85">
        <v>0</v>
      </c>
      <c r="O979" s="85">
        <v>0</v>
      </c>
      <c r="P979" s="77">
        <v>14400000</v>
      </c>
      <c r="Q979" s="77">
        <f t="shared" si="73"/>
        <v>879.71541206419727</v>
      </c>
      <c r="R979" s="37">
        <v>1298</v>
      </c>
      <c r="S979" s="130" t="s">
        <v>1070</v>
      </c>
      <c r="T979" s="28"/>
      <c r="U979" s="28"/>
    </row>
    <row r="980" spans="1:21">
      <c r="A980" s="11">
        <v>275</v>
      </c>
      <c r="B980" s="67" t="s">
        <v>990</v>
      </c>
      <c r="C980" s="4">
        <v>1982</v>
      </c>
      <c r="D980" s="44"/>
      <c r="E980" s="21" t="s">
        <v>1064</v>
      </c>
      <c r="F980" s="4">
        <v>9</v>
      </c>
      <c r="G980" s="4">
        <v>2</v>
      </c>
      <c r="H980" s="51">
        <v>5803.4000000000005</v>
      </c>
      <c r="I980" s="51">
        <v>4034.5</v>
      </c>
      <c r="J980" s="38">
        <v>4034.3</v>
      </c>
      <c r="K980" s="88">
        <v>183</v>
      </c>
      <c r="L980" s="77">
        <v>3600000</v>
      </c>
      <c r="M980" s="85">
        <v>0</v>
      </c>
      <c r="N980" s="85">
        <v>0</v>
      </c>
      <c r="O980" s="85">
        <v>0</v>
      </c>
      <c r="P980" s="77">
        <v>3600000</v>
      </c>
      <c r="Q980" s="77">
        <f t="shared" si="73"/>
        <v>892.30387904325198</v>
      </c>
      <c r="R980" s="37">
        <v>1298</v>
      </c>
      <c r="S980" s="130" t="s">
        <v>1070</v>
      </c>
      <c r="T980" s="28"/>
      <c r="U980" s="28"/>
    </row>
    <row r="981" spans="1:21">
      <c r="A981" s="11">
        <v>276</v>
      </c>
      <c r="B981" s="67" t="s">
        <v>991</v>
      </c>
      <c r="C981" s="4">
        <v>1982</v>
      </c>
      <c r="D981" s="73">
        <v>2006</v>
      </c>
      <c r="E981" s="21" t="s">
        <v>1064</v>
      </c>
      <c r="F981" s="4">
        <v>9</v>
      </c>
      <c r="G981" s="4">
        <v>3</v>
      </c>
      <c r="H981" s="51">
        <v>8804</v>
      </c>
      <c r="I981" s="51">
        <v>6053.61</v>
      </c>
      <c r="J981" s="38">
        <v>6053.6</v>
      </c>
      <c r="K981" s="88">
        <v>320</v>
      </c>
      <c r="L981" s="77">
        <v>5400000</v>
      </c>
      <c r="M981" s="85">
        <v>0</v>
      </c>
      <c r="N981" s="85">
        <v>0</v>
      </c>
      <c r="O981" s="85">
        <v>0</v>
      </c>
      <c r="P981" s="77">
        <v>5400000</v>
      </c>
      <c r="Q981" s="77">
        <f t="shared" si="73"/>
        <v>892.02971450093423</v>
      </c>
      <c r="R981" s="37">
        <v>1298</v>
      </c>
      <c r="S981" s="130" t="s">
        <v>1070</v>
      </c>
      <c r="T981" s="28"/>
      <c r="U981" s="28"/>
    </row>
    <row r="982" spans="1:21">
      <c r="A982" s="11">
        <v>277</v>
      </c>
      <c r="B982" s="67" t="s">
        <v>992</v>
      </c>
      <c r="C982" s="4">
        <v>1982</v>
      </c>
      <c r="D982" s="44"/>
      <c r="E982" s="21" t="s">
        <v>1064</v>
      </c>
      <c r="F982" s="4">
        <v>9</v>
      </c>
      <c r="G982" s="4">
        <v>2</v>
      </c>
      <c r="H982" s="51">
        <v>5811.5</v>
      </c>
      <c r="I982" s="51">
        <v>4029.56</v>
      </c>
      <c r="J982" s="38">
        <v>4045.8</v>
      </c>
      <c r="K982" s="88">
        <v>189</v>
      </c>
      <c r="L982" s="77">
        <v>3600000</v>
      </c>
      <c r="M982" s="85">
        <v>0</v>
      </c>
      <c r="N982" s="85">
        <v>0</v>
      </c>
      <c r="O982" s="85">
        <v>0</v>
      </c>
      <c r="P982" s="77">
        <v>3600000</v>
      </c>
      <c r="Q982" s="77">
        <f t="shared" si="73"/>
        <v>893.39779032946524</v>
      </c>
      <c r="R982" s="37">
        <v>1298</v>
      </c>
      <c r="S982" s="130" t="s">
        <v>1070</v>
      </c>
      <c r="T982" s="28"/>
      <c r="U982" s="28"/>
    </row>
    <row r="983" spans="1:21">
      <c r="A983" s="11">
        <v>278</v>
      </c>
      <c r="B983" s="67" t="s">
        <v>770</v>
      </c>
      <c r="C983" s="11">
        <v>1979</v>
      </c>
      <c r="D983" s="44"/>
      <c r="E983" s="21" t="s">
        <v>1064</v>
      </c>
      <c r="F983" s="2">
        <v>9</v>
      </c>
      <c r="G983" s="129">
        <v>2</v>
      </c>
      <c r="H983" s="38">
        <v>5279.8</v>
      </c>
      <c r="I983" s="38">
        <v>3856.65</v>
      </c>
      <c r="J983" s="38">
        <v>3805.6</v>
      </c>
      <c r="K983" s="87">
        <v>161</v>
      </c>
      <c r="L983" s="77">
        <v>3600000</v>
      </c>
      <c r="M983" s="85">
        <v>0</v>
      </c>
      <c r="N983" s="85">
        <v>0</v>
      </c>
      <c r="O983" s="85">
        <v>0</v>
      </c>
      <c r="P983" s="77">
        <v>3600000</v>
      </c>
      <c r="Q983" s="77">
        <f t="shared" si="73"/>
        <v>933.45260783322306</v>
      </c>
      <c r="R983" s="37">
        <v>1298</v>
      </c>
      <c r="S983" s="130" t="s">
        <v>1070</v>
      </c>
      <c r="T983" s="28"/>
      <c r="U983" s="28"/>
    </row>
    <row r="984" spans="1:21" ht="25.5">
      <c r="A984" s="11">
        <v>279</v>
      </c>
      <c r="B984" s="67" t="s">
        <v>993</v>
      </c>
      <c r="C984" s="2">
        <v>1982</v>
      </c>
      <c r="D984" s="73">
        <v>2007</v>
      </c>
      <c r="E984" s="21" t="s">
        <v>1062</v>
      </c>
      <c r="F984" s="2">
        <v>9</v>
      </c>
      <c r="G984" s="2">
        <v>1</v>
      </c>
      <c r="H984" s="38">
        <v>7407.5999999999995</v>
      </c>
      <c r="I984" s="38">
        <v>4878.8100000000004</v>
      </c>
      <c r="J984" s="38">
        <v>4898.8</v>
      </c>
      <c r="K984" s="89">
        <v>252</v>
      </c>
      <c r="L984" s="77">
        <v>1800000</v>
      </c>
      <c r="M984" s="85">
        <v>0</v>
      </c>
      <c r="N984" s="85">
        <v>0</v>
      </c>
      <c r="O984" s="85">
        <v>0</v>
      </c>
      <c r="P984" s="77">
        <v>1800000</v>
      </c>
      <c r="Q984" s="77">
        <f t="shared" ref="Q984:Q1047" si="78">L984/I984</f>
        <v>368.94242653433929</v>
      </c>
      <c r="R984" s="37">
        <v>1298</v>
      </c>
      <c r="S984" s="130" t="s">
        <v>1070</v>
      </c>
      <c r="T984" s="28"/>
      <c r="U984" s="28"/>
    </row>
    <row r="985" spans="1:21">
      <c r="A985" s="11">
        <v>280</v>
      </c>
      <c r="B985" s="67" t="s">
        <v>994</v>
      </c>
      <c r="C985" s="2">
        <v>1984</v>
      </c>
      <c r="D985" s="2">
        <v>2009</v>
      </c>
      <c r="E985" s="21" t="s">
        <v>1064</v>
      </c>
      <c r="F985" s="2">
        <v>9</v>
      </c>
      <c r="G985" s="2">
        <v>5</v>
      </c>
      <c r="H985" s="38">
        <v>15006.7</v>
      </c>
      <c r="I985" s="38">
        <v>10362.870000000001</v>
      </c>
      <c r="J985" s="38">
        <v>10344.200000000001</v>
      </c>
      <c r="K985" s="89">
        <v>549</v>
      </c>
      <c r="L985" s="77">
        <v>9000000</v>
      </c>
      <c r="M985" s="85">
        <v>0</v>
      </c>
      <c r="N985" s="85">
        <v>0</v>
      </c>
      <c r="O985" s="85">
        <v>0</v>
      </c>
      <c r="P985" s="77">
        <v>9000000</v>
      </c>
      <c r="Q985" s="77">
        <f t="shared" si="78"/>
        <v>868.48527483216515</v>
      </c>
      <c r="R985" s="37">
        <v>1298</v>
      </c>
      <c r="S985" s="130" t="s">
        <v>1070</v>
      </c>
      <c r="T985" s="28"/>
      <c r="U985" s="28"/>
    </row>
    <row r="986" spans="1:21">
      <c r="A986" s="11">
        <v>281</v>
      </c>
      <c r="B986" s="67" t="s">
        <v>995</v>
      </c>
      <c r="C986" s="2">
        <v>1982</v>
      </c>
      <c r="D986" s="73">
        <v>2005</v>
      </c>
      <c r="E986" s="21" t="s">
        <v>1064</v>
      </c>
      <c r="F986" s="2">
        <v>9</v>
      </c>
      <c r="G986" s="2">
        <v>8</v>
      </c>
      <c r="H986" s="38">
        <v>22855.800000000003</v>
      </c>
      <c r="I986" s="38">
        <v>16258.03</v>
      </c>
      <c r="J986" s="38">
        <v>16208</v>
      </c>
      <c r="K986" s="89">
        <v>858</v>
      </c>
      <c r="L986" s="77">
        <v>14400000</v>
      </c>
      <c r="M986" s="85">
        <v>0</v>
      </c>
      <c r="N986" s="85">
        <v>0</v>
      </c>
      <c r="O986" s="85">
        <v>0</v>
      </c>
      <c r="P986" s="77">
        <v>14400000</v>
      </c>
      <c r="Q986" s="77">
        <f t="shared" si="78"/>
        <v>885.71616610376532</v>
      </c>
      <c r="R986" s="37">
        <v>1298</v>
      </c>
      <c r="S986" s="130" t="s">
        <v>1070</v>
      </c>
      <c r="T986" s="28"/>
      <c r="U986" s="28"/>
    </row>
    <row r="987" spans="1:21">
      <c r="A987" s="11">
        <v>282</v>
      </c>
      <c r="B987" s="67" t="s">
        <v>996</v>
      </c>
      <c r="C987" s="2">
        <v>1982</v>
      </c>
      <c r="D987" s="44"/>
      <c r="E987" s="21" t="s">
        <v>1064</v>
      </c>
      <c r="F987" s="2">
        <v>9</v>
      </c>
      <c r="G987" s="2">
        <v>3</v>
      </c>
      <c r="H987" s="38">
        <v>8739.6</v>
      </c>
      <c r="I987" s="38">
        <v>6041.7</v>
      </c>
      <c r="J987" s="38">
        <v>5991.5</v>
      </c>
      <c r="K987" s="89">
        <v>314</v>
      </c>
      <c r="L987" s="77">
        <v>5400000</v>
      </c>
      <c r="M987" s="85">
        <v>0</v>
      </c>
      <c r="N987" s="85">
        <v>0</v>
      </c>
      <c r="O987" s="85">
        <v>0</v>
      </c>
      <c r="P987" s="77">
        <v>5400000</v>
      </c>
      <c r="Q987" s="77">
        <f t="shared" si="78"/>
        <v>893.78817220318786</v>
      </c>
      <c r="R987" s="37">
        <v>1298</v>
      </c>
      <c r="S987" s="130" t="s">
        <v>1070</v>
      </c>
      <c r="T987" s="28"/>
      <c r="U987" s="28"/>
    </row>
    <row r="988" spans="1:21">
      <c r="A988" s="11">
        <v>283</v>
      </c>
      <c r="B988" s="66" t="s">
        <v>771</v>
      </c>
      <c r="C988" s="11">
        <v>1992</v>
      </c>
      <c r="D988" s="44"/>
      <c r="E988" s="21" t="s">
        <v>1064</v>
      </c>
      <c r="F988" s="2">
        <v>10</v>
      </c>
      <c r="G988" s="129">
        <v>2</v>
      </c>
      <c r="H988" s="38">
        <v>5321</v>
      </c>
      <c r="I988" s="38">
        <v>4468.76</v>
      </c>
      <c r="J988" s="38">
        <v>4530.8999999999996</v>
      </c>
      <c r="K988" s="87">
        <v>240</v>
      </c>
      <c r="L988" s="77">
        <v>3800000</v>
      </c>
      <c r="M988" s="85">
        <v>0</v>
      </c>
      <c r="N988" s="85">
        <v>0</v>
      </c>
      <c r="O988" s="85">
        <v>0</v>
      </c>
      <c r="P988" s="77">
        <v>3800000</v>
      </c>
      <c r="Q988" s="77">
        <f t="shared" si="78"/>
        <v>850.3477474735721</v>
      </c>
      <c r="R988" s="37">
        <v>1298</v>
      </c>
      <c r="S988" s="130" t="s">
        <v>1070</v>
      </c>
      <c r="T988" s="28"/>
      <c r="U988" s="28"/>
    </row>
    <row r="989" spans="1:21" ht="25.5">
      <c r="A989" s="11">
        <v>284</v>
      </c>
      <c r="B989" s="66" t="s">
        <v>772</v>
      </c>
      <c r="C989" s="11">
        <v>1980</v>
      </c>
      <c r="D989" s="44">
        <v>2005</v>
      </c>
      <c r="E989" s="21" t="s">
        <v>1062</v>
      </c>
      <c r="F989" s="2">
        <v>7</v>
      </c>
      <c r="G989" s="129">
        <v>3</v>
      </c>
      <c r="H989" s="38">
        <v>4135</v>
      </c>
      <c r="I989" s="38">
        <v>3682.56</v>
      </c>
      <c r="J989" s="38">
        <v>3669.46</v>
      </c>
      <c r="K989" s="87">
        <v>113</v>
      </c>
      <c r="L989" s="77">
        <v>4682230</v>
      </c>
      <c r="M989" s="85">
        <v>0</v>
      </c>
      <c r="N989" s="85">
        <v>0</v>
      </c>
      <c r="O989" s="85">
        <v>0</v>
      </c>
      <c r="P989" s="77">
        <v>4682230</v>
      </c>
      <c r="Q989" s="77">
        <f t="shared" si="78"/>
        <v>1271.4606143552312</v>
      </c>
      <c r="R989" s="37">
        <v>1298</v>
      </c>
      <c r="S989" s="130" t="s">
        <v>1070</v>
      </c>
      <c r="T989" s="28"/>
      <c r="U989" s="28"/>
    </row>
    <row r="990" spans="1:21" ht="25.5">
      <c r="A990" s="11">
        <v>285</v>
      </c>
      <c r="B990" s="67" t="s">
        <v>997</v>
      </c>
      <c r="C990" s="4">
        <v>1978</v>
      </c>
      <c r="D990" s="44"/>
      <c r="E990" s="21" t="s">
        <v>1062</v>
      </c>
      <c r="F990" s="4">
        <v>12</v>
      </c>
      <c r="G990" s="4">
        <v>1</v>
      </c>
      <c r="H990" s="51">
        <v>4572.5</v>
      </c>
      <c r="I990" s="51">
        <v>3966.6</v>
      </c>
      <c r="J990" s="38">
        <v>3965.7</v>
      </c>
      <c r="K990" s="88">
        <v>162</v>
      </c>
      <c r="L990" s="77">
        <v>2300000</v>
      </c>
      <c r="M990" s="85">
        <v>0</v>
      </c>
      <c r="N990" s="85">
        <v>0</v>
      </c>
      <c r="O990" s="85">
        <v>0</v>
      </c>
      <c r="P990" s="77">
        <v>2300000</v>
      </c>
      <c r="Q990" s="77">
        <f t="shared" si="78"/>
        <v>579.84167801139517</v>
      </c>
      <c r="R990" s="37">
        <v>1298</v>
      </c>
      <c r="S990" s="130" t="s">
        <v>1070</v>
      </c>
      <c r="T990" s="28"/>
      <c r="U990" s="28"/>
    </row>
    <row r="991" spans="1:21">
      <c r="A991" s="11">
        <v>286</v>
      </c>
      <c r="B991" s="66" t="s">
        <v>761</v>
      </c>
      <c r="C991" s="11">
        <v>1978</v>
      </c>
      <c r="D991" s="44">
        <v>2005</v>
      </c>
      <c r="E991" s="21" t="s">
        <v>1064</v>
      </c>
      <c r="F991" s="2">
        <v>9</v>
      </c>
      <c r="G991" s="129">
        <v>3</v>
      </c>
      <c r="H991" s="38">
        <v>8284.6</v>
      </c>
      <c r="I991" s="38">
        <v>5968.53</v>
      </c>
      <c r="J991" s="38">
        <v>5947.7</v>
      </c>
      <c r="K991" s="87">
        <v>273</v>
      </c>
      <c r="L991" s="77">
        <v>5400000</v>
      </c>
      <c r="M991" s="85">
        <v>0</v>
      </c>
      <c r="N991" s="85">
        <v>0</v>
      </c>
      <c r="O991" s="85">
        <v>0</v>
      </c>
      <c r="P991" s="77">
        <v>5400000</v>
      </c>
      <c r="Q991" s="77">
        <f t="shared" si="78"/>
        <v>904.74538956828565</v>
      </c>
      <c r="R991" s="37">
        <v>1298</v>
      </c>
      <c r="S991" s="130" t="s">
        <v>1070</v>
      </c>
      <c r="T991" s="28"/>
      <c r="U991" s="28"/>
    </row>
    <row r="992" spans="1:21" ht="25.5">
      <c r="A992" s="11">
        <v>287</v>
      </c>
      <c r="B992" s="66" t="s">
        <v>762</v>
      </c>
      <c r="C992" s="11">
        <v>1986</v>
      </c>
      <c r="D992" s="44"/>
      <c r="E992" s="21" t="s">
        <v>1062</v>
      </c>
      <c r="F992" s="2">
        <v>14</v>
      </c>
      <c r="G992" s="129">
        <v>1</v>
      </c>
      <c r="H992" s="38">
        <v>4860</v>
      </c>
      <c r="I992" s="38">
        <v>4075.01</v>
      </c>
      <c r="J992" s="38">
        <v>4075</v>
      </c>
      <c r="K992" s="87">
        <v>171</v>
      </c>
      <c r="L992" s="77">
        <v>4311350</v>
      </c>
      <c r="M992" s="85">
        <v>0</v>
      </c>
      <c r="N992" s="85">
        <v>0</v>
      </c>
      <c r="O992" s="85">
        <v>0</v>
      </c>
      <c r="P992" s="77">
        <v>4311350</v>
      </c>
      <c r="Q992" s="77">
        <f t="shared" si="78"/>
        <v>1057.997403687353</v>
      </c>
      <c r="R992" s="37">
        <v>1298</v>
      </c>
      <c r="S992" s="130" t="s">
        <v>1070</v>
      </c>
      <c r="T992" s="28"/>
      <c r="U992" s="28"/>
    </row>
    <row r="993" spans="1:21" ht="25.5">
      <c r="A993" s="11">
        <v>288</v>
      </c>
      <c r="B993" s="66" t="s">
        <v>763</v>
      </c>
      <c r="C993" s="11">
        <v>1991</v>
      </c>
      <c r="D993" s="44">
        <v>2009</v>
      </c>
      <c r="E993" s="21" t="s">
        <v>1062</v>
      </c>
      <c r="F993" s="2">
        <v>14</v>
      </c>
      <c r="G993" s="129">
        <v>1</v>
      </c>
      <c r="H993" s="38">
        <v>5133.2</v>
      </c>
      <c r="I993" s="38">
        <v>4373.8</v>
      </c>
      <c r="J993" s="38">
        <v>4373.3</v>
      </c>
      <c r="K993" s="87">
        <v>212</v>
      </c>
      <c r="L993" s="77">
        <v>4626951</v>
      </c>
      <c r="M993" s="85">
        <v>0</v>
      </c>
      <c r="N993" s="85">
        <v>0</v>
      </c>
      <c r="O993" s="85">
        <v>0</v>
      </c>
      <c r="P993" s="77">
        <v>4626951</v>
      </c>
      <c r="Q993" s="77">
        <f t="shared" si="78"/>
        <v>1057.8789610864694</v>
      </c>
      <c r="R993" s="37">
        <v>1298</v>
      </c>
      <c r="S993" s="130" t="s">
        <v>1070</v>
      </c>
      <c r="T993" s="28"/>
      <c r="U993" s="28"/>
    </row>
    <row r="994" spans="1:21">
      <c r="A994" s="11">
        <v>289</v>
      </c>
      <c r="B994" s="67" t="s">
        <v>998</v>
      </c>
      <c r="C994" s="2">
        <v>1982</v>
      </c>
      <c r="D994" s="44"/>
      <c r="E994" s="21" t="s">
        <v>1064</v>
      </c>
      <c r="F994" s="2">
        <v>14</v>
      </c>
      <c r="G994" s="2">
        <v>2</v>
      </c>
      <c r="H994" s="38">
        <v>9573.1</v>
      </c>
      <c r="I994" s="38">
        <v>8097</v>
      </c>
      <c r="J994" s="38">
        <v>8097</v>
      </c>
      <c r="K994" s="89">
        <v>396</v>
      </c>
      <c r="L994" s="77">
        <v>8566626</v>
      </c>
      <c r="M994" s="85">
        <v>0</v>
      </c>
      <c r="N994" s="85">
        <v>0</v>
      </c>
      <c r="O994" s="85">
        <v>0</v>
      </c>
      <c r="P994" s="77">
        <v>8566626</v>
      </c>
      <c r="Q994" s="77">
        <f t="shared" si="78"/>
        <v>1058</v>
      </c>
      <c r="R994" s="37">
        <v>1298</v>
      </c>
      <c r="S994" s="130" t="s">
        <v>1070</v>
      </c>
      <c r="T994" s="28"/>
      <c r="U994" s="28"/>
    </row>
    <row r="995" spans="1:21" ht="25.5">
      <c r="A995" s="11">
        <v>290</v>
      </c>
      <c r="B995" s="67" t="s">
        <v>999</v>
      </c>
      <c r="C995" s="4">
        <v>1981</v>
      </c>
      <c r="D995" s="44"/>
      <c r="E995" s="21" t="s">
        <v>1062</v>
      </c>
      <c r="F995" s="4">
        <v>9</v>
      </c>
      <c r="G995" s="4">
        <v>2</v>
      </c>
      <c r="H995" s="51">
        <v>4739</v>
      </c>
      <c r="I995" s="51">
        <v>4033.8</v>
      </c>
      <c r="J995" s="38">
        <v>4033.8</v>
      </c>
      <c r="K995" s="88">
        <v>242</v>
      </c>
      <c r="L995" s="77">
        <v>3600000</v>
      </c>
      <c r="M995" s="85">
        <v>0</v>
      </c>
      <c r="N995" s="85">
        <v>0</v>
      </c>
      <c r="O995" s="85">
        <v>0</v>
      </c>
      <c r="P995" s="77">
        <v>3600000</v>
      </c>
      <c r="Q995" s="77">
        <f t="shared" si="78"/>
        <v>892.45872378402498</v>
      </c>
      <c r="R995" s="37">
        <v>1298</v>
      </c>
      <c r="S995" s="130" t="s">
        <v>1070</v>
      </c>
      <c r="T995" s="28"/>
      <c r="U995" s="28"/>
    </row>
    <row r="996" spans="1:21">
      <c r="A996" s="11">
        <v>291</v>
      </c>
      <c r="B996" s="67" t="s">
        <v>1000</v>
      </c>
      <c r="C996" s="2">
        <v>1982</v>
      </c>
      <c r="D996" s="2">
        <v>2012</v>
      </c>
      <c r="E996" s="21" t="s">
        <v>1064</v>
      </c>
      <c r="F996" s="2">
        <v>9</v>
      </c>
      <c r="G996" s="2">
        <v>2</v>
      </c>
      <c r="H996" s="38">
        <v>4752</v>
      </c>
      <c r="I996" s="38">
        <v>4052.5</v>
      </c>
      <c r="J996" s="38">
        <v>4052.5</v>
      </c>
      <c r="K996" s="89">
        <v>196</v>
      </c>
      <c r="L996" s="77">
        <v>3600000</v>
      </c>
      <c r="M996" s="85">
        <v>0</v>
      </c>
      <c r="N996" s="85">
        <v>0</v>
      </c>
      <c r="O996" s="85">
        <v>0</v>
      </c>
      <c r="P996" s="77">
        <v>3600000</v>
      </c>
      <c r="Q996" s="77">
        <f t="shared" si="78"/>
        <v>888.34053053670573</v>
      </c>
      <c r="R996" s="37">
        <v>1298</v>
      </c>
      <c r="S996" s="130" t="s">
        <v>1070</v>
      </c>
      <c r="T996" s="28"/>
      <c r="U996" s="28"/>
    </row>
    <row r="997" spans="1:21">
      <c r="A997" s="11">
        <v>292</v>
      </c>
      <c r="B997" s="67" t="s">
        <v>1001</v>
      </c>
      <c r="C997" s="4">
        <v>1982</v>
      </c>
      <c r="D997" s="44"/>
      <c r="E997" s="21" t="s">
        <v>1064</v>
      </c>
      <c r="F997" s="4">
        <v>9</v>
      </c>
      <c r="G997" s="4">
        <v>2</v>
      </c>
      <c r="H997" s="51">
        <v>4926.0200000000004</v>
      </c>
      <c r="I997" s="51">
        <v>4478.2</v>
      </c>
      <c r="J997" s="38">
        <v>4478.2</v>
      </c>
      <c r="K997" s="88">
        <v>216</v>
      </c>
      <c r="L997" s="77">
        <v>3600000</v>
      </c>
      <c r="M997" s="85">
        <v>0</v>
      </c>
      <c r="N997" s="85">
        <v>0</v>
      </c>
      <c r="O997" s="85">
        <v>0</v>
      </c>
      <c r="P997" s="77">
        <v>3600000</v>
      </c>
      <c r="Q997" s="77">
        <f t="shared" si="78"/>
        <v>803.89442186592828</v>
      </c>
      <c r="R997" s="37">
        <v>1298</v>
      </c>
      <c r="S997" s="130" t="s">
        <v>1070</v>
      </c>
      <c r="T997" s="28"/>
      <c r="U997" s="28"/>
    </row>
    <row r="998" spans="1:21" ht="25.5">
      <c r="A998" s="11">
        <v>293</v>
      </c>
      <c r="B998" s="59" t="s">
        <v>314</v>
      </c>
      <c r="C998" s="2">
        <v>1981</v>
      </c>
      <c r="D998" s="2">
        <v>2001</v>
      </c>
      <c r="E998" s="21" t="s">
        <v>1062</v>
      </c>
      <c r="F998" s="2">
        <v>9</v>
      </c>
      <c r="G998" s="2">
        <v>8</v>
      </c>
      <c r="H998" s="38">
        <v>21056.400000000001</v>
      </c>
      <c r="I998" s="38">
        <v>16671.599999999999</v>
      </c>
      <c r="J998" s="38">
        <v>16671.599999999999</v>
      </c>
      <c r="K998" s="89">
        <v>861</v>
      </c>
      <c r="L998" s="63">
        <v>14400000</v>
      </c>
      <c r="M998" s="85">
        <v>0</v>
      </c>
      <c r="N998" s="85">
        <v>0</v>
      </c>
      <c r="O998" s="85">
        <v>0</v>
      </c>
      <c r="P998" s="63">
        <v>14400000</v>
      </c>
      <c r="Q998" s="77">
        <f t="shared" si="78"/>
        <v>863.74433167782342</v>
      </c>
      <c r="R998" s="37">
        <v>1298</v>
      </c>
      <c r="S998" s="130" t="s">
        <v>1070</v>
      </c>
      <c r="T998" s="28"/>
      <c r="U998" s="28"/>
    </row>
    <row r="999" spans="1:21" ht="25.5">
      <c r="A999" s="11">
        <v>294</v>
      </c>
      <c r="B999" s="67" t="s">
        <v>1002</v>
      </c>
      <c r="C999" s="4">
        <v>1982</v>
      </c>
      <c r="D999" s="73">
        <v>2007</v>
      </c>
      <c r="E999" s="21" t="s">
        <v>1062</v>
      </c>
      <c r="F999" s="4">
        <v>9</v>
      </c>
      <c r="G999" s="4">
        <v>9</v>
      </c>
      <c r="H999" s="51">
        <v>25858.32</v>
      </c>
      <c r="I999" s="51">
        <v>17700.330000000002</v>
      </c>
      <c r="J999" s="38">
        <v>17698</v>
      </c>
      <c r="K999" s="88">
        <v>869</v>
      </c>
      <c r="L999" s="77">
        <v>16200000</v>
      </c>
      <c r="M999" s="85">
        <v>0</v>
      </c>
      <c r="N999" s="85">
        <v>0</v>
      </c>
      <c r="O999" s="85">
        <v>0</v>
      </c>
      <c r="P999" s="77">
        <v>16200000</v>
      </c>
      <c r="Q999" s="77">
        <f t="shared" si="78"/>
        <v>915.23717354422195</v>
      </c>
      <c r="R999" s="37">
        <v>1298</v>
      </c>
      <c r="S999" s="130" t="s">
        <v>1070</v>
      </c>
      <c r="T999" s="28"/>
      <c r="U999" s="28"/>
    </row>
    <row r="1000" spans="1:21" ht="25.5">
      <c r="A1000" s="11">
        <v>295</v>
      </c>
      <c r="B1000" s="67" t="s">
        <v>1003</v>
      </c>
      <c r="C1000" s="2">
        <v>1980</v>
      </c>
      <c r="D1000" s="2">
        <v>2008</v>
      </c>
      <c r="E1000" s="21" t="s">
        <v>1062</v>
      </c>
      <c r="F1000" s="2">
        <v>9</v>
      </c>
      <c r="G1000" s="2">
        <v>9</v>
      </c>
      <c r="H1000" s="38">
        <v>25919.5</v>
      </c>
      <c r="I1000" s="38">
        <v>17693.64</v>
      </c>
      <c r="J1000" s="38">
        <v>17685.900000000001</v>
      </c>
      <c r="K1000" s="89">
        <v>888</v>
      </c>
      <c r="L1000" s="77">
        <v>16200000</v>
      </c>
      <c r="M1000" s="85">
        <v>0</v>
      </c>
      <c r="N1000" s="85">
        <v>0</v>
      </c>
      <c r="O1000" s="85">
        <v>0</v>
      </c>
      <c r="P1000" s="77">
        <v>16200000</v>
      </c>
      <c r="Q1000" s="77">
        <f t="shared" si="78"/>
        <v>915.58322651529022</v>
      </c>
      <c r="R1000" s="37">
        <v>1298</v>
      </c>
      <c r="S1000" s="130" t="s">
        <v>1070</v>
      </c>
      <c r="T1000" s="28"/>
      <c r="U1000" s="28"/>
    </row>
    <row r="1001" spans="1:21">
      <c r="A1001" s="11">
        <v>296</v>
      </c>
      <c r="B1001" s="67" t="s">
        <v>1004</v>
      </c>
      <c r="C1001" s="2">
        <v>1980</v>
      </c>
      <c r="D1001" s="44"/>
      <c r="E1001" s="21" t="s">
        <v>1064</v>
      </c>
      <c r="F1001" s="2">
        <v>9</v>
      </c>
      <c r="G1001" s="2">
        <v>4</v>
      </c>
      <c r="H1001" s="38">
        <v>11467.800000000001</v>
      </c>
      <c r="I1001" s="38">
        <v>8055.52</v>
      </c>
      <c r="J1001" s="38">
        <v>8055.4</v>
      </c>
      <c r="K1001" s="89">
        <v>385</v>
      </c>
      <c r="L1001" s="77">
        <v>7200000</v>
      </c>
      <c r="M1001" s="85">
        <v>0</v>
      </c>
      <c r="N1001" s="85">
        <v>0</v>
      </c>
      <c r="O1001" s="85">
        <v>0</v>
      </c>
      <c r="P1001" s="77">
        <v>7200000</v>
      </c>
      <c r="Q1001" s="77">
        <f t="shared" si="78"/>
        <v>893.79704848352424</v>
      </c>
      <c r="R1001" s="37">
        <v>1298</v>
      </c>
      <c r="S1001" s="130" t="s">
        <v>1070</v>
      </c>
      <c r="T1001" s="28"/>
      <c r="U1001" s="28"/>
    </row>
    <row r="1002" spans="1:21">
      <c r="A1002" s="11">
        <v>297</v>
      </c>
      <c r="B1002" s="67" t="s">
        <v>1005</v>
      </c>
      <c r="C1002" s="4">
        <v>1976</v>
      </c>
      <c r="D1002" s="44"/>
      <c r="E1002" s="21" t="s">
        <v>1064</v>
      </c>
      <c r="F1002" s="4">
        <v>9</v>
      </c>
      <c r="G1002" s="4">
        <v>4</v>
      </c>
      <c r="H1002" s="51">
        <v>9540</v>
      </c>
      <c r="I1002" s="51">
        <v>7775.1</v>
      </c>
      <c r="J1002" s="38">
        <v>7833.7</v>
      </c>
      <c r="K1002" s="88">
        <v>361</v>
      </c>
      <c r="L1002" s="77">
        <v>7200000</v>
      </c>
      <c r="M1002" s="85">
        <v>0</v>
      </c>
      <c r="N1002" s="85">
        <v>0</v>
      </c>
      <c r="O1002" s="85">
        <v>0</v>
      </c>
      <c r="P1002" s="77">
        <v>7200000</v>
      </c>
      <c r="Q1002" s="77">
        <f t="shared" si="78"/>
        <v>926.03310568352811</v>
      </c>
      <c r="R1002" s="37">
        <v>1298</v>
      </c>
      <c r="S1002" s="130" t="s">
        <v>1070</v>
      </c>
      <c r="T1002" s="28"/>
      <c r="U1002" s="28"/>
    </row>
    <row r="1003" spans="1:21" ht="25.5">
      <c r="A1003" s="11">
        <v>298</v>
      </c>
      <c r="B1003" s="67" t="s">
        <v>1006</v>
      </c>
      <c r="C1003" s="4">
        <v>1983</v>
      </c>
      <c r="D1003" s="44"/>
      <c r="E1003" s="21" t="s">
        <v>1062</v>
      </c>
      <c r="F1003" s="4">
        <v>9</v>
      </c>
      <c r="G1003" s="4">
        <v>1</v>
      </c>
      <c r="H1003" s="51">
        <v>5740.7999999999993</v>
      </c>
      <c r="I1003" s="51">
        <v>4918.1000000000004</v>
      </c>
      <c r="J1003" s="51">
        <v>4915.8</v>
      </c>
      <c r="K1003" s="88">
        <v>252</v>
      </c>
      <c r="L1003" s="77">
        <v>1800000</v>
      </c>
      <c r="M1003" s="85">
        <v>0</v>
      </c>
      <c r="N1003" s="85">
        <v>0</v>
      </c>
      <c r="O1003" s="85">
        <v>0</v>
      </c>
      <c r="P1003" s="77">
        <v>1800000</v>
      </c>
      <c r="Q1003" s="77">
        <f t="shared" si="78"/>
        <v>365.99499806835968</v>
      </c>
      <c r="R1003" s="37">
        <v>1298</v>
      </c>
      <c r="S1003" s="130" t="s">
        <v>1070</v>
      </c>
      <c r="T1003" s="28"/>
      <c r="U1003" s="28"/>
    </row>
    <row r="1004" spans="1:21" ht="25.5">
      <c r="A1004" s="11">
        <v>299</v>
      </c>
      <c r="B1004" s="66" t="s">
        <v>777</v>
      </c>
      <c r="C1004" s="11">
        <v>1992</v>
      </c>
      <c r="D1004" s="44"/>
      <c r="E1004" s="21" t="s">
        <v>1062</v>
      </c>
      <c r="F1004" s="2">
        <v>10</v>
      </c>
      <c r="G1004" s="129">
        <v>3</v>
      </c>
      <c r="H1004" s="38">
        <v>7987.9</v>
      </c>
      <c r="I1004" s="38">
        <v>6841.25</v>
      </c>
      <c r="J1004" s="38">
        <v>6809.3</v>
      </c>
      <c r="K1004" s="87">
        <v>289</v>
      </c>
      <c r="L1004" s="77">
        <v>5700000</v>
      </c>
      <c r="M1004" s="85">
        <v>0</v>
      </c>
      <c r="N1004" s="85">
        <v>0</v>
      </c>
      <c r="O1004" s="85">
        <v>0</v>
      </c>
      <c r="P1004" s="77">
        <v>5700000</v>
      </c>
      <c r="Q1004" s="77">
        <f t="shared" si="78"/>
        <v>833.1810707107619</v>
      </c>
      <c r="R1004" s="37">
        <v>1298</v>
      </c>
      <c r="S1004" s="130" t="s">
        <v>1070</v>
      </c>
      <c r="T1004" s="28"/>
      <c r="U1004" s="28"/>
    </row>
    <row r="1005" spans="1:21" ht="25.5">
      <c r="A1005" s="11">
        <v>300</v>
      </c>
      <c r="B1005" s="66" t="s">
        <v>180</v>
      </c>
      <c r="C1005" s="11">
        <v>1954</v>
      </c>
      <c r="D1005" s="44"/>
      <c r="E1005" s="21" t="s">
        <v>1062</v>
      </c>
      <c r="F1005" s="2">
        <v>2</v>
      </c>
      <c r="G1005" s="129">
        <v>2</v>
      </c>
      <c r="H1005" s="38">
        <v>868.6</v>
      </c>
      <c r="I1005" s="38">
        <v>655.52</v>
      </c>
      <c r="J1005" s="38">
        <v>655.5</v>
      </c>
      <c r="K1005" s="87">
        <v>36</v>
      </c>
      <c r="L1005" s="77">
        <v>4487962</v>
      </c>
      <c r="M1005" s="85">
        <v>0</v>
      </c>
      <c r="N1005" s="85">
        <v>0</v>
      </c>
      <c r="O1005" s="85">
        <v>0</v>
      </c>
      <c r="P1005" s="77">
        <v>4487962</v>
      </c>
      <c r="Q1005" s="77">
        <f t="shared" si="78"/>
        <v>6846.4150597998541</v>
      </c>
      <c r="R1005" s="37">
        <v>10219</v>
      </c>
      <c r="S1005" s="130" t="s">
        <v>1070</v>
      </c>
      <c r="T1005" s="28"/>
      <c r="U1005" s="28"/>
    </row>
    <row r="1006" spans="1:21" ht="25.5">
      <c r="A1006" s="11">
        <v>301</v>
      </c>
      <c r="B1006" s="66" t="s">
        <v>181</v>
      </c>
      <c r="C1006" s="11">
        <v>1960</v>
      </c>
      <c r="D1006" s="44"/>
      <c r="E1006" s="21" t="s">
        <v>1062</v>
      </c>
      <c r="F1006" s="2">
        <v>3</v>
      </c>
      <c r="G1006" s="129">
        <v>2</v>
      </c>
      <c r="H1006" s="38">
        <v>1572.8</v>
      </c>
      <c r="I1006" s="38">
        <v>1015.91</v>
      </c>
      <c r="J1006" s="38">
        <v>1015.9</v>
      </c>
      <c r="K1006" s="87">
        <v>48</v>
      </c>
      <c r="L1006" s="77">
        <v>5930384</v>
      </c>
      <c r="M1006" s="85">
        <v>0</v>
      </c>
      <c r="N1006" s="85">
        <v>0</v>
      </c>
      <c r="O1006" s="85">
        <v>0</v>
      </c>
      <c r="P1006" s="77">
        <v>5930384</v>
      </c>
      <c r="Q1006" s="77">
        <f t="shared" si="78"/>
        <v>5837.5092281796615</v>
      </c>
      <c r="R1006" s="37">
        <v>10219</v>
      </c>
      <c r="S1006" s="130" t="s">
        <v>1070</v>
      </c>
      <c r="T1006" s="28"/>
      <c r="U1006" s="28"/>
    </row>
    <row r="1007" spans="1:21" ht="25.5">
      <c r="A1007" s="11">
        <v>302</v>
      </c>
      <c r="B1007" s="66" t="s">
        <v>182</v>
      </c>
      <c r="C1007" s="11">
        <v>1960</v>
      </c>
      <c r="D1007" s="44">
        <v>2013</v>
      </c>
      <c r="E1007" s="21" t="s">
        <v>1062</v>
      </c>
      <c r="F1007" s="2">
        <v>5</v>
      </c>
      <c r="G1007" s="129">
        <v>6</v>
      </c>
      <c r="H1007" s="38">
        <v>6442.9</v>
      </c>
      <c r="I1007" s="38">
        <v>5941.8</v>
      </c>
      <c r="J1007" s="38">
        <v>5941.8</v>
      </c>
      <c r="K1007" s="87">
        <v>191</v>
      </c>
      <c r="L1007" s="77">
        <v>15997639</v>
      </c>
      <c r="M1007" s="85">
        <v>0</v>
      </c>
      <c r="N1007" s="85">
        <v>0</v>
      </c>
      <c r="O1007" s="85">
        <v>0</v>
      </c>
      <c r="P1007" s="77">
        <v>15997639</v>
      </c>
      <c r="Q1007" s="77">
        <f t="shared" si="78"/>
        <v>2692.3893432966443</v>
      </c>
      <c r="R1007" s="37">
        <v>6518</v>
      </c>
      <c r="S1007" s="130" t="s">
        <v>1070</v>
      </c>
      <c r="T1007" s="28"/>
      <c r="U1007" s="28"/>
    </row>
    <row r="1008" spans="1:21" ht="25.5">
      <c r="A1008" s="11">
        <v>303</v>
      </c>
      <c r="B1008" s="66" t="s">
        <v>183</v>
      </c>
      <c r="C1008" s="11">
        <v>1961</v>
      </c>
      <c r="D1008" s="44">
        <v>2008</v>
      </c>
      <c r="E1008" s="21" t="s">
        <v>1062</v>
      </c>
      <c r="F1008" s="2">
        <v>5</v>
      </c>
      <c r="G1008" s="129">
        <v>4</v>
      </c>
      <c r="H1008" s="38">
        <v>4730</v>
      </c>
      <c r="I1008" s="38">
        <v>4300</v>
      </c>
      <c r="J1008" s="38">
        <v>4300</v>
      </c>
      <c r="K1008" s="87">
        <v>136</v>
      </c>
      <c r="L1008" s="77">
        <v>14148314</v>
      </c>
      <c r="M1008" s="85">
        <v>0</v>
      </c>
      <c r="N1008" s="85">
        <v>0</v>
      </c>
      <c r="O1008" s="85">
        <v>0</v>
      </c>
      <c r="P1008" s="77">
        <v>14148314</v>
      </c>
      <c r="Q1008" s="77">
        <f t="shared" si="78"/>
        <v>3290.3055813953488</v>
      </c>
      <c r="R1008" s="37">
        <v>9642</v>
      </c>
      <c r="S1008" s="130" t="s">
        <v>1070</v>
      </c>
      <c r="T1008" s="28"/>
      <c r="U1008" s="28"/>
    </row>
    <row r="1009" spans="1:21" ht="25.5">
      <c r="A1009" s="11">
        <v>304</v>
      </c>
      <c r="B1009" s="66" t="s">
        <v>184</v>
      </c>
      <c r="C1009" s="11">
        <v>1961</v>
      </c>
      <c r="D1009" s="44"/>
      <c r="E1009" s="21" t="s">
        <v>1062</v>
      </c>
      <c r="F1009" s="2">
        <v>5</v>
      </c>
      <c r="G1009" s="129">
        <v>4</v>
      </c>
      <c r="H1009" s="38">
        <v>3941.6</v>
      </c>
      <c r="I1009" s="38">
        <v>2851.8</v>
      </c>
      <c r="J1009" s="38">
        <v>2851.8</v>
      </c>
      <c r="K1009" s="87">
        <v>128</v>
      </c>
      <c r="L1009" s="77">
        <v>15943589</v>
      </c>
      <c r="M1009" s="85">
        <v>0</v>
      </c>
      <c r="N1009" s="85">
        <v>0</v>
      </c>
      <c r="O1009" s="85">
        <v>0</v>
      </c>
      <c r="P1009" s="77">
        <v>15943589</v>
      </c>
      <c r="Q1009" s="77">
        <f t="shared" si="78"/>
        <v>5590.7107791570234</v>
      </c>
      <c r="R1009" s="37">
        <v>8018</v>
      </c>
      <c r="S1009" s="130" t="s">
        <v>1070</v>
      </c>
      <c r="T1009" s="28"/>
      <c r="U1009" s="28"/>
    </row>
    <row r="1010" spans="1:21" ht="25.5">
      <c r="A1010" s="11">
        <v>305</v>
      </c>
      <c r="B1010" s="159" t="s">
        <v>185</v>
      </c>
      <c r="C1010" s="11">
        <v>1951</v>
      </c>
      <c r="D1010" s="44">
        <v>2015</v>
      </c>
      <c r="E1010" s="21" t="s">
        <v>1062</v>
      </c>
      <c r="F1010" s="2">
        <v>4</v>
      </c>
      <c r="G1010" s="129">
        <v>4</v>
      </c>
      <c r="H1010" s="38">
        <v>4907.1000000000004</v>
      </c>
      <c r="I1010" s="38">
        <v>3384.3</v>
      </c>
      <c r="J1010" s="38">
        <v>3184</v>
      </c>
      <c r="K1010" s="87">
        <v>135</v>
      </c>
      <c r="L1010" s="77">
        <v>604482</v>
      </c>
      <c r="M1010" s="85">
        <v>0</v>
      </c>
      <c r="N1010" s="85">
        <v>0</v>
      </c>
      <c r="O1010" s="85">
        <v>0</v>
      </c>
      <c r="P1010" s="77">
        <v>604482</v>
      </c>
      <c r="Q1010" s="77">
        <f t="shared" si="78"/>
        <v>178.61359808527612</v>
      </c>
      <c r="R1010" s="37">
        <v>876</v>
      </c>
      <c r="S1010" s="130" t="s">
        <v>1070</v>
      </c>
      <c r="T1010" s="28"/>
      <c r="U1010" s="28"/>
    </row>
    <row r="1011" spans="1:21" ht="25.5">
      <c r="A1011" s="11">
        <v>306</v>
      </c>
      <c r="B1011" s="66" t="s">
        <v>186</v>
      </c>
      <c r="C1011" s="11">
        <v>1959</v>
      </c>
      <c r="D1011" s="44">
        <v>2004</v>
      </c>
      <c r="E1011" s="21" t="s">
        <v>1062</v>
      </c>
      <c r="F1011" s="2">
        <v>5</v>
      </c>
      <c r="G1011" s="129">
        <v>4</v>
      </c>
      <c r="H1011" s="38">
        <v>6296.9</v>
      </c>
      <c r="I1011" s="38">
        <v>3680</v>
      </c>
      <c r="J1011" s="38">
        <v>3680.1</v>
      </c>
      <c r="K1011" s="87">
        <v>153</v>
      </c>
      <c r="L1011" s="77">
        <v>4321387</v>
      </c>
      <c r="M1011" s="85">
        <v>0</v>
      </c>
      <c r="N1011" s="85">
        <v>0</v>
      </c>
      <c r="O1011" s="85">
        <v>0</v>
      </c>
      <c r="P1011" s="77">
        <v>4321387</v>
      </c>
      <c r="Q1011" s="77">
        <f t="shared" si="78"/>
        <v>1174.2899456521739</v>
      </c>
      <c r="R1011" s="37">
        <v>1888</v>
      </c>
      <c r="S1011" s="130" t="s">
        <v>1070</v>
      </c>
      <c r="T1011" s="28"/>
      <c r="U1011" s="28"/>
    </row>
    <row r="1012" spans="1:21" ht="25.5">
      <c r="A1012" s="11">
        <v>307</v>
      </c>
      <c r="B1012" s="66" t="s">
        <v>187</v>
      </c>
      <c r="C1012" s="11">
        <v>1959</v>
      </c>
      <c r="D1012" s="44"/>
      <c r="E1012" s="21" t="s">
        <v>1062</v>
      </c>
      <c r="F1012" s="2">
        <v>4</v>
      </c>
      <c r="G1012" s="129">
        <v>2</v>
      </c>
      <c r="H1012" s="38">
        <v>1855.5</v>
      </c>
      <c r="I1012" s="38">
        <v>1325.7</v>
      </c>
      <c r="J1012" s="38">
        <v>1325.7</v>
      </c>
      <c r="K1012" s="87">
        <v>59</v>
      </c>
      <c r="L1012" s="77">
        <v>7769673</v>
      </c>
      <c r="M1012" s="85">
        <v>0</v>
      </c>
      <c r="N1012" s="85">
        <v>0</v>
      </c>
      <c r="O1012" s="85">
        <v>0</v>
      </c>
      <c r="P1012" s="77">
        <v>7769673</v>
      </c>
      <c r="Q1012" s="77">
        <f t="shared" si="78"/>
        <v>5860.8078750848608</v>
      </c>
      <c r="R1012" s="37">
        <v>7688</v>
      </c>
      <c r="S1012" s="130" t="s">
        <v>1070</v>
      </c>
      <c r="T1012" s="28"/>
      <c r="U1012" s="28"/>
    </row>
    <row r="1013" spans="1:21" ht="25.5">
      <c r="A1013" s="11">
        <v>308</v>
      </c>
      <c r="B1013" s="66" t="s">
        <v>188</v>
      </c>
      <c r="C1013" s="11">
        <v>1960</v>
      </c>
      <c r="D1013" s="44"/>
      <c r="E1013" s="21" t="s">
        <v>1062</v>
      </c>
      <c r="F1013" s="2">
        <v>5</v>
      </c>
      <c r="G1013" s="129">
        <v>3</v>
      </c>
      <c r="H1013" s="38">
        <v>2898.2999999999997</v>
      </c>
      <c r="I1013" s="38">
        <v>2460.3000000000002</v>
      </c>
      <c r="J1013" s="38">
        <v>2407.6999999999998</v>
      </c>
      <c r="K1013" s="87">
        <v>103</v>
      </c>
      <c r="L1013" s="77">
        <v>12655281</v>
      </c>
      <c r="M1013" s="85">
        <v>0</v>
      </c>
      <c r="N1013" s="85">
        <v>0</v>
      </c>
      <c r="O1013" s="85">
        <v>0</v>
      </c>
      <c r="P1013" s="77">
        <v>12655281</v>
      </c>
      <c r="Q1013" s="77">
        <f t="shared" si="78"/>
        <v>5143.7958785513956</v>
      </c>
      <c r="R1013" s="37">
        <v>9642</v>
      </c>
      <c r="S1013" s="130" t="s">
        <v>1070</v>
      </c>
      <c r="T1013" s="28"/>
      <c r="U1013" s="28"/>
    </row>
    <row r="1014" spans="1:21" ht="25.5">
      <c r="A1014" s="11">
        <v>309</v>
      </c>
      <c r="B1014" s="66" t="s">
        <v>189</v>
      </c>
      <c r="C1014" s="11">
        <v>1960</v>
      </c>
      <c r="D1014" s="44">
        <v>2006</v>
      </c>
      <c r="E1014" s="21" t="s">
        <v>1062</v>
      </c>
      <c r="F1014" s="2">
        <v>4</v>
      </c>
      <c r="G1014" s="129">
        <v>2</v>
      </c>
      <c r="H1014" s="38">
        <v>1732.6000000000001</v>
      </c>
      <c r="I1014" s="38">
        <v>1267.5999999999999</v>
      </c>
      <c r="J1014" s="38">
        <v>1267.5999999999999</v>
      </c>
      <c r="K1014" s="87">
        <v>68</v>
      </c>
      <c r="L1014" s="77">
        <v>6279949</v>
      </c>
      <c r="M1014" s="85">
        <v>0</v>
      </c>
      <c r="N1014" s="85">
        <v>0</v>
      </c>
      <c r="O1014" s="85">
        <v>0</v>
      </c>
      <c r="P1014" s="77">
        <v>6279949</v>
      </c>
      <c r="Q1014" s="77">
        <f t="shared" si="78"/>
        <v>4954.2040075733676</v>
      </c>
      <c r="R1014" s="37">
        <v>6108</v>
      </c>
      <c r="S1014" s="130" t="s">
        <v>1070</v>
      </c>
      <c r="T1014" s="28"/>
      <c r="U1014" s="28"/>
    </row>
    <row r="1015" spans="1:21" ht="25.5">
      <c r="A1015" s="11">
        <v>310</v>
      </c>
      <c r="B1015" s="159" t="s">
        <v>190</v>
      </c>
      <c r="C1015" s="11">
        <v>1952</v>
      </c>
      <c r="D1015" s="44">
        <v>2010</v>
      </c>
      <c r="E1015" s="21" t="s">
        <v>1062</v>
      </c>
      <c r="F1015" s="2">
        <v>4</v>
      </c>
      <c r="G1015" s="129">
        <v>5</v>
      </c>
      <c r="H1015" s="38">
        <v>4645.6000000000004</v>
      </c>
      <c r="I1015" s="38">
        <v>4294.91</v>
      </c>
      <c r="J1015" s="38">
        <v>4198.8</v>
      </c>
      <c r="K1015" s="87">
        <v>212</v>
      </c>
      <c r="L1015" s="77">
        <v>9974145</v>
      </c>
      <c r="M1015" s="85">
        <v>0</v>
      </c>
      <c r="N1015" s="85">
        <v>0</v>
      </c>
      <c r="O1015" s="85">
        <v>0</v>
      </c>
      <c r="P1015" s="77">
        <v>9974145</v>
      </c>
      <c r="Q1015" s="77">
        <f t="shared" si="78"/>
        <v>2322.3175805779401</v>
      </c>
      <c r="R1015" s="37">
        <v>4177</v>
      </c>
      <c r="S1015" s="130" t="s">
        <v>1070</v>
      </c>
      <c r="T1015" s="28"/>
      <c r="U1015" s="28"/>
    </row>
    <row r="1016" spans="1:21" ht="25.5">
      <c r="A1016" s="11">
        <v>311</v>
      </c>
      <c r="B1016" s="66" t="s">
        <v>191</v>
      </c>
      <c r="C1016" s="11">
        <v>1961</v>
      </c>
      <c r="D1016" s="44">
        <v>2012</v>
      </c>
      <c r="E1016" s="21" t="s">
        <v>1062</v>
      </c>
      <c r="F1016" s="2">
        <v>4</v>
      </c>
      <c r="G1016" s="129">
        <v>4</v>
      </c>
      <c r="H1016" s="38">
        <v>3866.5</v>
      </c>
      <c r="I1016" s="38">
        <v>3223.4</v>
      </c>
      <c r="J1016" s="38">
        <v>3222.6</v>
      </c>
      <c r="K1016" s="87">
        <v>176</v>
      </c>
      <c r="L1016" s="77">
        <v>3738702</v>
      </c>
      <c r="M1016" s="85">
        <v>0</v>
      </c>
      <c r="N1016" s="85">
        <v>0</v>
      </c>
      <c r="O1016" s="85">
        <v>0</v>
      </c>
      <c r="P1016" s="77">
        <v>3738702</v>
      </c>
      <c r="Q1016" s="77">
        <f t="shared" si="78"/>
        <v>1159.8628777067693</v>
      </c>
      <c r="R1016" s="37">
        <v>3319</v>
      </c>
      <c r="S1016" s="130" t="s">
        <v>1070</v>
      </c>
      <c r="T1016" s="28"/>
      <c r="U1016" s="28"/>
    </row>
    <row r="1017" spans="1:21" ht="25.5">
      <c r="A1017" s="11">
        <v>312</v>
      </c>
      <c r="B1017" s="66" t="s">
        <v>192</v>
      </c>
      <c r="C1017" s="11">
        <v>1961</v>
      </c>
      <c r="D1017" s="44">
        <v>2005</v>
      </c>
      <c r="E1017" s="21" t="s">
        <v>1062</v>
      </c>
      <c r="F1017" s="2">
        <v>5</v>
      </c>
      <c r="G1017" s="129">
        <v>4</v>
      </c>
      <c r="H1017" s="38">
        <v>4075.4</v>
      </c>
      <c r="I1017" s="38">
        <v>3219.2</v>
      </c>
      <c r="J1017" s="38">
        <v>3219.2</v>
      </c>
      <c r="K1017" s="87">
        <v>128</v>
      </c>
      <c r="L1017" s="77">
        <v>7480018</v>
      </c>
      <c r="M1017" s="85">
        <v>0</v>
      </c>
      <c r="N1017" s="85">
        <v>0</v>
      </c>
      <c r="O1017" s="85">
        <v>0</v>
      </c>
      <c r="P1017" s="77">
        <v>7480018</v>
      </c>
      <c r="Q1017" s="77">
        <f t="shared" si="78"/>
        <v>2323.5642395626246</v>
      </c>
      <c r="R1017" s="37">
        <v>2943</v>
      </c>
      <c r="S1017" s="130" t="s">
        <v>1070</v>
      </c>
      <c r="T1017" s="28"/>
      <c r="U1017" s="28"/>
    </row>
    <row r="1018" spans="1:21">
      <c r="A1018" s="11">
        <v>313</v>
      </c>
      <c r="B1018" s="66" t="s">
        <v>518</v>
      </c>
      <c r="C1018" s="11">
        <v>1962</v>
      </c>
      <c r="D1018" s="44">
        <v>2005</v>
      </c>
      <c r="E1018" s="2" t="s">
        <v>1064</v>
      </c>
      <c r="F1018" s="2">
        <v>4</v>
      </c>
      <c r="G1018" s="129">
        <v>3</v>
      </c>
      <c r="H1018" s="38">
        <v>2733.5999999999995</v>
      </c>
      <c r="I1018" s="38">
        <v>2073.9</v>
      </c>
      <c r="J1018" s="38">
        <v>2073.9</v>
      </c>
      <c r="K1018" s="87">
        <v>123</v>
      </c>
      <c r="L1018" s="77">
        <v>6022751</v>
      </c>
      <c r="M1018" s="85">
        <v>0</v>
      </c>
      <c r="N1018" s="85">
        <v>0</v>
      </c>
      <c r="O1018" s="85">
        <v>0</v>
      </c>
      <c r="P1018" s="77">
        <v>6022751</v>
      </c>
      <c r="Q1018" s="77">
        <f t="shared" si="78"/>
        <v>2904.0701094556148</v>
      </c>
      <c r="R1018" s="37">
        <v>5304</v>
      </c>
      <c r="S1018" s="130" t="s">
        <v>1070</v>
      </c>
      <c r="T1018" s="28"/>
      <c r="U1018" s="28"/>
    </row>
    <row r="1019" spans="1:21" ht="25.5">
      <c r="A1019" s="11">
        <v>314</v>
      </c>
      <c r="B1019" s="159" t="s">
        <v>193</v>
      </c>
      <c r="C1019" s="11">
        <v>1955</v>
      </c>
      <c r="D1019" s="44">
        <v>2008</v>
      </c>
      <c r="E1019" s="21" t="s">
        <v>1062</v>
      </c>
      <c r="F1019" s="2">
        <v>4</v>
      </c>
      <c r="G1019" s="129">
        <v>4</v>
      </c>
      <c r="H1019" s="38">
        <v>3120.2</v>
      </c>
      <c r="I1019" s="38">
        <v>1911.9</v>
      </c>
      <c r="J1019" s="38">
        <v>1915.2</v>
      </c>
      <c r="K1019" s="87">
        <v>81</v>
      </c>
      <c r="L1019" s="77">
        <v>4547336.3499999996</v>
      </c>
      <c r="M1019" s="85">
        <v>0</v>
      </c>
      <c r="N1019" s="85">
        <v>0</v>
      </c>
      <c r="O1019" s="85">
        <v>0</v>
      </c>
      <c r="P1019" s="77">
        <v>4547336.3499999996</v>
      </c>
      <c r="Q1019" s="77">
        <f t="shared" si="78"/>
        <v>2378.438385898844</v>
      </c>
      <c r="R1019" s="37">
        <v>4397</v>
      </c>
      <c r="S1019" s="130" t="s">
        <v>1070</v>
      </c>
      <c r="T1019" s="28"/>
      <c r="U1019" s="28"/>
    </row>
    <row r="1020" spans="1:21" ht="25.5">
      <c r="A1020" s="11">
        <v>315</v>
      </c>
      <c r="B1020" s="66" t="s">
        <v>196</v>
      </c>
      <c r="C1020" s="11">
        <v>1958</v>
      </c>
      <c r="D1020" s="44"/>
      <c r="E1020" s="21" t="s">
        <v>1062</v>
      </c>
      <c r="F1020" s="2">
        <v>5</v>
      </c>
      <c r="G1020" s="129">
        <v>4</v>
      </c>
      <c r="H1020" s="38">
        <v>4060.5</v>
      </c>
      <c r="I1020" s="38">
        <v>3003</v>
      </c>
      <c r="J1020" s="38">
        <v>3052.9</v>
      </c>
      <c r="K1020" s="87">
        <v>140</v>
      </c>
      <c r="L1020" s="77">
        <v>12771856</v>
      </c>
      <c r="M1020" s="85">
        <v>0</v>
      </c>
      <c r="N1020" s="85">
        <v>0</v>
      </c>
      <c r="O1020" s="85">
        <v>0</v>
      </c>
      <c r="P1020" s="77">
        <v>12771856</v>
      </c>
      <c r="Q1020" s="77">
        <f t="shared" si="78"/>
        <v>4253.0323010323009</v>
      </c>
      <c r="R1020" s="37">
        <v>7688</v>
      </c>
      <c r="S1020" s="130" t="s">
        <v>1070</v>
      </c>
      <c r="T1020" s="28"/>
      <c r="U1020" s="28"/>
    </row>
    <row r="1021" spans="1:21" ht="25.5">
      <c r="A1021" s="11">
        <v>316</v>
      </c>
      <c r="B1021" s="66" t="s">
        <v>197</v>
      </c>
      <c r="C1021" s="11">
        <v>1961</v>
      </c>
      <c r="D1021" s="44"/>
      <c r="E1021" s="21" t="s">
        <v>1062</v>
      </c>
      <c r="F1021" s="2">
        <v>2</v>
      </c>
      <c r="G1021" s="129">
        <v>1</v>
      </c>
      <c r="H1021" s="38">
        <v>332.97</v>
      </c>
      <c r="I1021" s="38">
        <v>302.7</v>
      </c>
      <c r="J1021" s="38">
        <v>302.7</v>
      </c>
      <c r="K1021" s="87">
        <v>29</v>
      </c>
      <c r="L1021" s="77">
        <v>2241112</v>
      </c>
      <c r="M1021" s="85">
        <v>0</v>
      </c>
      <c r="N1021" s="85">
        <v>0</v>
      </c>
      <c r="O1021" s="85">
        <v>0</v>
      </c>
      <c r="P1021" s="77">
        <v>2241112</v>
      </c>
      <c r="Q1021" s="77">
        <f t="shared" si="78"/>
        <v>7403.7396762471099</v>
      </c>
      <c r="R1021" s="37">
        <v>9119</v>
      </c>
      <c r="S1021" s="130" t="s">
        <v>1070</v>
      </c>
      <c r="T1021" s="28"/>
      <c r="U1021" s="28"/>
    </row>
    <row r="1022" spans="1:21" ht="25.5">
      <c r="A1022" s="11">
        <v>317</v>
      </c>
      <c r="B1022" s="66" t="s">
        <v>199</v>
      </c>
      <c r="C1022" s="11">
        <v>1960</v>
      </c>
      <c r="D1022" s="44">
        <v>2007</v>
      </c>
      <c r="E1022" s="21" t="s">
        <v>1062</v>
      </c>
      <c r="F1022" s="2">
        <v>4</v>
      </c>
      <c r="G1022" s="129">
        <v>4</v>
      </c>
      <c r="H1022" s="38">
        <v>3327.9</v>
      </c>
      <c r="I1022" s="38">
        <v>2522.3000000000002</v>
      </c>
      <c r="J1022" s="38">
        <v>2521.6999999999998</v>
      </c>
      <c r="K1022" s="87">
        <v>132</v>
      </c>
      <c r="L1022" s="77">
        <v>5267172</v>
      </c>
      <c r="M1022" s="85">
        <v>0</v>
      </c>
      <c r="N1022" s="85">
        <v>0</v>
      </c>
      <c r="O1022" s="85">
        <v>0</v>
      </c>
      <c r="P1022" s="77">
        <v>5267172</v>
      </c>
      <c r="Q1022" s="77">
        <f t="shared" si="78"/>
        <v>2088.2416841771396</v>
      </c>
      <c r="R1022" s="37">
        <v>2940</v>
      </c>
      <c r="S1022" s="130" t="s">
        <v>1070</v>
      </c>
      <c r="T1022" s="28"/>
      <c r="U1022" s="28"/>
    </row>
    <row r="1023" spans="1:21" ht="25.5">
      <c r="A1023" s="11">
        <v>318</v>
      </c>
      <c r="B1023" s="66" t="s">
        <v>200</v>
      </c>
      <c r="C1023" s="11">
        <v>1960</v>
      </c>
      <c r="D1023" s="44"/>
      <c r="E1023" s="21" t="s">
        <v>1062</v>
      </c>
      <c r="F1023" s="2">
        <v>4</v>
      </c>
      <c r="G1023" s="129">
        <v>2</v>
      </c>
      <c r="H1023" s="38">
        <v>1890.1</v>
      </c>
      <c r="I1023" s="38">
        <v>1272.4000000000001</v>
      </c>
      <c r="J1023" s="38">
        <v>1272.4000000000001</v>
      </c>
      <c r="K1023" s="87">
        <v>66</v>
      </c>
      <c r="L1023" s="77">
        <v>1668747</v>
      </c>
      <c r="M1023" s="85">
        <v>0</v>
      </c>
      <c r="N1023" s="85">
        <v>0</v>
      </c>
      <c r="O1023" s="85">
        <v>0</v>
      </c>
      <c r="P1023" s="77">
        <v>1668747</v>
      </c>
      <c r="Q1023" s="77">
        <f t="shared" si="78"/>
        <v>1311.4955988682802</v>
      </c>
      <c r="R1023" s="37">
        <v>1622</v>
      </c>
      <c r="S1023" s="130" t="s">
        <v>1070</v>
      </c>
      <c r="T1023" s="28"/>
      <c r="U1023" s="28"/>
    </row>
    <row r="1024" spans="1:21" ht="25.5">
      <c r="A1024" s="11">
        <v>319</v>
      </c>
      <c r="B1024" s="66" t="s">
        <v>201</v>
      </c>
      <c r="C1024" s="11">
        <v>1961</v>
      </c>
      <c r="D1024" s="44">
        <v>2003</v>
      </c>
      <c r="E1024" s="21" t="s">
        <v>1062</v>
      </c>
      <c r="F1024" s="2">
        <v>5</v>
      </c>
      <c r="G1024" s="129">
        <v>2</v>
      </c>
      <c r="H1024" s="38">
        <v>2077</v>
      </c>
      <c r="I1024" s="38">
        <v>1624.5</v>
      </c>
      <c r="J1024" s="38">
        <v>1624.5</v>
      </c>
      <c r="K1024" s="87">
        <v>91</v>
      </c>
      <c r="L1024" s="77">
        <v>3234237</v>
      </c>
      <c r="M1024" s="85">
        <v>0</v>
      </c>
      <c r="N1024" s="85">
        <v>0</v>
      </c>
      <c r="O1024" s="85">
        <v>0</v>
      </c>
      <c r="P1024" s="77">
        <v>3234237</v>
      </c>
      <c r="Q1024" s="77">
        <f t="shared" si="78"/>
        <v>1990.9122807017543</v>
      </c>
      <c r="R1024" s="37">
        <v>2218</v>
      </c>
      <c r="S1024" s="130" t="s">
        <v>1070</v>
      </c>
      <c r="T1024" s="28"/>
      <c r="U1024" s="28"/>
    </row>
    <row r="1025" spans="1:21" ht="25.5">
      <c r="A1025" s="11">
        <v>320</v>
      </c>
      <c r="B1025" s="66" t="s">
        <v>202</v>
      </c>
      <c r="C1025" s="11">
        <v>1961</v>
      </c>
      <c r="D1025" s="44">
        <v>2005</v>
      </c>
      <c r="E1025" s="21" t="s">
        <v>1062</v>
      </c>
      <c r="F1025" s="2">
        <v>4</v>
      </c>
      <c r="G1025" s="129">
        <v>2</v>
      </c>
      <c r="H1025" s="38">
        <v>2592.6999999999998</v>
      </c>
      <c r="I1025" s="38">
        <v>1280.5</v>
      </c>
      <c r="J1025" s="38">
        <v>1280.5</v>
      </c>
      <c r="K1025" s="87">
        <v>74</v>
      </c>
      <c r="L1025" s="77">
        <v>426604</v>
      </c>
      <c r="M1025" s="85">
        <v>0</v>
      </c>
      <c r="N1025" s="85">
        <v>0</v>
      </c>
      <c r="O1025" s="85">
        <v>0</v>
      </c>
      <c r="P1025" s="77">
        <v>426604</v>
      </c>
      <c r="Q1025" s="77">
        <f t="shared" si="78"/>
        <v>333.15423662631787</v>
      </c>
      <c r="R1025" s="37">
        <v>559</v>
      </c>
      <c r="S1025" s="130" t="s">
        <v>1070</v>
      </c>
      <c r="T1025" s="28"/>
      <c r="U1025" s="28"/>
    </row>
    <row r="1026" spans="1:21" ht="25.5">
      <c r="A1026" s="11">
        <v>321</v>
      </c>
      <c r="B1026" s="66" t="s">
        <v>204</v>
      </c>
      <c r="C1026" s="11">
        <v>1961</v>
      </c>
      <c r="D1026" s="44"/>
      <c r="E1026" s="21" t="s">
        <v>1062</v>
      </c>
      <c r="F1026" s="2">
        <v>4</v>
      </c>
      <c r="G1026" s="129">
        <v>3</v>
      </c>
      <c r="H1026" s="38">
        <v>3543.7</v>
      </c>
      <c r="I1026" s="38">
        <v>2056.9</v>
      </c>
      <c r="J1026" s="38">
        <v>2056.9</v>
      </c>
      <c r="K1026" s="87">
        <v>117</v>
      </c>
      <c r="L1026" s="77">
        <v>2552948</v>
      </c>
      <c r="M1026" s="85">
        <v>0</v>
      </c>
      <c r="N1026" s="85">
        <v>0</v>
      </c>
      <c r="O1026" s="85">
        <v>0</v>
      </c>
      <c r="P1026" s="77">
        <v>2552948</v>
      </c>
      <c r="Q1026" s="77">
        <f t="shared" si="78"/>
        <v>1241.1629150663618</v>
      </c>
      <c r="R1026" s="37">
        <v>2064</v>
      </c>
      <c r="S1026" s="130" t="s">
        <v>1070</v>
      </c>
      <c r="T1026" s="28"/>
      <c r="U1026" s="28"/>
    </row>
    <row r="1027" spans="1:21" ht="25.5">
      <c r="A1027" s="11">
        <v>322</v>
      </c>
      <c r="B1027" s="66" t="s">
        <v>205</v>
      </c>
      <c r="C1027" s="11">
        <v>1961</v>
      </c>
      <c r="D1027" s="44"/>
      <c r="E1027" s="21" t="s">
        <v>1062</v>
      </c>
      <c r="F1027" s="2">
        <v>2</v>
      </c>
      <c r="G1027" s="129">
        <v>2</v>
      </c>
      <c r="H1027" s="38">
        <v>645.5</v>
      </c>
      <c r="I1027" s="38">
        <v>560.16</v>
      </c>
      <c r="J1027" s="38">
        <v>560.16</v>
      </c>
      <c r="K1027" s="87">
        <v>29</v>
      </c>
      <c r="L1027" s="77">
        <v>3531091</v>
      </c>
      <c r="M1027" s="85">
        <v>0</v>
      </c>
      <c r="N1027" s="85">
        <v>0</v>
      </c>
      <c r="O1027" s="85">
        <v>0</v>
      </c>
      <c r="P1027" s="77">
        <v>3531091</v>
      </c>
      <c r="Q1027" s="77">
        <f t="shared" si="78"/>
        <v>6303.7185804055989</v>
      </c>
      <c r="R1027" s="37">
        <v>9054</v>
      </c>
      <c r="S1027" s="130" t="s">
        <v>1070</v>
      </c>
      <c r="T1027" s="28"/>
      <c r="U1027" s="28"/>
    </row>
    <row r="1028" spans="1:21" ht="25.5">
      <c r="A1028" s="11">
        <v>323</v>
      </c>
      <c r="B1028" s="66" t="s">
        <v>206</v>
      </c>
      <c r="C1028" s="11">
        <v>1961</v>
      </c>
      <c r="D1028" s="44"/>
      <c r="E1028" s="21" t="s">
        <v>1062</v>
      </c>
      <c r="F1028" s="2">
        <v>3</v>
      </c>
      <c r="G1028" s="129">
        <v>3</v>
      </c>
      <c r="H1028" s="38">
        <v>2019.3999999999999</v>
      </c>
      <c r="I1028" s="38">
        <v>1414.2</v>
      </c>
      <c r="J1028" s="38">
        <v>1414.2</v>
      </c>
      <c r="K1028" s="87">
        <v>63</v>
      </c>
      <c r="L1028" s="77">
        <v>9739082</v>
      </c>
      <c r="M1028" s="85">
        <v>0</v>
      </c>
      <c r="N1028" s="85">
        <v>0</v>
      </c>
      <c r="O1028" s="85">
        <v>0</v>
      </c>
      <c r="P1028" s="77">
        <v>9739082</v>
      </c>
      <c r="Q1028" s="77">
        <f t="shared" si="78"/>
        <v>6886.6369678970441</v>
      </c>
      <c r="R1028" s="37">
        <v>9630</v>
      </c>
      <c r="S1028" s="130" t="s">
        <v>1070</v>
      </c>
      <c r="T1028" s="28"/>
      <c r="U1028" s="28"/>
    </row>
    <row r="1029" spans="1:21" ht="25.5">
      <c r="A1029" s="11">
        <v>324</v>
      </c>
      <c r="B1029" s="66" t="s">
        <v>207</v>
      </c>
      <c r="C1029" s="11">
        <v>1960</v>
      </c>
      <c r="D1029" s="44"/>
      <c r="E1029" s="21" t="s">
        <v>1062</v>
      </c>
      <c r="F1029" s="2">
        <v>2</v>
      </c>
      <c r="G1029" s="129">
        <v>2</v>
      </c>
      <c r="H1029" s="38">
        <v>670.67000000000007</v>
      </c>
      <c r="I1029" s="38">
        <v>610.83000000000004</v>
      </c>
      <c r="J1029" s="38">
        <v>609.70000000000005</v>
      </c>
      <c r="K1029" s="87">
        <v>36</v>
      </c>
      <c r="L1029" s="77">
        <v>6985135</v>
      </c>
      <c r="M1029" s="85">
        <v>0</v>
      </c>
      <c r="N1029" s="85">
        <v>0</v>
      </c>
      <c r="O1029" s="85">
        <v>0</v>
      </c>
      <c r="P1029" s="77">
        <v>6985135</v>
      </c>
      <c r="Q1029" s="77">
        <f t="shared" si="78"/>
        <v>11435.481230456919</v>
      </c>
      <c r="R1029" s="37">
        <v>13488</v>
      </c>
      <c r="S1029" s="130" t="s">
        <v>1070</v>
      </c>
      <c r="T1029" s="28"/>
      <c r="U1029" s="28"/>
    </row>
    <row r="1030" spans="1:21" ht="25.5">
      <c r="A1030" s="11">
        <v>325</v>
      </c>
      <c r="B1030" s="159" t="s">
        <v>208</v>
      </c>
      <c r="C1030" s="11">
        <v>1956</v>
      </c>
      <c r="D1030" s="44"/>
      <c r="E1030" s="21" t="s">
        <v>1062</v>
      </c>
      <c r="F1030" s="2">
        <v>3</v>
      </c>
      <c r="G1030" s="129">
        <v>3</v>
      </c>
      <c r="H1030" s="38">
        <v>1681.7</v>
      </c>
      <c r="I1030" s="38">
        <v>1565.3</v>
      </c>
      <c r="J1030" s="38">
        <v>1565.3</v>
      </c>
      <c r="K1030" s="87">
        <v>62</v>
      </c>
      <c r="L1030" s="77">
        <v>3174249</v>
      </c>
      <c r="M1030" s="85">
        <v>0</v>
      </c>
      <c r="N1030" s="85">
        <v>0</v>
      </c>
      <c r="O1030" s="85">
        <v>0</v>
      </c>
      <c r="P1030" s="77">
        <v>3174249</v>
      </c>
      <c r="Q1030" s="77">
        <f t="shared" si="78"/>
        <v>2027.885389382227</v>
      </c>
      <c r="R1030" s="37">
        <v>2198</v>
      </c>
      <c r="S1030" s="130" t="s">
        <v>1070</v>
      </c>
      <c r="T1030" s="28"/>
      <c r="U1030" s="28"/>
    </row>
    <row r="1031" spans="1:21" ht="25.5">
      <c r="A1031" s="11">
        <v>326</v>
      </c>
      <c r="B1031" s="159" t="s">
        <v>209</v>
      </c>
      <c r="C1031" s="11">
        <v>1953</v>
      </c>
      <c r="D1031" s="44"/>
      <c r="E1031" s="21" t="s">
        <v>1062</v>
      </c>
      <c r="F1031" s="2">
        <v>2</v>
      </c>
      <c r="G1031" s="129">
        <v>2</v>
      </c>
      <c r="H1031" s="38">
        <v>904.6400000000001</v>
      </c>
      <c r="I1031" s="38">
        <v>822.4</v>
      </c>
      <c r="J1031" s="38">
        <v>822.4</v>
      </c>
      <c r="K1031" s="87">
        <v>30</v>
      </c>
      <c r="L1031" s="77">
        <v>4610669</v>
      </c>
      <c r="M1031" s="85">
        <v>0</v>
      </c>
      <c r="N1031" s="85">
        <v>0</v>
      </c>
      <c r="O1031" s="85">
        <v>0</v>
      </c>
      <c r="P1031" s="77">
        <v>4610669</v>
      </c>
      <c r="Q1031" s="77">
        <f t="shared" si="78"/>
        <v>5606.3582198443582</v>
      </c>
      <c r="R1031" s="37">
        <v>10219</v>
      </c>
      <c r="S1031" s="130" t="s">
        <v>1070</v>
      </c>
      <c r="T1031" s="28"/>
      <c r="U1031" s="28"/>
    </row>
    <row r="1032" spans="1:21" ht="25.5">
      <c r="A1032" s="11">
        <v>327</v>
      </c>
      <c r="B1032" s="66" t="s">
        <v>210</v>
      </c>
      <c r="C1032" s="11">
        <v>1958</v>
      </c>
      <c r="D1032" s="44"/>
      <c r="E1032" s="21" t="s">
        <v>1062</v>
      </c>
      <c r="F1032" s="2">
        <v>2</v>
      </c>
      <c r="G1032" s="129">
        <v>2</v>
      </c>
      <c r="H1032" s="38">
        <v>1730.22</v>
      </c>
      <c r="I1032" s="38">
        <v>1482.42</v>
      </c>
      <c r="J1032" s="38">
        <v>1482.42</v>
      </c>
      <c r="K1032" s="87">
        <v>102</v>
      </c>
      <c r="L1032" s="77">
        <v>16606763</v>
      </c>
      <c r="M1032" s="85">
        <v>0</v>
      </c>
      <c r="N1032" s="85">
        <v>0</v>
      </c>
      <c r="O1032" s="85">
        <v>0</v>
      </c>
      <c r="P1032" s="77">
        <v>16606763</v>
      </c>
      <c r="Q1032" s="77">
        <f t="shared" si="78"/>
        <v>11202.468261356431</v>
      </c>
      <c r="R1032" s="37">
        <v>13488</v>
      </c>
      <c r="S1032" s="130" t="s">
        <v>1070</v>
      </c>
      <c r="T1032" s="28"/>
      <c r="U1032" s="28"/>
    </row>
    <row r="1033" spans="1:21" ht="25.5">
      <c r="A1033" s="11">
        <v>328</v>
      </c>
      <c r="B1033" s="66" t="s">
        <v>211</v>
      </c>
      <c r="C1033" s="11">
        <v>1960</v>
      </c>
      <c r="D1033" s="44"/>
      <c r="E1033" s="21" t="s">
        <v>1062</v>
      </c>
      <c r="F1033" s="2">
        <v>2</v>
      </c>
      <c r="G1033" s="129">
        <v>1</v>
      </c>
      <c r="H1033" s="38">
        <v>360.58000000000004</v>
      </c>
      <c r="I1033" s="38">
        <v>327.8</v>
      </c>
      <c r="J1033" s="38">
        <v>327.8</v>
      </c>
      <c r="K1033" s="87">
        <v>23</v>
      </c>
      <c r="L1033" s="77">
        <v>3287804.2</v>
      </c>
      <c r="M1033" s="85">
        <v>0</v>
      </c>
      <c r="N1033" s="85">
        <v>0</v>
      </c>
      <c r="O1033" s="85">
        <v>0</v>
      </c>
      <c r="P1033" s="77">
        <v>3287804.2</v>
      </c>
      <c r="Q1033" s="77">
        <f t="shared" si="78"/>
        <v>10029.909090909092</v>
      </c>
      <c r="R1033" s="37">
        <v>13488</v>
      </c>
      <c r="S1033" s="130" t="s">
        <v>1070</v>
      </c>
      <c r="T1033" s="28"/>
      <c r="U1033" s="28"/>
    </row>
    <row r="1034" spans="1:21" ht="25.5">
      <c r="A1034" s="11">
        <v>329</v>
      </c>
      <c r="B1034" s="66" t="s">
        <v>212</v>
      </c>
      <c r="C1034" s="11">
        <v>1961</v>
      </c>
      <c r="D1034" s="44"/>
      <c r="E1034" s="21" t="s">
        <v>1062</v>
      </c>
      <c r="F1034" s="2">
        <v>2</v>
      </c>
      <c r="G1034" s="129">
        <v>2</v>
      </c>
      <c r="H1034" s="38">
        <v>674.74</v>
      </c>
      <c r="I1034" s="38">
        <v>613.4</v>
      </c>
      <c r="J1034" s="38">
        <v>613.4</v>
      </c>
      <c r="K1034" s="87">
        <v>42</v>
      </c>
      <c r="L1034" s="77">
        <v>6220726</v>
      </c>
      <c r="M1034" s="85">
        <v>0</v>
      </c>
      <c r="N1034" s="85">
        <v>0</v>
      </c>
      <c r="O1034" s="85">
        <v>0</v>
      </c>
      <c r="P1034" s="77">
        <v>6220726</v>
      </c>
      <c r="Q1034" s="77">
        <f t="shared" si="78"/>
        <v>10141.385718943593</v>
      </c>
      <c r="R1034" s="37">
        <v>13488</v>
      </c>
      <c r="S1034" s="130" t="s">
        <v>1070</v>
      </c>
      <c r="T1034" s="28"/>
      <c r="U1034" s="28"/>
    </row>
    <row r="1035" spans="1:21" ht="25.5">
      <c r="A1035" s="11">
        <v>330</v>
      </c>
      <c r="B1035" s="66" t="s">
        <v>213</v>
      </c>
      <c r="C1035" s="11">
        <v>1961</v>
      </c>
      <c r="D1035" s="44"/>
      <c r="E1035" s="21" t="s">
        <v>1062</v>
      </c>
      <c r="F1035" s="2">
        <v>2</v>
      </c>
      <c r="G1035" s="129">
        <v>2</v>
      </c>
      <c r="H1035" s="38">
        <v>675.18</v>
      </c>
      <c r="I1035" s="38">
        <v>613.79999999999995</v>
      </c>
      <c r="J1035" s="38">
        <v>613.79999999999995</v>
      </c>
      <c r="K1035" s="87">
        <v>36</v>
      </c>
      <c r="L1035" s="77">
        <v>6196070</v>
      </c>
      <c r="M1035" s="85">
        <v>0</v>
      </c>
      <c r="N1035" s="85">
        <v>0</v>
      </c>
      <c r="O1035" s="85">
        <v>0</v>
      </c>
      <c r="P1035" s="77">
        <v>6196070</v>
      </c>
      <c r="Q1035" s="77">
        <f t="shared" si="78"/>
        <v>10094.607363962203</v>
      </c>
      <c r="R1035" s="37">
        <v>13488</v>
      </c>
      <c r="S1035" s="130" t="s">
        <v>1070</v>
      </c>
      <c r="T1035" s="28"/>
      <c r="U1035" s="28"/>
    </row>
    <row r="1036" spans="1:21" ht="25.5">
      <c r="A1036" s="11">
        <v>331</v>
      </c>
      <c r="B1036" s="159" t="s">
        <v>214</v>
      </c>
      <c r="C1036" s="11">
        <v>1957</v>
      </c>
      <c r="D1036" s="44">
        <v>2007</v>
      </c>
      <c r="E1036" s="21" t="s">
        <v>1062</v>
      </c>
      <c r="F1036" s="2">
        <v>4</v>
      </c>
      <c r="G1036" s="129">
        <v>4</v>
      </c>
      <c r="H1036" s="38">
        <v>2687</v>
      </c>
      <c r="I1036" s="38">
        <v>2381.6999999999998</v>
      </c>
      <c r="J1036" s="38">
        <v>2381.6999999999998</v>
      </c>
      <c r="K1036" s="87">
        <v>106</v>
      </c>
      <c r="L1036" s="77">
        <v>11694055</v>
      </c>
      <c r="M1036" s="85">
        <v>0</v>
      </c>
      <c r="N1036" s="85">
        <v>0</v>
      </c>
      <c r="O1036" s="85">
        <v>0</v>
      </c>
      <c r="P1036" s="77">
        <v>11694055</v>
      </c>
      <c r="Q1036" s="77">
        <f t="shared" si="78"/>
        <v>4909.9613721291516</v>
      </c>
      <c r="R1036" s="37">
        <v>5856</v>
      </c>
      <c r="S1036" s="130" t="s">
        <v>1070</v>
      </c>
      <c r="T1036" s="28"/>
      <c r="U1036" s="28"/>
    </row>
    <row r="1037" spans="1:21" ht="25.5">
      <c r="A1037" s="11">
        <v>332</v>
      </c>
      <c r="B1037" s="66" t="s">
        <v>215</v>
      </c>
      <c r="C1037" s="11">
        <v>1961</v>
      </c>
      <c r="D1037" s="44">
        <v>2005</v>
      </c>
      <c r="E1037" s="21" t="s">
        <v>1062</v>
      </c>
      <c r="F1037" s="2">
        <v>4</v>
      </c>
      <c r="G1037" s="129">
        <v>14</v>
      </c>
      <c r="H1037" s="38">
        <v>8110.4</v>
      </c>
      <c r="I1037" s="38">
        <v>7499.7</v>
      </c>
      <c r="J1037" s="38">
        <v>7499.7</v>
      </c>
      <c r="K1037" s="87">
        <v>326</v>
      </c>
      <c r="L1037" s="35">
        <v>26829650</v>
      </c>
      <c r="M1037" s="85">
        <v>0</v>
      </c>
      <c r="N1037" s="85">
        <v>0</v>
      </c>
      <c r="O1037" s="85">
        <v>0</v>
      </c>
      <c r="P1037" s="35">
        <v>26829650</v>
      </c>
      <c r="Q1037" s="77">
        <f t="shared" si="78"/>
        <v>3577.4297638572211</v>
      </c>
      <c r="R1037" s="37">
        <v>4827</v>
      </c>
      <c r="S1037" s="130" t="s">
        <v>1070</v>
      </c>
      <c r="T1037" s="28"/>
      <c r="U1037" s="28"/>
    </row>
    <row r="1038" spans="1:21" ht="25.5">
      <c r="A1038" s="11">
        <v>333</v>
      </c>
      <c r="B1038" s="66" t="s">
        <v>216</v>
      </c>
      <c r="C1038" s="11">
        <v>1960</v>
      </c>
      <c r="D1038" s="44"/>
      <c r="E1038" s="21" t="s">
        <v>1062</v>
      </c>
      <c r="F1038" s="2">
        <v>5</v>
      </c>
      <c r="G1038" s="129">
        <v>4</v>
      </c>
      <c r="H1038" s="38">
        <v>4019.7</v>
      </c>
      <c r="I1038" s="38">
        <v>3237.8</v>
      </c>
      <c r="J1038" s="38">
        <v>3192.8</v>
      </c>
      <c r="K1038" s="87">
        <v>119</v>
      </c>
      <c r="L1038" s="77">
        <v>12966215</v>
      </c>
      <c r="M1038" s="85">
        <v>0</v>
      </c>
      <c r="N1038" s="85">
        <v>0</v>
      </c>
      <c r="O1038" s="85">
        <v>0</v>
      </c>
      <c r="P1038" s="77">
        <v>12966215</v>
      </c>
      <c r="Q1038" s="77">
        <f t="shared" si="78"/>
        <v>4004.6374081166223</v>
      </c>
      <c r="R1038" s="37">
        <v>7194</v>
      </c>
      <c r="S1038" s="130" t="s">
        <v>1070</v>
      </c>
      <c r="T1038" s="28"/>
      <c r="U1038" s="28"/>
    </row>
    <row r="1039" spans="1:21" ht="25.5">
      <c r="A1039" s="11">
        <v>334</v>
      </c>
      <c r="B1039" s="66" t="s">
        <v>217</v>
      </c>
      <c r="C1039" s="11">
        <v>1961</v>
      </c>
      <c r="D1039" s="44"/>
      <c r="E1039" s="21" t="s">
        <v>1062</v>
      </c>
      <c r="F1039" s="2">
        <v>5</v>
      </c>
      <c r="G1039" s="129">
        <v>4</v>
      </c>
      <c r="H1039" s="38">
        <v>3930.7</v>
      </c>
      <c r="I1039" s="38">
        <v>3116.5</v>
      </c>
      <c r="J1039" s="38">
        <v>3116.5</v>
      </c>
      <c r="K1039" s="87">
        <v>164</v>
      </c>
      <c r="L1039" s="77">
        <v>13024760</v>
      </c>
      <c r="M1039" s="85">
        <v>0</v>
      </c>
      <c r="N1039" s="85">
        <v>0</v>
      </c>
      <c r="O1039" s="85">
        <v>0</v>
      </c>
      <c r="P1039" s="77">
        <v>13024760</v>
      </c>
      <c r="Q1039" s="77">
        <f t="shared" si="78"/>
        <v>4179.2908711695809</v>
      </c>
      <c r="R1039" s="37">
        <v>7384</v>
      </c>
      <c r="S1039" s="130" t="s">
        <v>1070</v>
      </c>
      <c r="T1039" s="28"/>
      <c r="U1039" s="28"/>
    </row>
    <row r="1040" spans="1:21" ht="25.5">
      <c r="A1040" s="11">
        <v>335</v>
      </c>
      <c r="B1040" s="159" t="s">
        <v>218</v>
      </c>
      <c r="C1040" s="11">
        <v>1954</v>
      </c>
      <c r="D1040" s="44"/>
      <c r="E1040" s="21" t="s">
        <v>1062</v>
      </c>
      <c r="F1040" s="2">
        <v>2</v>
      </c>
      <c r="G1040" s="129">
        <v>2</v>
      </c>
      <c r="H1040" s="38">
        <v>429.22</v>
      </c>
      <c r="I1040" s="38">
        <v>390.2</v>
      </c>
      <c r="J1040" s="38">
        <v>390.2</v>
      </c>
      <c r="K1040" s="87">
        <v>35</v>
      </c>
      <c r="L1040" s="77">
        <v>3043486</v>
      </c>
      <c r="M1040" s="85">
        <v>0</v>
      </c>
      <c r="N1040" s="85">
        <v>0</v>
      </c>
      <c r="O1040" s="85">
        <v>0</v>
      </c>
      <c r="P1040" s="77">
        <v>3043486</v>
      </c>
      <c r="Q1040" s="77">
        <f t="shared" si="78"/>
        <v>7799.8103536647877</v>
      </c>
      <c r="R1040" s="37">
        <v>10219</v>
      </c>
      <c r="S1040" s="130" t="s">
        <v>1070</v>
      </c>
      <c r="T1040" s="28"/>
      <c r="U1040" s="28"/>
    </row>
    <row r="1041" spans="1:21" ht="25.5">
      <c r="A1041" s="11">
        <v>336</v>
      </c>
      <c r="B1041" s="159" t="s">
        <v>219</v>
      </c>
      <c r="C1041" s="11">
        <v>1950</v>
      </c>
      <c r="D1041" s="44"/>
      <c r="E1041" s="21" t="s">
        <v>1062</v>
      </c>
      <c r="F1041" s="2">
        <v>2</v>
      </c>
      <c r="G1041" s="129">
        <v>1</v>
      </c>
      <c r="H1041" s="38">
        <v>423.83000000000004</v>
      </c>
      <c r="I1041" s="38">
        <v>385.3</v>
      </c>
      <c r="J1041" s="38">
        <v>385.3</v>
      </c>
      <c r="K1041" s="87">
        <v>27</v>
      </c>
      <c r="L1041" s="77">
        <v>2668703</v>
      </c>
      <c r="M1041" s="85">
        <v>0</v>
      </c>
      <c r="N1041" s="85">
        <v>0</v>
      </c>
      <c r="O1041" s="85">
        <v>0</v>
      </c>
      <c r="P1041" s="77">
        <v>2668703</v>
      </c>
      <c r="Q1041" s="77">
        <f t="shared" si="78"/>
        <v>6926.2989878017124</v>
      </c>
      <c r="R1041" s="37">
        <v>10219</v>
      </c>
      <c r="S1041" s="130" t="s">
        <v>1070</v>
      </c>
      <c r="T1041" s="28"/>
      <c r="U1041" s="28"/>
    </row>
    <row r="1042" spans="1:21" ht="25.5">
      <c r="A1042" s="11">
        <v>337</v>
      </c>
      <c r="B1042" s="159" t="s">
        <v>220</v>
      </c>
      <c r="C1042" s="11">
        <v>1950</v>
      </c>
      <c r="D1042" s="44"/>
      <c r="E1042" s="21" t="s">
        <v>1062</v>
      </c>
      <c r="F1042" s="2">
        <v>2</v>
      </c>
      <c r="G1042" s="129">
        <v>1</v>
      </c>
      <c r="H1042" s="38">
        <v>451.44</v>
      </c>
      <c r="I1042" s="38">
        <v>410.4</v>
      </c>
      <c r="J1042" s="38">
        <v>410.4</v>
      </c>
      <c r="K1042" s="87">
        <v>22</v>
      </c>
      <c r="L1042" s="77">
        <v>2562342</v>
      </c>
      <c r="M1042" s="85">
        <v>0</v>
      </c>
      <c r="N1042" s="85">
        <v>0</v>
      </c>
      <c r="O1042" s="85">
        <v>0</v>
      </c>
      <c r="P1042" s="77">
        <v>2562342</v>
      </c>
      <c r="Q1042" s="77">
        <f t="shared" si="78"/>
        <v>6243.5233918128661</v>
      </c>
      <c r="R1042" s="37">
        <v>10219</v>
      </c>
      <c r="S1042" s="130" t="s">
        <v>1070</v>
      </c>
      <c r="T1042" s="28"/>
      <c r="U1042" s="28"/>
    </row>
    <row r="1043" spans="1:21" ht="25.5">
      <c r="A1043" s="11">
        <v>338</v>
      </c>
      <c r="B1043" s="66" t="s">
        <v>221</v>
      </c>
      <c r="C1043" s="11">
        <v>1958</v>
      </c>
      <c r="D1043" s="44"/>
      <c r="E1043" s="21" t="s">
        <v>1062</v>
      </c>
      <c r="F1043" s="2">
        <v>2</v>
      </c>
      <c r="G1043" s="129">
        <v>2</v>
      </c>
      <c r="H1043" s="38">
        <v>994.07000000000016</v>
      </c>
      <c r="I1043" s="38">
        <v>903.7</v>
      </c>
      <c r="J1043" s="38">
        <v>903.7</v>
      </c>
      <c r="K1043" s="87">
        <v>45</v>
      </c>
      <c r="L1043" s="77">
        <v>5505859</v>
      </c>
      <c r="M1043" s="85">
        <v>0</v>
      </c>
      <c r="N1043" s="85">
        <v>0</v>
      </c>
      <c r="O1043" s="85">
        <v>0</v>
      </c>
      <c r="P1043" s="77">
        <v>5505859</v>
      </c>
      <c r="Q1043" s="77">
        <f t="shared" si="78"/>
        <v>6092.5738630076348</v>
      </c>
      <c r="R1043" s="37">
        <v>10909</v>
      </c>
      <c r="S1043" s="130" t="s">
        <v>1070</v>
      </c>
      <c r="T1043" s="28"/>
      <c r="U1043" s="28"/>
    </row>
    <row r="1044" spans="1:21" ht="25.5">
      <c r="A1044" s="11">
        <v>339</v>
      </c>
      <c r="B1044" s="159" t="s">
        <v>222</v>
      </c>
      <c r="C1044" s="11">
        <v>1952</v>
      </c>
      <c r="D1044" s="44"/>
      <c r="E1044" s="21" t="s">
        <v>1062</v>
      </c>
      <c r="F1044" s="2">
        <v>2</v>
      </c>
      <c r="G1044" s="129">
        <v>2</v>
      </c>
      <c r="H1044" s="38">
        <v>770.4</v>
      </c>
      <c r="I1044" s="38">
        <v>668.19</v>
      </c>
      <c r="J1044" s="38">
        <v>668.19</v>
      </c>
      <c r="K1044" s="87">
        <v>45</v>
      </c>
      <c r="L1044" s="77">
        <v>4195801</v>
      </c>
      <c r="M1044" s="85">
        <v>0</v>
      </c>
      <c r="N1044" s="85">
        <v>0</v>
      </c>
      <c r="O1044" s="85">
        <v>0</v>
      </c>
      <c r="P1044" s="77">
        <v>4195801</v>
      </c>
      <c r="Q1044" s="77">
        <f t="shared" si="78"/>
        <v>6279.353177988296</v>
      </c>
      <c r="R1044" s="37">
        <v>10219</v>
      </c>
      <c r="S1044" s="130" t="s">
        <v>1070</v>
      </c>
      <c r="T1044" s="28"/>
      <c r="U1044" s="28"/>
    </row>
    <row r="1045" spans="1:21" ht="25.5">
      <c r="A1045" s="11">
        <v>340</v>
      </c>
      <c r="B1045" s="159" t="s">
        <v>223</v>
      </c>
      <c r="C1045" s="11">
        <v>1951</v>
      </c>
      <c r="D1045" s="44"/>
      <c r="E1045" s="21" t="s">
        <v>1062</v>
      </c>
      <c r="F1045" s="2">
        <v>2</v>
      </c>
      <c r="G1045" s="129">
        <v>2</v>
      </c>
      <c r="H1045" s="38">
        <v>754.49</v>
      </c>
      <c r="I1045" s="38">
        <v>685.9</v>
      </c>
      <c r="J1045" s="38">
        <v>685.9</v>
      </c>
      <c r="K1045" s="87">
        <v>32</v>
      </c>
      <c r="L1045" s="77">
        <v>4203440</v>
      </c>
      <c r="M1045" s="85">
        <v>0</v>
      </c>
      <c r="N1045" s="85">
        <v>0</v>
      </c>
      <c r="O1045" s="85">
        <v>0</v>
      </c>
      <c r="P1045" s="77">
        <v>4203440</v>
      </c>
      <c r="Q1045" s="77">
        <f t="shared" si="78"/>
        <v>6128.3569033386793</v>
      </c>
      <c r="R1045" s="37">
        <v>10219</v>
      </c>
      <c r="S1045" s="130" t="s">
        <v>1070</v>
      </c>
      <c r="T1045" s="28"/>
      <c r="U1045" s="28"/>
    </row>
    <row r="1046" spans="1:21" ht="25.5">
      <c r="A1046" s="11">
        <v>341</v>
      </c>
      <c r="B1046" s="66" t="s">
        <v>224</v>
      </c>
      <c r="C1046" s="11">
        <v>1961</v>
      </c>
      <c r="D1046" s="44">
        <v>2007</v>
      </c>
      <c r="E1046" s="21" t="s">
        <v>1062</v>
      </c>
      <c r="F1046" s="2">
        <v>4</v>
      </c>
      <c r="G1046" s="129">
        <v>3</v>
      </c>
      <c r="H1046" s="38">
        <v>1927.5</v>
      </c>
      <c r="I1046" s="38">
        <v>1681.92</v>
      </c>
      <c r="J1046" s="38">
        <v>1681.92</v>
      </c>
      <c r="K1046" s="87">
        <v>136</v>
      </c>
      <c r="L1046" s="77">
        <v>6732282</v>
      </c>
      <c r="M1046" s="85">
        <v>0</v>
      </c>
      <c r="N1046" s="85">
        <v>0</v>
      </c>
      <c r="O1046" s="85">
        <v>0</v>
      </c>
      <c r="P1046" s="77">
        <v>6732282</v>
      </c>
      <c r="Q1046" s="77">
        <f t="shared" si="78"/>
        <v>4002.7361586757988</v>
      </c>
      <c r="R1046" s="37">
        <v>7677</v>
      </c>
      <c r="S1046" s="130" t="s">
        <v>1070</v>
      </c>
      <c r="T1046" s="28"/>
      <c r="U1046" s="28"/>
    </row>
    <row r="1047" spans="1:21" ht="25.5">
      <c r="A1047" s="11">
        <v>342</v>
      </c>
      <c r="B1047" s="66" t="s">
        <v>225</v>
      </c>
      <c r="C1047" s="11">
        <v>1961</v>
      </c>
      <c r="D1047" s="44"/>
      <c r="E1047" s="21" t="s">
        <v>1062</v>
      </c>
      <c r="F1047" s="2">
        <v>4</v>
      </c>
      <c r="G1047" s="129">
        <v>2</v>
      </c>
      <c r="H1047" s="38">
        <v>2588.9</v>
      </c>
      <c r="I1047" s="38">
        <v>2031.3</v>
      </c>
      <c r="J1047" s="38">
        <v>2031.3</v>
      </c>
      <c r="K1047" s="87">
        <v>89</v>
      </c>
      <c r="L1047" s="77">
        <v>10159163.997579999</v>
      </c>
      <c r="M1047" s="85">
        <v>0</v>
      </c>
      <c r="N1047" s="85">
        <v>0</v>
      </c>
      <c r="O1047" s="85">
        <v>0</v>
      </c>
      <c r="P1047" s="77">
        <v>10159163.997579999</v>
      </c>
      <c r="Q1047" s="77">
        <f t="shared" si="78"/>
        <v>5001.3114742184807</v>
      </c>
      <c r="R1047" s="37">
        <v>8535</v>
      </c>
      <c r="S1047" s="130" t="s">
        <v>1070</v>
      </c>
      <c r="T1047" s="28"/>
      <c r="U1047" s="28"/>
    </row>
    <row r="1048" spans="1:21">
      <c r="A1048" s="11">
        <v>343</v>
      </c>
      <c r="B1048" s="66" t="s">
        <v>226</v>
      </c>
      <c r="C1048" s="11">
        <v>1960</v>
      </c>
      <c r="D1048" s="44"/>
      <c r="E1048" s="2" t="s">
        <v>1066</v>
      </c>
      <c r="F1048" s="2">
        <v>5</v>
      </c>
      <c r="G1048" s="129">
        <v>4</v>
      </c>
      <c r="H1048" s="38">
        <v>3998.8</v>
      </c>
      <c r="I1048" s="38">
        <v>3189.3</v>
      </c>
      <c r="J1048" s="38">
        <v>3189.3</v>
      </c>
      <c r="K1048" s="87">
        <v>154</v>
      </c>
      <c r="L1048" s="77">
        <v>17528502</v>
      </c>
      <c r="M1048" s="85">
        <v>0</v>
      </c>
      <c r="N1048" s="85">
        <v>0</v>
      </c>
      <c r="O1048" s="85">
        <v>0</v>
      </c>
      <c r="P1048" s="77">
        <v>17528502</v>
      </c>
      <c r="Q1048" s="77">
        <f t="shared" ref="Q1048:Q1111" si="79">L1048/I1048</f>
        <v>5496.0342394882882</v>
      </c>
      <c r="R1048" s="37">
        <v>7688</v>
      </c>
      <c r="S1048" s="130" t="s">
        <v>1070</v>
      </c>
      <c r="T1048" s="28"/>
      <c r="U1048" s="28"/>
    </row>
    <row r="1049" spans="1:21">
      <c r="A1049" s="11">
        <v>344</v>
      </c>
      <c r="B1049" s="66" t="s">
        <v>227</v>
      </c>
      <c r="C1049" s="11">
        <v>1961</v>
      </c>
      <c r="D1049" s="44"/>
      <c r="E1049" s="2" t="s">
        <v>1066</v>
      </c>
      <c r="F1049" s="2">
        <v>4</v>
      </c>
      <c r="G1049" s="129">
        <v>2</v>
      </c>
      <c r="H1049" s="38">
        <v>1379.3</v>
      </c>
      <c r="I1049" s="38">
        <v>1361.4</v>
      </c>
      <c r="J1049" s="38">
        <v>1229.9000000000001</v>
      </c>
      <c r="K1049" s="87">
        <v>70</v>
      </c>
      <c r="L1049" s="77">
        <v>7333342</v>
      </c>
      <c r="M1049" s="85">
        <v>0</v>
      </c>
      <c r="N1049" s="85">
        <v>0</v>
      </c>
      <c r="O1049" s="85">
        <v>0</v>
      </c>
      <c r="P1049" s="77">
        <v>7333342</v>
      </c>
      <c r="Q1049" s="77">
        <f t="shared" si="79"/>
        <v>5386.6181871602757</v>
      </c>
      <c r="R1049" s="37">
        <v>9642</v>
      </c>
      <c r="S1049" s="130" t="s">
        <v>1070</v>
      </c>
      <c r="T1049" s="28"/>
      <c r="U1049" s="28"/>
    </row>
    <row r="1050" spans="1:21" ht="25.5">
      <c r="A1050" s="11">
        <v>345</v>
      </c>
      <c r="B1050" s="66" t="s">
        <v>228</v>
      </c>
      <c r="C1050" s="11">
        <v>1961</v>
      </c>
      <c r="D1050" s="44">
        <v>2009</v>
      </c>
      <c r="E1050" s="21" t="s">
        <v>1062</v>
      </c>
      <c r="F1050" s="2">
        <v>4</v>
      </c>
      <c r="G1050" s="129">
        <v>2</v>
      </c>
      <c r="H1050" s="38">
        <v>1442.5400000000002</v>
      </c>
      <c r="I1050" s="38">
        <v>1311.4</v>
      </c>
      <c r="J1050" s="38">
        <v>1311.4</v>
      </c>
      <c r="K1050" s="87">
        <v>70</v>
      </c>
      <c r="L1050" s="77">
        <v>4678993</v>
      </c>
      <c r="M1050" s="85">
        <v>0</v>
      </c>
      <c r="N1050" s="85">
        <v>0</v>
      </c>
      <c r="O1050" s="85">
        <v>0</v>
      </c>
      <c r="P1050" s="77">
        <v>4678993</v>
      </c>
      <c r="Q1050" s="77">
        <f t="shared" si="79"/>
        <v>3567.9373188958361</v>
      </c>
      <c r="R1050" s="37">
        <v>4899</v>
      </c>
      <c r="S1050" s="130" t="s">
        <v>1070</v>
      </c>
      <c r="T1050" s="28"/>
      <c r="U1050" s="28"/>
    </row>
    <row r="1051" spans="1:21" ht="25.5">
      <c r="A1051" s="11">
        <v>346</v>
      </c>
      <c r="B1051" s="66" t="s">
        <v>229</v>
      </c>
      <c r="C1051" s="11">
        <v>1958</v>
      </c>
      <c r="D1051" s="44">
        <v>2013</v>
      </c>
      <c r="E1051" s="21" t="s">
        <v>1062</v>
      </c>
      <c r="F1051" s="2">
        <v>5</v>
      </c>
      <c r="G1051" s="129">
        <v>8</v>
      </c>
      <c r="H1051" s="38">
        <v>10670</v>
      </c>
      <c r="I1051" s="38">
        <v>9530.2999999999993</v>
      </c>
      <c r="J1051" s="38">
        <v>9690.5</v>
      </c>
      <c r="K1051" s="87">
        <v>277</v>
      </c>
      <c r="L1051" s="77">
        <v>25464333.649999999</v>
      </c>
      <c r="M1051" s="85">
        <v>0</v>
      </c>
      <c r="N1051" s="85">
        <v>0</v>
      </c>
      <c r="O1051" s="85">
        <v>0</v>
      </c>
      <c r="P1051" s="77">
        <v>25464333.649999999</v>
      </c>
      <c r="Q1051" s="77">
        <f t="shared" si="79"/>
        <v>2671.9341101539303</v>
      </c>
      <c r="R1051" s="37">
        <v>8674</v>
      </c>
      <c r="S1051" s="130" t="s">
        <v>1070</v>
      </c>
      <c r="T1051" s="28"/>
      <c r="U1051" s="28"/>
    </row>
    <row r="1052" spans="1:21" ht="25.5">
      <c r="A1052" s="11">
        <v>347</v>
      </c>
      <c r="B1052" s="159" t="s">
        <v>231</v>
      </c>
      <c r="C1052" s="11">
        <v>1957</v>
      </c>
      <c r="D1052" s="44"/>
      <c r="E1052" s="21" t="s">
        <v>1062</v>
      </c>
      <c r="F1052" s="2">
        <v>2</v>
      </c>
      <c r="G1052" s="129">
        <v>2</v>
      </c>
      <c r="H1052" s="38">
        <v>800.58</v>
      </c>
      <c r="I1052" s="38">
        <v>727.8</v>
      </c>
      <c r="J1052" s="38">
        <v>727.8</v>
      </c>
      <c r="K1052" s="87">
        <v>78</v>
      </c>
      <c r="L1052" s="77">
        <v>4764101</v>
      </c>
      <c r="M1052" s="85">
        <v>0</v>
      </c>
      <c r="N1052" s="85">
        <v>0</v>
      </c>
      <c r="O1052" s="85">
        <v>0</v>
      </c>
      <c r="P1052" s="77">
        <v>4764101</v>
      </c>
      <c r="Q1052" s="77">
        <f t="shared" si="79"/>
        <v>6545.8931025006877</v>
      </c>
      <c r="R1052" s="37">
        <v>9630</v>
      </c>
      <c r="S1052" s="130" t="s">
        <v>1070</v>
      </c>
      <c r="T1052" s="28"/>
      <c r="U1052" s="28"/>
    </row>
    <row r="1053" spans="1:21" ht="25.5">
      <c r="A1053" s="11">
        <v>348</v>
      </c>
      <c r="B1053" s="66" t="s">
        <v>232</v>
      </c>
      <c r="C1053" s="11">
        <v>1961</v>
      </c>
      <c r="D1053" s="44"/>
      <c r="E1053" s="21" t="s">
        <v>1062</v>
      </c>
      <c r="F1053" s="2">
        <v>2</v>
      </c>
      <c r="G1053" s="129">
        <v>2</v>
      </c>
      <c r="H1053" s="38">
        <v>440.66000000000008</v>
      </c>
      <c r="I1053" s="38">
        <v>400.6</v>
      </c>
      <c r="J1053" s="38">
        <v>400.6</v>
      </c>
      <c r="K1053" s="87">
        <v>21</v>
      </c>
      <c r="L1053" s="77">
        <v>4225313</v>
      </c>
      <c r="M1053" s="85">
        <v>0</v>
      </c>
      <c r="N1053" s="85">
        <v>0</v>
      </c>
      <c r="O1053" s="85">
        <v>0</v>
      </c>
      <c r="P1053" s="77">
        <v>4225313</v>
      </c>
      <c r="Q1053" s="77">
        <f t="shared" si="79"/>
        <v>10547.461308037942</v>
      </c>
      <c r="R1053" s="37">
        <v>12798</v>
      </c>
      <c r="S1053" s="130" t="s">
        <v>1070</v>
      </c>
      <c r="T1053" s="28"/>
      <c r="U1053" s="28"/>
    </row>
    <row r="1054" spans="1:21" ht="25.5">
      <c r="A1054" s="11">
        <v>349</v>
      </c>
      <c r="B1054" s="66" t="s">
        <v>233</v>
      </c>
      <c r="C1054" s="11">
        <v>1959</v>
      </c>
      <c r="D1054" s="44"/>
      <c r="E1054" s="21" t="s">
        <v>1062</v>
      </c>
      <c r="F1054" s="2">
        <v>4</v>
      </c>
      <c r="G1054" s="129">
        <v>2</v>
      </c>
      <c r="H1054" s="38">
        <v>1433.8</v>
      </c>
      <c r="I1054" s="38">
        <v>1320.2</v>
      </c>
      <c r="J1054" s="38">
        <v>1320.2</v>
      </c>
      <c r="K1054" s="87">
        <v>70</v>
      </c>
      <c r="L1054" s="77">
        <v>7569536.0599999996</v>
      </c>
      <c r="M1054" s="85">
        <v>0</v>
      </c>
      <c r="N1054" s="85">
        <v>0</v>
      </c>
      <c r="O1054" s="85">
        <v>0</v>
      </c>
      <c r="P1054" s="77">
        <v>7569536.0599999996</v>
      </c>
      <c r="Q1054" s="77">
        <f t="shared" si="79"/>
        <v>5733.6282835933944</v>
      </c>
      <c r="R1054" s="37">
        <v>7920</v>
      </c>
      <c r="S1054" s="130" t="s">
        <v>1070</v>
      </c>
      <c r="T1054" s="28"/>
      <c r="U1054" s="28"/>
    </row>
    <row r="1055" spans="1:21">
      <c r="A1055" s="11">
        <v>350</v>
      </c>
      <c r="B1055" s="66" t="s">
        <v>571</v>
      </c>
      <c r="C1055" s="11">
        <v>1969</v>
      </c>
      <c r="D1055" s="44">
        <v>2006</v>
      </c>
      <c r="E1055" s="2" t="s">
        <v>1064</v>
      </c>
      <c r="F1055" s="2">
        <v>5</v>
      </c>
      <c r="G1055" s="129">
        <v>6</v>
      </c>
      <c r="H1055" s="38">
        <v>4868.380000000001</v>
      </c>
      <c r="I1055" s="38">
        <v>4380.7700000000004</v>
      </c>
      <c r="J1055" s="38">
        <v>4425.8</v>
      </c>
      <c r="K1055" s="87">
        <v>226</v>
      </c>
      <c r="L1055" s="77">
        <v>2227192.5</v>
      </c>
      <c r="M1055" s="85">
        <v>0</v>
      </c>
      <c r="N1055" s="85">
        <v>0</v>
      </c>
      <c r="O1055" s="85">
        <v>0</v>
      </c>
      <c r="P1055" s="77">
        <v>2227192.5</v>
      </c>
      <c r="Q1055" s="77">
        <f t="shared" si="79"/>
        <v>508.40206173800493</v>
      </c>
      <c r="R1055" s="37">
        <v>1376</v>
      </c>
      <c r="S1055" s="130" t="s">
        <v>1070</v>
      </c>
      <c r="T1055" s="28"/>
      <c r="U1055" s="28"/>
    </row>
    <row r="1056" spans="1:21" ht="25.5">
      <c r="A1056" s="11">
        <v>351</v>
      </c>
      <c r="B1056" s="159" t="s">
        <v>234</v>
      </c>
      <c r="C1056" s="11">
        <v>1939</v>
      </c>
      <c r="D1056" s="44">
        <v>2008</v>
      </c>
      <c r="E1056" s="21" t="s">
        <v>1062</v>
      </c>
      <c r="F1056" s="2">
        <v>4</v>
      </c>
      <c r="G1056" s="129">
        <v>5</v>
      </c>
      <c r="H1056" s="38">
        <v>3248.52</v>
      </c>
      <c r="I1056" s="38">
        <v>2975.2</v>
      </c>
      <c r="J1056" s="38">
        <v>2953.2</v>
      </c>
      <c r="K1056" s="87">
        <v>93</v>
      </c>
      <c r="L1056" s="77">
        <v>5535547.4399999995</v>
      </c>
      <c r="M1056" s="85">
        <v>0</v>
      </c>
      <c r="N1056" s="85">
        <v>0</v>
      </c>
      <c r="O1056" s="85">
        <v>0</v>
      </c>
      <c r="P1056" s="77">
        <v>5535547.4399999995</v>
      </c>
      <c r="Q1056" s="77">
        <f t="shared" si="79"/>
        <v>1860.5631352514115</v>
      </c>
      <c r="R1056" s="37">
        <v>7015</v>
      </c>
      <c r="S1056" s="130" t="s">
        <v>1070</v>
      </c>
      <c r="T1056" s="28"/>
      <c r="U1056" s="28"/>
    </row>
    <row r="1057" spans="1:21" ht="25.5">
      <c r="A1057" s="11">
        <v>352</v>
      </c>
      <c r="B1057" s="66" t="s">
        <v>237</v>
      </c>
      <c r="C1057" s="11">
        <v>1960</v>
      </c>
      <c r="D1057" s="44">
        <v>2006</v>
      </c>
      <c r="E1057" s="21" t="s">
        <v>1062</v>
      </c>
      <c r="F1057" s="2">
        <v>4</v>
      </c>
      <c r="G1057" s="129">
        <v>2</v>
      </c>
      <c r="H1057" s="38">
        <v>1663.2</v>
      </c>
      <c r="I1057" s="38">
        <v>1303.5</v>
      </c>
      <c r="J1057" s="38">
        <v>1261.0999999999999</v>
      </c>
      <c r="K1057" s="87">
        <v>75</v>
      </c>
      <c r="L1057" s="77">
        <v>6471725</v>
      </c>
      <c r="M1057" s="85">
        <v>0</v>
      </c>
      <c r="N1057" s="85">
        <v>0</v>
      </c>
      <c r="O1057" s="85">
        <v>0</v>
      </c>
      <c r="P1057" s="77">
        <v>6471725</v>
      </c>
      <c r="Q1057" s="77">
        <f t="shared" si="79"/>
        <v>4964.883007288071</v>
      </c>
      <c r="R1057" s="37">
        <v>6694</v>
      </c>
      <c r="S1057" s="130" t="s">
        <v>1070</v>
      </c>
      <c r="T1057" s="28"/>
      <c r="U1057" s="28"/>
    </row>
    <row r="1058" spans="1:21" ht="25.5">
      <c r="A1058" s="11">
        <v>353</v>
      </c>
      <c r="B1058" s="66" t="s">
        <v>238</v>
      </c>
      <c r="C1058" s="11">
        <v>1960</v>
      </c>
      <c r="D1058" s="44"/>
      <c r="E1058" s="21" t="s">
        <v>1062</v>
      </c>
      <c r="F1058" s="2">
        <v>4</v>
      </c>
      <c r="G1058" s="129">
        <v>2</v>
      </c>
      <c r="H1058" s="38">
        <v>1663.3</v>
      </c>
      <c r="I1058" s="38">
        <v>1259</v>
      </c>
      <c r="J1058" s="38">
        <v>1259</v>
      </c>
      <c r="K1058" s="87">
        <v>71</v>
      </c>
      <c r="L1058" s="77">
        <v>6433677</v>
      </c>
      <c r="M1058" s="85">
        <v>0</v>
      </c>
      <c r="N1058" s="85">
        <v>0</v>
      </c>
      <c r="O1058" s="85">
        <v>0</v>
      </c>
      <c r="P1058" s="77">
        <v>6433677</v>
      </c>
      <c r="Q1058" s="77">
        <f t="shared" si="79"/>
        <v>5110.1485305798251</v>
      </c>
      <c r="R1058" s="37">
        <v>6694</v>
      </c>
      <c r="S1058" s="130" t="s">
        <v>1070</v>
      </c>
      <c r="T1058" s="28"/>
      <c r="U1058" s="28"/>
    </row>
    <row r="1059" spans="1:21" ht="25.5">
      <c r="A1059" s="11">
        <v>354</v>
      </c>
      <c r="B1059" s="66" t="s">
        <v>239</v>
      </c>
      <c r="C1059" s="11">
        <v>1961</v>
      </c>
      <c r="D1059" s="44"/>
      <c r="E1059" s="21" t="s">
        <v>1062</v>
      </c>
      <c r="F1059" s="2">
        <v>5</v>
      </c>
      <c r="G1059" s="129">
        <v>2</v>
      </c>
      <c r="H1059" s="38">
        <v>2038.3</v>
      </c>
      <c r="I1059" s="38">
        <v>1607.4</v>
      </c>
      <c r="J1059" s="38">
        <v>1607.4</v>
      </c>
      <c r="K1059" s="87">
        <v>78</v>
      </c>
      <c r="L1059" s="77">
        <v>8123729</v>
      </c>
      <c r="M1059" s="85">
        <v>0</v>
      </c>
      <c r="N1059" s="85">
        <v>0</v>
      </c>
      <c r="O1059" s="85">
        <v>0</v>
      </c>
      <c r="P1059" s="77">
        <v>8123729</v>
      </c>
      <c r="Q1059" s="77">
        <f t="shared" si="79"/>
        <v>5053.956078138609</v>
      </c>
      <c r="R1059" s="37">
        <v>7688</v>
      </c>
      <c r="S1059" s="130" t="s">
        <v>1070</v>
      </c>
      <c r="T1059" s="28"/>
      <c r="U1059" s="28"/>
    </row>
    <row r="1060" spans="1:21" ht="25.5">
      <c r="A1060" s="11">
        <v>355</v>
      </c>
      <c r="B1060" s="66" t="s">
        <v>240</v>
      </c>
      <c r="C1060" s="11">
        <v>1961</v>
      </c>
      <c r="D1060" s="44">
        <v>2013</v>
      </c>
      <c r="E1060" s="21" t="s">
        <v>1062</v>
      </c>
      <c r="F1060" s="2">
        <v>5</v>
      </c>
      <c r="G1060" s="129">
        <v>3</v>
      </c>
      <c r="H1060" s="38">
        <v>3771.3</v>
      </c>
      <c r="I1060" s="38">
        <v>2744.02</v>
      </c>
      <c r="J1060" s="38">
        <v>2743.6</v>
      </c>
      <c r="K1060" s="87">
        <v>202</v>
      </c>
      <c r="L1060" s="77">
        <v>8806910</v>
      </c>
      <c r="M1060" s="85">
        <v>0</v>
      </c>
      <c r="N1060" s="85">
        <v>0</v>
      </c>
      <c r="O1060" s="85">
        <v>0</v>
      </c>
      <c r="P1060" s="77">
        <v>8806910</v>
      </c>
      <c r="Q1060" s="77">
        <f t="shared" si="79"/>
        <v>3209.491913324247</v>
      </c>
      <c r="R1060" s="37">
        <v>5729</v>
      </c>
      <c r="S1060" s="130" t="s">
        <v>1070</v>
      </c>
      <c r="T1060" s="28"/>
      <c r="U1060" s="28"/>
    </row>
    <row r="1061" spans="1:21" ht="25.5">
      <c r="A1061" s="11">
        <v>356</v>
      </c>
      <c r="B1061" s="159" t="s">
        <v>241</v>
      </c>
      <c r="C1061" s="11">
        <v>1956</v>
      </c>
      <c r="D1061" s="44">
        <v>2009</v>
      </c>
      <c r="E1061" s="21" t="s">
        <v>1062</v>
      </c>
      <c r="F1061" s="2">
        <v>3</v>
      </c>
      <c r="G1061" s="129">
        <v>2</v>
      </c>
      <c r="H1061" s="38">
        <v>1104.95</v>
      </c>
      <c r="I1061" s="38">
        <v>1004.5</v>
      </c>
      <c r="J1061" s="38">
        <v>1004.5</v>
      </c>
      <c r="K1061" s="87">
        <v>29</v>
      </c>
      <c r="L1061" s="77">
        <v>3793173</v>
      </c>
      <c r="M1061" s="85">
        <v>0</v>
      </c>
      <c r="N1061" s="85">
        <v>0</v>
      </c>
      <c r="O1061" s="85">
        <v>0</v>
      </c>
      <c r="P1061" s="77">
        <v>3793173</v>
      </c>
      <c r="Q1061" s="77">
        <f t="shared" si="79"/>
        <v>3776.1801891488303</v>
      </c>
      <c r="R1061" s="37">
        <v>6160</v>
      </c>
      <c r="S1061" s="130" t="s">
        <v>1070</v>
      </c>
      <c r="T1061" s="28"/>
      <c r="U1061" s="28"/>
    </row>
    <row r="1062" spans="1:21" ht="25.5">
      <c r="A1062" s="11">
        <v>357</v>
      </c>
      <c r="B1062" s="66" t="s">
        <v>242</v>
      </c>
      <c r="C1062" s="11">
        <v>1960</v>
      </c>
      <c r="D1062" s="44"/>
      <c r="E1062" s="21" t="s">
        <v>1062</v>
      </c>
      <c r="F1062" s="2">
        <v>4</v>
      </c>
      <c r="G1062" s="129">
        <v>2</v>
      </c>
      <c r="H1062" s="38">
        <v>1474.88</v>
      </c>
      <c r="I1062" s="38">
        <v>1340.8</v>
      </c>
      <c r="J1062" s="38">
        <v>1340.8</v>
      </c>
      <c r="K1062" s="87">
        <v>66</v>
      </c>
      <c r="L1062" s="77">
        <v>6528303</v>
      </c>
      <c r="M1062" s="85">
        <v>0</v>
      </c>
      <c r="N1062" s="85">
        <v>0</v>
      </c>
      <c r="O1062" s="85">
        <v>0</v>
      </c>
      <c r="P1062" s="77">
        <v>6528303</v>
      </c>
      <c r="Q1062" s="77">
        <f t="shared" si="79"/>
        <v>4868.9610680190935</v>
      </c>
      <c r="R1062" s="37">
        <v>9642</v>
      </c>
      <c r="S1062" s="130" t="s">
        <v>1070</v>
      </c>
      <c r="T1062" s="28"/>
      <c r="U1062" s="28"/>
    </row>
    <row r="1063" spans="1:21" ht="25.5">
      <c r="A1063" s="11">
        <v>358</v>
      </c>
      <c r="B1063" s="159" t="s">
        <v>243</v>
      </c>
      <c r="C1063" s="11">
        <v>1956</v>
      </c>
      <c r="D1063" s="44"/>
      <c r="E1063" s="21" t="s">
        <v>1062</v>
      </c>
      <c r="F1063" s="2">
        <v>3</v>
      </c>
      <c r="G1063" s="129">
        <v>2</v>
      </c>
      <c r="H1063" s="38">
        <v>1189.2</v>
      </c>
      <c r="I1063" s="38">
        <v>912.8</v>
      </c>
      <c r="J1063" s="38">
        <v>912.8</v>
      </c>
      <c r="K1063" s="87">
        <v>46</v>
      </c>
      <c r="L1063" s="77">
        <v>6292672</v>
      </c>
      <c r="M1063" s="85">
        <v>0</v>
      </c>
      <c r="N1063" s="85">
        <v>0</v>
      </c>
      <c r="O1063" s="85">
        <v>0</v>
      </c>
      <c r="P1063" s="77">
        <v>6292672</v>
      </c>
      <c r="Q1063" s="77">
        <f t="shared" si="79"/>
        <v>6893.8124452234888</v>
      </c>
      <c r="R1063" s="37">
        <v>10909</v>
      </c>
      <c r="S1063" s="130" t="s">
        <v>1070</v>
      </c>
      <c r="T1063" s="28"/>
      <c r="U1063" s="28"/>
    </row>
    <row r="1064" spans="1:21" ht="25.5">
      <c r="A1064" s="11">
        <v>359</v>
      </c>
      <c r="B1064" s="66" t="s">
        <v>244</v>
      </c>
      <c r="C1064" s="11">
        <v>1961</v>
      </c>
      <c r="D1064" s="44"/>
      <c r="E1064" s="21" t="s">
        <v>1062</v>
      </c>
      <c r="F1064" s="2">
        <v>5</v>
      </c>
      <c r="G1064" s="129">
        <v>2</v>
      </c>
      <c r="H1064" s="38">
        <v>1931.5</v>
      </c>
      <c r="I1064" s="38">
        <v>1621.3</v>
      </c>
      <c r="J1064" s="38">
        <v>1621.3</v>
      </c>
      <c r="K1064" s="87">
        <v>85</v>
      </c>
      <c r="L1064" s="77">
        <v>8129646</v>
      </c>
      <c r="M1064" s="85">
        <v>0</v>
      </c>
      <c r="N1064" s="85">
        <v>0</v>
      </c>
      <c r="O1064" s="85">
        <v>0</v>
      </c>
      <c r="P1064" s="77">
        <v>8129646</v>
      </c>
      <c r="Q1064" s="77">
        <f t="shared" si="79"/>
        <v>5014.2761981126259</v>
      </c>
      <c r="R1064" s="37">
        <v>7688</v>
      </c>
      <c r="S1064" s="130" t="s">
        <v>1070</v>
      </c>
      <c r="T1064" s="28"/>
      <c r="U1064" s="28"/>
    </row>
    <row r="1065" spans="1:21" ht="25.5">
      <c r="A1065" s="11">
        <v>360</v>
      </c>
      <c r="B1065" s="66" t="s">
        <v>245</v>
      </c>
      <c r="C1065" s="11">
        <v>1960</v>
      </c>
      <c r="D1065" s="44"/>
      <c r="E1065" s="21" t="s">
        <v>1062</v>
      </c>
      <c r="F1065" s="2">
        <v>4</v>
      </c>
      <c r="G1065" s="129">
        <v>2</v>
      </c>
      <c r="H1065" s="38">
        <v>2251.6</v>
      </c>
      <c r="I1065" s="38">
        <v>2057.9</v>
      </c>
      <c r="J1065" s="38">
        <v>2057.9</v>
      </c>
      <c r="K1065" s="87">
        <v>77</v>
      </c>
      <c r="L1065" s="77">
        <v>10242156</v>
      </c>
      <c r="M1065" s="85">
        <v>0</v>
      </c>
      <c r="N1065" s="85">
        <v>0</v>
      </c>
      <c r="O1065" s="85">
        <v>0</v>
      </c>
      <c r="P1065" s="77">
        <v>10242156</v>
      </c>
      <c r="Q1065" s="77">
        <f t="shared" si="79"/>
        <v>4976.9940230331886</v>
      </c>
      <c r="R1065" s="37">
        <v>7920</v>
      </c>
      <c r="S1065" s="130" t="s">
        <v>1070</v>
      </c>
      <c r="T1065" s="28"/>
      <c r="U1065" s="28"/>
    </row>
    <row r="1066" spans="1:21" ht="25.5">
      <c r="A1066" s="11">
        <v>361</v>
      </c>
      <c r="B1066" s="159" t="s">
        <v>246</v>
      </c>
      <c r="C1066" s="11">
        <v>1937</v>
      </c>
      <c r="D1066" s="44"/>
      <c r="E1066" s="21" t="s">
        <v>1062</v>
      </c>
      <c r="F1066" s="2">
        <v>3</v>
      </c>
      <c r="G1066" s="129">
        <v>3</v>
      </c>
      <c r="H1066" s="38">
        <v>1666.3</v>
      </c>
      <c r="I1066" s="38">
        <v>1493.6</v>
      </c>
      <c r="J1066" s="38">
        <v>1493.6</v>
      </c>
      <c r="K1066" s="87">
        <v>48</v>
      </c>
      <c r="L1066" s="77">
        <v>10628391.15</v>
      </c>
      <c r="M1066" s="85">
        <v>0</v>
      </c>
      <c r="N1066" s="85">
        <v>0</v>
      </c>
      <c r="O1066" s="85">
        <v>0</v>
      </c>
      <c r="P1066" s="77">
        <v>10628391.15</v>
      </c>
      <c r="Q1066" s="77">
        <f t="shared" si="79"/>
        <v>7115.9555101767546</v>
      </c>
      <c r="R1066" s="37">
        <v>10285</v>
      </c>
      <c r="S1066" s="130" t="s">
        <v>1070</v>
      </c>
      <c r="T1066" s="28"/>
      <c r="U1066" s="28"/>
    </row>
    <row r="1067" spans="1:21" ht="25.5">
      <c r="A1067" s="11">
        <v>362</v>
      </c>
      <c r="B1067" s="66" t="s">
        <v>247</v>
      </c>
      <c r="C1067" s="11">
        <v>1959</v>
      </c>
      <c r="D1067" s="44"/>
      <c r="E1067" s="21" t="s">
        <v>1062</v>
      </c>
      <c r="F1067" s="7" t="s">
        <v>1067</v>
      </c>
      <c r="G1067" s="129">
        <v>4</v>
      </c>
      <c r="H1067" s="38">
        <v>2348.6</v>
      </c>
      <c r="I1067" s="38">
        <v>1977.4</v>
      </c>
      <c r="J1067" s="38">
        <v>2113.7399999999998</v>
      </c>
      <c r="K1067" s="87">
        <v>119</v>
      </c>
      <c r="L1067" s="77">
        <v>9358834</v>
      </c>
      <c r="M1067" s="85">
        <v>0</v>
      </c>
      <c r="N1067" s="85">
        <v>0</v>
      </c>
      <c r="O1067" s="85">
        <v>0</v>
      </c>
      <c r="P1067" s="77">
        <v>9358834</v>
      </c>
      <c r="Q1067" s="77">
        <f t="shared" si="79"/>
        <v>4732.8987559421457</v>
      </c>
      <c r="R1067" s="37">
        <v>9630</v>
      </c>
      <c r="S1067" s="130" t="s">
        <v>1070</v>
      </c>
      <c r="T1067" s="28"/>
      <c r="U1067" s="28"/>
    </row>
    <row r="1068" spans="1:21" ht="25.5">
      <c r="A1068" s="11">
        <v>363</v>
      </c>
      <c r="B1068" s="66" t="s">
        <v>248</v>
      </c>
      <c r="C1068" s="11">
        <v>1961</v>
      </c>
      <c r="D1068" s="44"/>
      <c r="E1068" s="21" t="s">
        <v>1062</v>
      </c>
      <c r="F1068" s="2">
        <v>2</v>
      </c>
      <c r="G1068" s="129">
        <v>1</v>
      </c>
      <c r="H1068" s="38">
        <v>514.29999999999995</v>
      </c>
      <c r="I1068" s="38">
        <v>462.87</v>
      </c>
      <c r="J1068" s="38">
        <v>462.87</v>
      </c>
      <c r="K1068" s="87">
        <v>12</v>
      </c>
      <c r="L1068" s="77">
        <v>3399813</v>
      </c>
      <c r="M1068" s="85">
        <v>0</v>
      </c>
      <c r="N1068" s="85">
        <v>0</v>
      </c>
      <c r="O1068" s="85">
        <v>0</v>
      </c>
      <c r="P1068" s="77">
        <v>3399813</v>
      </c>
      <c r="Q1068" s="77">
        <f t="shared" si="79"/>
        <v>7345.0709702508266</v>
      </c>
      <c r="R1068" s="37">
        <v>10097</v>
      </c>
      <c r="S1068" s="130" t="s">
        <v>1070</v>
      </c>
      <c r="T1068" s="28"/>
      <c r="U1068" s="28"/>
    </row>
    <row r="1069" spans="1:21" ht="25.5">
      <c r="A1069" s="11">
        <v>364</v>
      </c>
      <c r="B1069" s="66" t="s">
        <v>249</v>
      </c>
      <c r="C1069" s="11">
        <v>1959</v>
      </c>
      <c r="D1069" s="44"/>
      <c r="E1069" s="21" t="s">
        <v>1062</v>
      </c>
      <c r="F1069" s="2">
        <v>2</v>
      </c>
      <c r="G1069" s="129">
        <v>2</v>
      </c>
      <c r="H1069" s="38">
        <v>825</v>
      </c>
      <c r="I1069" s="38">
        <v>724</v>
      </c>
      <c r="J1069" s="38">
        <v>724</v>
      </c>
      <c r="K1069" s="87">
        <v>44</v>
      </c>
      <c r="L1069" s="77">
        <v>4610389</v>
      </c>
      <c r="M1069" s="85">
        <v>0</v>
      </c>
      <c r="N1069" s="85">
        <v>0</v>
      </c>
      <c r="O1069" s="85">
        <v>0</v>
      </c>
      <c r="P1069" s="77">
        <v>4610389</v>
      </c>
      <c r="Q1069" s="77">
        <f t="shared" si="79"/>
        <v>6367.9406077348067</v>
      </c>
      <c r="R1069" s="37">
        <v>9630</v>
      </c>
      <c r="S1069" s="130" t="s">
        <v>1070</v>
      </c>
      <c r="T1069" s="28"/>
      <c r="U1069" s="28"/>
    </row>
    <row r="1070" spans="1:21" ht="25.5">
      <c r="A1070" s="11">
        <v>365</v>
      </c>
      <c r="B1070" s="66" t="s">
        <v>250</v>
      </c>
      <c r="C1070" s="11">
        <v>1958</v>
      </c>
      <c r="D1070" s="44">
        <v>2006</v>
      </c>
      <c r="E1070" s="21" t="s">
        <v>1062</v>
      </c>
      <c r="F1070" s="2">
        <v>3</v>
      </c>
      <c r="G1070" s="129">
        <v>3</v>
      </c>
      <c r="H1070" s="38">
        <v>1935.7</v>
      </c>
      <c r="I1070" s="38">
        <v>1409</v>
      </c>
      <c r="J1070" s="38">
        <v>1409</v>
      </c>
      <c r="K1070" s="87">
        <v>78</v>
      </c>
      <c r="L1070" s="77">
        <v>8865575.0315457415</v>
      </c>
      <c r="M1070" s="85">
        <v>0</v>
      </c>
      <c r="N1070" s="85">
        <v>0</v>
      </c>
      <c r="O1070" s="85">
        <v>0</v>
      </c>
      <c r="P1070" s="77">
        <v>8865575.0315457415</v>
      </c>
      <c r="Q1070" s="77">
        <f t="shared" si="79"/>
        <v>6292.1043517003136</v>
      </c>
      <c r="R1070" s="37">
        <v>9630</v>
      </c>
      <c r="S1070" s="130" t="s">
        <v>1070</v>
      </c>
      <c r="T1070" s="28"/>
      <c r="U1070" s="28"/>
    </row>
    <row r="1071" spans="1:21" ht="25.5">
      <c r="A1071" s="11">
        <v>366</v>
      </c>
      <c r="B1071" s="159" t="s">
        <v>251</v>
      </c>
      <c r="C1071" s="11">
        <v>1956</v>
      </c>
      <c r="D1071" s="44">
        <v>2004</v>
      </c>
      <c r="E1071" s="21" t="s">
        <v>1062</v>
      </c>
      <c r="F1071" s="2">
        <v>2</v>
      </c>
      <c r="G1071" s="129">
        <v>3</v>
      </c>
      <c r="H1071" s="38">
        <v>1136.6300000000001</v>
      </c>
      <c r="I1071" s="38">
        <v>1033.3</v>
      </c>
      <c r="J1071" s="38">
        <v>1033.3</v>
      </c>
      <c r="K1071" s="87">
        <v>67</v>
      </c>
      <c r="L1071" s="77">
        <v>7361480</v>
      </c>
      <c r="M1071" s="85">
        <v>0</v>
      </c>
      <c r="N1071" s="85">
        <v>0</v>
      </c>
      <c r="O1071" s="85">
        <v>0</v>
      </c>
      <c r="P1071" s="77">
        <v>7361480</v>
      </c>
      <c r="Q1071" s="77">
        <f t="shared" si="79"/>
        <v>7124.242717507017</v>
      </c>
      <c r="R1071" s="37">
        <v>10909</v>
      </c>
      <c r="S1071" s="130" t="s">
        <v>1070</v>
      </c>
      <c r="T1071" s="28"/>
      <c r="U1071" s="28"/>
    </row>
    <row r="1072" spans="1:21" ht="25.5">
      <c r="A1072" s="11">
        <v>367</v>
      </c>
      <c r="B1072" s="66" t="s">
        <v>252</v>
      </c>
      <c r="C1072" s="11">
        <v>1957</v>
      </c>
      <c r="D1072" s="44">
        <v>2006</v>
      </c>
      <c r="E1072" s="21" t="s">
        <v>1062</v>
      </c>
      <c r="F1072" s="2">
        <v>3</v>
      </c>
      <c r="G1072" s="129">
        <v>4</v>
      </c>
      <c r="H1072" s="38">
        <v>2491.7000000000003</v>
      </c>
      <c r="I1072" s="38">
        <v>1902.5</v>
      </c>
      <c r="J1072" s="38">
        <v>2033.73</v>
      </c>
      <c r="K1072" s="87">
        <v>86</v>
      </c>
      <c r="L1072" s="77">
        <v>8204478</v>
      </c>
      <c r="M1072" s="85">
        <v>0</v>
      </c>
      <c r="N1072" s="85">
        <v>0</v>
      </c>
      <c r="O1072" s="85">
        <v>0</v>
      </c>
      <c r="P1072" s="77">
        <v>8204478</v>
      </c>
      <c r="Q1072" s="77">
        <f t="shared" si="79"/>
        <v>4312.4720105124834</v>
      </c>
      <c r="R1072" s="37">
        <v>7789</v>
      </c>
      <c r="S1072" s="130" t="s">
        <v>1070</v>
      </c>
      <c r="T1072" s="28"/>
      <c r="U1072" s="28"/>
    </row>
    <row r="1073" spans="1:21" ht="25.5">
      <c r="A1073" s="11">
        <v>368</v>
      </c>
      <c r="B1073" s="66" t="s">
        <v>253</v>
      </c>
      <c r="C1073" s="11">
        <v>1959</v>
      </c>
      <c r="D1073" s="44">
        <v>2008</v>
      </c>
      <c r="E1073" s="21" t="s">
        <v>1062</v>
      </c>
      <c r="F1073" s="2">
        <v>4</v>
      </c>
      <c r="G1073" s="129">
        <v>3</v>
      </c>
      <c r="H1073" s="38">
        <v>3660.4</v>
      </c>
      <c r="I1073" s="38">
        <v>2704.81</v>
      </c>
      <c r="J1073" s="38">
        <v>2692.5</v>
      </c>
      <c r="K1073" s="87">
        <v>111</v>
      </c>
      <c r="L1073" s="77">
        <v>8553750</v>
      </c>
      <c r="M1073" s="85">
        <v>0</v>
      </c>
      <c r="N1073" s="85">
        <v>0</v>
      </c>
      <c r="O1073" s="85">
        <v>0</v>
      </c>
      <c r="P1073" s="77">
        <v>8553750</v>
      </c>
      <c r="Q1073" s="77">
        <f t="shared" si="79"/>
        <v>3162.42175975392</v>
      </c>
      <c r="R1073" s="37">
        <v>4899</v>
      </c>
      <c r="S1073" s="130" t="s">
        <v>1070</v>
      </c>
      <c r="T1073" s="28"/>
      <c r="U1073" s="28"/>
    </row>
    <row r="1074" spans="1:21">
      <c r="A1074" s="11">
        <v>369</v>
      </c>
      <c r="B1074" s="159" t="s">
        <v>254</v>
      </c>
      <c r="C1074" s="11">
        <v>1955</v>
      </c>
      <c r="D1074" s="44"/>
      <c r="E1074" s="2" t="s">
        <v>1064</v>
      </c>
      <c r="F1074" s="2">
        <v>3</v>
      </c>
      <c r="G1074" s="129">
        <v>2</v>
      </c>
      <c r="H1074" s="38">
        <v>1099.2</v>
      </c>
      <c r="I1074" s="38">
        <v>913.2</v>
      </c>
      <c r="J1074" s="38">
        <v>880.4</v>
      </c>
      <c r="K1074" s="87">
        <v>46</v>
      </c>
      <c r="L1074" s="77">
        <v>7172792</v>
      </c>
      <c r="M1074" s="85">
        <v>0</v>
      </c>
      <c r="N1074" s="85">
        <v>0</v>
      </c>
      <c r="O1074" s="85">
        <v>0</v>
      </c>
      <c r="P1074" s="77">
        <v>7172792</v>
      </c>
      <c r="Q1074" s="77">
        <f t="shared" si="79"/>
        <v>7854.5685501533071</v>
      </c>
      <c r="R1074" s="37">
        <v>10909</v>
      </c>
      <c r="S1074" s="130" t="s">
        <v>1070</v>
      </c>
      <c r="T1074" s="28"/>
      <c r="U1074" s="28"/>
    </row>
    <row r="1075" spans="1:21" ht="25.5">
      <c r="A1075" s="11">
        <v>370</v>
      </c>
      <c r="B1075" s="66" t="s">
        <v>255</v>
      </c>
      <c r="C1075" s="11">
        <v>1960</v>
      </c>
      <c r="D1075" s="44">
        <v>2005</v>
      </c>
      <c r="E1075" s="21" t="s">
        <v>1062</v>
      </c>
      <c r="F1075" s="2">
        <v>4</v>
      </c>
      <c r="G1075" s="129">
        <v>2</v>
      </c>
      <c r="H1075" s="38">
        <v>1400.8500000000001</v>
      </c>
      <c r="I1075" s="38">
        <v>1259.2</v>
      </c>
      <c r="J1075" s="38">
        <v>1273.5</v>
      </c>
      <c r="K1075" s="87">
        <v>76</v>
      </c>
      <c r="L1075" s="77">
        <v>3529356</v>
      </c>
      <c r="M1075" s="85">
        <v>0</v>
      </c>
      <c r="N1075" s="85">
        <v>0</v>
      </c>
      <c r="O1075" s="85">
        <v>0</v>
      </c>
      <c r="P1075" s="77">
        <v>3529356</v>
      </c>
      <c r="Q1075" s="77">
        <f t="shared" si="79"/>
        <v>2802.8557814485384</v>
      </c>
      <c r="R1075" s="37">
        <v>5304</v>
      </c>
      <c r="S1075" s="130" t="s">
        <v>1070</v>
      </c>
      <c r="T1075" s="28"/>
      <c r="U1075" s="28"/>
    </row>
    <row r="1076" spans="1:21">
      <c r="A1076" s="11">
        <v>371</v>
      </c>
      <c r="B1076" s="66" t="s">
        <v>256</v>
      </c>
      <c r="C1076" s="11">
        <v>1961</v>
      </c>
      <c r="D1076" s="44">
        <v>2008</v>
      </c>
      <c r="E1076" s="2" t="s">
        <v>1068</v>
      </c>
      <c r="F1076" s="2">
        <v>4</v>
      </c>
      <c r="G1076" s="129">
        <v>3</v>
      </c>
      <c r="H1076" s="38">
        <v>2111.67</v>
      </c>
      <c r="I1076" s="38">
        <v>1919.7</v>
      </c>
      <c r="J1076" s="38">
        <v>1919.7</v>
      </c>
      <c r="K1076" s="87">
        <v>102</v>
      </c>
      <c r="L1076" s="77">
        <v>6283417</v>
      </c>
      <c r="M1076" s="85">
        <v>0</v>
      </c>
      <c r="N1076" s="85">
        <v>0</v>
      </c>
      <c r="O1076" s="85">
        <v>0</v>
      </c>
      <c r="P1076" s="77">
        <v>6283417</v>
      </c>
      <c r="Q1076" s="77">
        <f t="shared" si="79"/>
        <v>3273.1244465281034</v>
      </c>
      <c r="R1076" s="37">
        <v>4899</v>
      </c>
      <c r="S1076" s="130" t="s">
        <v>1070</v>
      </c>
      <c r="T1076" s="28"/>
      <c r="U1076" s="28"/>
    </row>
    <row r="1077" spans="1:21" ht="25.5">
      <c r="A1077" s="11">
        <v>372</v>
      </c>
      <c r="B1077" s="66" t="s">
        <v>257</v>
      </c>
      <c r="C1077" s="11">
        <v>1958</v>
      </c>
      <c r="D1077" s="44"/>
      <c r="E1077" s="21" t="s">
        <v>1062</v>
      </c>
      <c r="F1077" s="2">
        <v>4</v>
      </c>
      <c r="G1077" s="129">
        <v>4</v>
      </c>
      <c r="H1077" s="38">
        <v>2804.02</v>
      </c>
      <c r="I1077" s="38">
        <v>2074.31</v>
      </c>
      <c r="J1077" s="38">
        <v>2074.3000000000002</v>
      </c>
      <c r="K1077" s="87">
        <v>101</v>
      </c>
      <c r="L1077" s="77">
        <v>10653562</v>
      </c>
      <c r="M1077" s="85">
        <v>0</v>
      </c>
      <c r="N1077" s="85">
        <v>0</v>
      </c>
      <c r="O1077" s="85">
        <v>0</v>
      </c>
      <c r="P1077" s="77">
        <v>10653562</v>
      </c>
      <c r="Q1077" s="77">
        <f t="shared" si="79"/>
        <v>5135.9546065920713</v>
      </c>
      <c r="R1077" s="37">
        <v>7688</v>
      </c>
      <c r="S1077" s="130" t="s">
        <v>1070</v>
      </c>
      <c r="T1077" s="28"/>
      <c r="U1077" s="28"/>
    </row>
    <row r="1078" spans="1:21" ht="25.5">
      <c r="A1078" s="11">
        <v>373</v>
      </c>
      <c r="B1078" s="66" t="s">
        <v>258</v>
      </c>
      <c r="C1078" s="11">
        <v>1960</v>
      </c>
      <c r="D1078" s="44"/>
      <c r="E1078" s="21" t="s">
        <v>1062</v>
      </c>
      <c r="F1078" s="2">
        <v>4</v>
      </c>
      <c r="G1078" s="129">
        <v>2</v>
      </c>
      <c r="H1078" s="38">
        <v>1459.26</v>
      </c>
      <c r="I1078" s="38">
        <v>1326.6</v>
      </c>
      <c r="J1078" s="38">
        <v>1326.6</v>
      </c>
      <c r="K1078" s="87">
        <v>60</v>
      </c>
      <c r="L1078" s="77">
        <v>8124054</v>
      </c>
      <c r="M1078" s="85">
        <v>0</v>
      </c>
      <c r="N1078" s="85">
        <v>0</v>
      </c>
      <c r="O1078" s="85">
        <v>0</v>
      </c>
      <c r="P1078" s="77">
        <v>8124054</v>
      </c>
      <c r="Q1078" s="77">
        <f t="shared" si="79"/>
        <v>6123.9665309814563</v>
      </c>
      <c r="R1078" s="37">
        <v>9375</v>
      </c>
      <c r="S1078" s="130" t="s">
        <v>1070</v>
      </c>
      <c r="T1078" s="28"/>
      <c r="U1078" s="28"/>
    </row>
    <row r="1079" spans="1:21" ht="25.5">
      <c r="A1079" s="11">
        <v>374</v>
      </c>
      <c r="B1079" s="66" t="s">
        <v>259</v>
      </c>
      <c r="C1079" s="11">
        <v>1958</v>
      </c>
      <c r="D1079" s="44"/>
      <c r="E1079" s="21" t="s">
        <v>1062</v>
      </c>
      <c r="F1079" s="2">
        <v>4</v>
      </c>
      <c r="G1079" s="129">
        <v>4</v>
      </c>
      <c r="H1079" s="38">
        <v>2880.8</v>
      </c>
      <c r="I1079" s="38">
        <v>2114.5100000000002</v>
      </c>
      <c r="J1079" s="38">
        <v>2114.5</v>
      </c>
      <c r="K1079" s="87">
        <v>88</v>
      </c>
      <c r="L1079" s="77">
        <v>11094860</v>
      </c>
      <c r="M1079" s="85">
        <v>0</v>
      </c>
      <c r="N1079" s="85">
        <v>0</v>
      </c>
      <c r="O1079" s="85">
        <v>0</v>
      </c>
      <c r="P1079" s="77">
        <v>11094860</v>
      </c>
      <c r="Q1079" s="77">
        <f t="shared" si="79"/>
        <v>5247.0123101806084</v>
      </c>
      <c r="R1079" s="37">
        <v>7688</v>
      </c>
      <c r="S1079" s="130" t="s">
        <v>1070</v>
      </c>
      <c r="T1079" s="28"/>
      <c r="U1079" s="28"/>
    </row>
    <row r="1080" spans="1:21" ht="25.5">
      <c r="A1080" s="11">
        <v>375</v>
      </c>
      <c r="B1080" s="159" t="s">
        <v>260</v>
      </c>
      <c r="C1080" s="11">
        <v>1955</v>
      </c>
      <c r="D1080" s="44">
        <v>2008</v>
      </c>
      <c r="E1080" s="21" t="s">
        <v>1062</v>
      </c>
      <c r="F1080" s="2">
        <v>4</v>
      </c>
      <c r="G1080" s="129">
        <v>3</v>
      </c>
      <c r="H1080" s="38">
        <v>4623.5999999999995</v>
      </c>
      <c r="I1080" s="38">
        <v>3470.43</v>
      </c>
      <c r="J1080" s="38">
        <v>3483.4</v>
      </c>
      <c r="K1080" s="87">
        <v>163</v>
      </c>
      <c r="L1080" s="77">
        <v>8742105</v>
      </c>
      <c r="M1080" s="85">
        <v>0</v>
      </c>
      <c r="N1080" s="85">
        <v>0</v>
      </c>
      <c r="O1080" s="85">
        <v>0</v>
      </c>
      <c r="P1080" s="77">
        <v>8742105</v>
      </c>
      <c r="Q1080" s="77">
        <f t="shared" si="79"/>
        <v>2519.026460697954</v>
      </c>
      <c r="R1080" s="37">
        <v>6152</v>
      </c>
      <c r="S1080" s="130" t="s">
        <v>1070</v>
      </c>
      <c r="T1080" s="28"/>
      <c r="U1080" s="28"/>
    </row>
    <row r="1081" spans="1:21" ht="25.5">
      <c r="A1081" s="11">
        <v>376</v>
      </c>
      <c r="B1081" s="159" t="s">
        <v>261</v>
      </c>
      <c r="C1081" s="11">
        <v>1956</v>
      </c>
      <c r="D1081" s="44"/>
      <c r="E1081" s="21" t="s">
        <v>1062</v>
      </c>
      <c r="F1081" s="2">
        <v>2</v>
      </c>
      <c r="G1081" s="129">
        <v>3</v>
      </c>
      <c r="H1081" s="38">
        <v>1240.9000000000001</v>
      </c>
      <c r="I1081" s="38">
        <v>984.4</v>
      </c>
      <c r="J1081" s="38">
        <v>984.4</v>
      </c>
      <c r="K1081" s="87">
        <v>44</v>
      </c>
      <c r="L1081" s="77">
        <v>6869674</v>
      </c>
      <c r="M1081" s="85">
        <v>0</v>
      </c>
      <c r="N1081" s="85">
        <v>0</v>
      </c>
      <c r="O1081" s="85">
        <v>0</v>
      </c>
      <c r="P1081" s="77">
        <v>6869674</v>
      </c>
      <c r="Q1081" s="77">
        <f t="shared" si="79"/>
        <v>6978.5392117025604</v>
      </c>
      <c r="R1081" s="37">
        <v>10909</v>
      </c>
      <c r="S1081" s="130" t="s">
        <v>1070</v>
      </c>
      <c r="T1081" s="28"/>
      <c r="U1081" s="28"/>
    </row>
    <row r="1082" spans="1:21" ht="25.5">
      <c r="A1082" s="11">
        <v>377</v>
      </c>
      <c r="B1082" s="66" t="s">
        <v>262</v>
      </c>
      <c r="C1082" s="11">
        <v>1960</v>
      </c>
      <c r="D1082" s="44"/>
      <c r="E1082" s="21" t="s">
        <v>1062</v>
      </c>
      <c r="F1082" s="2">
        <v>4</v>
      </c>
      <c r="G1082" s="129">
        <v>4</v>
      </c>
      <c r="H1082" s="38">
        <v>3596.1000000000004</v>
      </c>
      <c r="I1082" s="38">
        <v>2699.4</v>
      </c>
      <c r="J1082" s="38">
        <v>2699.4</v>
      </c>
      <c r="K1082" s="87">
        <v>108</v>
      </c>
      <c r="L1082" s="77">
        <v>16030078</v>
      </c>
      <c r="M1082" s="85">
        <v>0</v>
      </c>
      <c r="N1082" s="85">
        <v>0</v>
      </c>
      <c r="O1082" s="85">
        <v>0</v>
      </c>
      <c r="P1082" s="77">
        <v>16030078</v>
      </c>
      <c r="Q1082" s="77">
        <f t="shared" si="79"/>
        <v>5938.3855671630727</v>
      </c>
      <c r="R1082" s="37">
        <v>9375</v>
      </c>
      <c r="S1082" s="130" t="s">
        <v>1070</v>
      </c>
      <c r="T1082" s="28"/>
      <c r="U1082" s="28"/>
    </row>
    <row r="1083" spans="1:21" ht="25.5">
      <c r="A1083" s="11">
        <v>378</v>
      </c>
      <c r="B1083" s="66" t="s">
        <v>263</v>
      </c>
      <c r="C1083" s="11">
        <v>1959</v>
      </c>
      <c r="D1083" s="44"/>
      <c r="E1083" s="21" t="s">
        <v>1062</v>
      </c>
      <c r="F1083" s="2">
        <v>4</v>
      </c>
      <c r="G1083" s="129">
        <v>2</v>
      </c>
      <c r="H1083" s="38">
        <v>1463.9900000000002</v>
      </c>
      <c r="I1083" s="38">
        <v>1330.9</v>
      </c>
      <c r="J1083" s="38">
        <v>1330.9</v>
      </c>
      <c r="K1083" s="87">
        <v>55</v>
      </c>
      <c r="L1083" s="77">
        <v>9138990</v>
      </c>
      <c r="M1083" s="85">
        <v>0</v>
      </c>
      <c r="N1083" s="85">
        <v>0</v>
      </c>
      <c r="O1083" s="85">
        <v>0</v>
      </c>
      <c r="P1083" s="77">
        <v>9138990</v>
      </c>
      <c r="Q1083" s="77">
        <f t="shared" si="79"/>
        <v>6866.7743632128631</v>
      </c>
      <c r="R1083" s="37">
        <v>9642</v>
      </c>
      <c r="S1083" s="130" t="s">
        <v>1070</v>
      </c>
      <c r="T1083" s="28"/>
      <c r="U1083" s="28"/>
    </row>
    <row r="1084" spans="1:21" ht="25.5">
      <c r="A1084" s="11">
        <v>379</v>
      </c>
      <c r="B1084" s="66" t="s">
        <v>264</v>
      </c>
      <c r="C1084" s="11">
        <v>1960</v>
      </c>
      <c r="D1084" s="44"/>
      <c r="E1084" s="21" t="s">
        <v>1062</v>
      </c>
      <c r="F1084" s="2">
        <v>4</v>
      </c>
      <c r="G1084" s="129">
        <v>2</v>
      </c>
      <c r="H1084" s="38">
        <v>1822.5299999999997</v>
      </c>
      <c r="I1084" s="38">
        <v>1281.0999999999999</v>
      </c>
      <c r="J1084" s="38">
        <v>1281.0999999999999</v>
      </c>
      <c r="K1084" s="87">
        <v>65</v>
      </c>
      <c r="L1084" s="77">
        <v>5988097</v>
      </c>
      <c r="M1084" s="85">
        <v>0</v>
      </c>
      <c r="N1084" s="85">
        <v>0</v>
      </c>
      <c r="O1084" s="85">
        <v>0</v>
      </c>
      <c r="P1084" s="77">
        <v>5988097</v>
      </c>
      <c r="Q1084" s="77">
        <f t="shared" si="79"/>
        <v>4674.1839044571079</v>
      </c>
      <c r="R1084" s="37">
        <v>7688</v>
      </c>
      <c r="S1084" s="130" t="s">
        <v>1070</v>
      </c>
      <c r="T1084" s="28"/>
      <c r="U1084" s="28"/>
    </row>
    <row r="1085" spans="1:21" ht="25.5">
      <c r="A1085" s="11">
        <v>380</v>
      </c>
      <c r="B1085" s="66" t="s">
        <v>265</v>
      </c>
      <c r="C1085" s="11">
        <v>1960</v>
      </c>
      <c r="D1085" s="44"/>
      <c r="E1085" s="21" t="s">
        <v>1062</v>
      </c>
      <c r="F1085" s="2">
        <v>4</v>
      </c>
      <c r="G1085" s="129">
        <v>3</v>
      </c>
      <c r="H1085" s="38">
        <v>3939.1</v>
      </c>
      <c r="I1085" s="38">
        <v>2617</v>
      </c>
      <c r="J1085" s="38">
        <v>2617</v>
      </c>
      <c r="K1085" s="87">
        <v>110</v>
      </c>
      <c r="L1085" s="77">
        <v>15802112</v>
      </c>
      <c r="M1085" s="85">
        <v>0</v>
      </c>
      <c r="N1085" s="85">
        <v>0</v>
      </c>
      <c r="O1085" s="85">
        <v>0</v>
      </c>
      <c r="P1085" s="77">
        <v>15802112</v>
      </c>
      <c r="Q1085" s="77">
        <f t="shared" si="79"/>
        <v>6038.2544898739015</v>
      </c>
      <c r="R1085" s="37">
        <v>9375</v>
      </c>
      <c r="S1085" s="130" t="s">
        <v>1070</v>
      </c>
      <c r="T1085" s="28"/>
      <c r="U1085" s="28"/>
    </row>
    <row r="1086" spans="1:21" ht="25.5">
      <c r="A1086" s="11">
        <v>381</v>
      </c>
      <c r="B1086" s="66" t="s">
        <v>266</v>
      </c>
      <c r="C1086" s="11">
        <v>1960</v>
      </c>
      <c r="D1086" s="44"/>
      <c r="E1086" s="21" t="s">
        <v>1062</v>
      </c>
      <c r="F1086" s="2">
        <v>4</v>
      </c>
      <c r="G1086" s="129">
        <v>2</v>
      </c>
      <c r="H1086" s="38">
        <v>1953.9</v>
      </c>
      <c r="I1086" s="38">
        <v>1325</v>
      </c>
      <c r="J1086" s="38">
        <v>1325</v>
      </c>
      <c r="K1086" s="87">
        <v>56</v>
      </c>
      <c r="L1086" s="77">
        <v>8214327</v>
      </c>
      <c r="M1086" s="85">
        <v>0</v>
      </c>
      <c r="N1086" s="85">
        <v>0</v>
      </c>
      <c r="O1086" s="85">
        <v>0</v>
      </c>
      <c r="P1086" s="77">
        <v>8214327</v>
      </c>
      <c r="Q1086" s="77">
        <f t="shared" si="79"/>
        <v>6199.4920754716977</v>
      </c>
      <c r="R1086" s="37">
        <v>7688</v>
      </c>
      <c r="S1086" s="130" t="s">
        <v>1070</v>
      </c>
      <c r="T1086" s="28"/>
      <c r="U1086" s="28"/>
    </row>
    <row r="1087" spans="1:21" ht="25.5">
      <c r="A1087" s="11">
        <v>382</v>
      </c>
      <c r="B1087" s="66" t="s">
        <v>267</v>
      </c>
      <c r="C1087" s="11">
        <v>1961</v>
      </c>
      <c r="D1087" s="44">
        <v>2006</v>
      </c>
      <c r="E1087" s="21" t="s">
        <v>1062</v>
      </c>
      <c r="F1087" s="2">
        <v>2</v>
      </c>
      <c r="G1087" s="129">
        <v>2</v>
      </c>
      <c r="H1087" s="38">
        <v>711.04000000000008</v>
      </c>
      <c r="I1087" s="38">
        <v>646.4</v>
      </c>
      <c r="J1087" s="38">
        <v>646.4</v>
      </c>
      <c r="K1087" s="87">
        <v>33</v>
      </c>
      <c r="L1087" s="77">
        <v>3241704</v>
      </c>
      <c r="M1087" s="85">
        <v>0</v>
      </c>
      <c r="N1087" s="85">
        <v>0</v>
      </c>
      <c r="O1087" s="85">
        <v>0</v>
      </c>
      <c r="P1087" s="77">
        <v>3241704</v>
      </c>
      <c r="Q1087" s="77">
        <f t="shared" si="79"/>
        <v>5015.0123762376243</v>
      </c>
      <c r="R1087" s="37">
        <v>7816</v>
      </c>
      <c r="S1087" s="130" t="s">
        <v>1070</v>
      </c>
      <c r="T1087" s="28"/>
      <c r="U1087" s="28"/>
    </row>
    <row r="1088" spans="1:21" ht="25.5">
      <c r="A1088" s="11">
        <v>383</v>
      </c>
      <c r="B1088" s="66" t="s">
        <v>268</v>
      </c>
      <c r="C1088" s="11">
        <v>1961</v>
      </c>
      <c r="D1088" s="44">
        <v>2007</v>
      </c>
      <c r="E1088" s="21" t="s">
        <v>1062</v>
      </c>
      <c r="F1088" s="2">
        <v>2</v>
      </c>
      <c r="G1088" s="129">
        <v>3</v>
      </c>
      <c r="H1088" s="38">
        <v>1033.3400000000001</v>
      </c>
      <c r="I1088" s="38">
        <v>939.4</v>
      </c>
      <c r="J1088" s="38">
        <v>939.4</v>
      </c>
      <c r="K1088" s="87">
        <v>44</v>
      </c>
      <c r="L1088" s="77">
        <v>9513292.7501599994</v>
      </c>
      <c r="M1088" s="85">
        <v>0</v>
      </c>
      <c r="N1088" s="85">
        <v>0</v>
      </c>
      <c r="O1088" s="85">
        <v>0</v>
      </c>
      <c r="P1088" s="77">
        <v>9513292.7501599994</v>
      </c>
      <c r="Q1088" s="77">
        <f t="shared" si="79"/>
        <v>10126.988237342985</v>
      </c>
      <c r="R1088" s="37">
        <v>10909</v>
      </c>
      <c r="S1088" s="130" t="s">
        <v>1070</v>
      </c>
      <c r="T1088" s="28"/>
      <c r="U1088" s="28"/>
    </row>
    <row r="1089" spans="1:21" ht="25.5">
      <c r="A1089" s="11">
        <v>384</v>
      </c>
      <c r="B1089" s="66" t="s">
        <v>269</v>
      </c>
      <c r="C1089" s="11">
        <v>1960</v>
      </c>
      <c r="D1089" s="44">
        <v>2008</v>
      </c>
      <c r="E1089" s="21" t="s">
        <v>1062</v>
      </c>
      <c r="F1089" s="2">
        <v>4</v>
      </c>
      <c r="G1089" s="129">
        <v>4</v>
      </c>
      <c r="H1089" s="38">
        <v>3234.03</v>
      </c>
      <c r="I1089" s="38">
        <v>3026.33</v>
      </c>
      <c r="J1089" s="38">
        <v>3026.33</v>
      </c>
      <c r="K1089" s="87">
        <v>101</v>
      </c>
      <c r="L1089" s="77">
        <v>13521763.65</v>
      </c>
      <c r="M1089" s="85">
        <v>0</v>
      </c>
      <c r="N1089" s="85">
        <v>0</v>
      </c>
      <c r="O1089" s="85">
        <v>0</v>
      </c>
      <c r="P1089" s="77">
        <v>13521763.65</v>
      </c>
      <c r="Q1089" s="77">
        <f t="shared" si="79"/>
        <v>4468.0400518119304</v>
      </c>
      <c r="R1089" s="37">
        <v>6340</v>
      </c>
      <c r="S1089" s="130" t="s">
        <v>1070</v>
      </c>
      <c r="T1089" s="28"/>
      <c r="U1089" s="28"/>
    </row>
    <row r="1090" spans="1:21" ht="25.5">
      <c r="A1090" s="11">
        <v>385</v>
      </c>
      <c r="B1090" s="66" t="s">
        <v>270</v>
      </c>
      <c r="C1090" s="11">
        <v>1961</v>
      </c>
      <c r="D1090" s="44">
        <v>2008</v>
      </c>
      <c r="E1090" s="21" t="s">
        <v>1062</v>
      </c>
      <c r="F1090" s="2">
        <v>5</v>
      </c>
      <c r="G1090" s="129">
        <v>4</v>
      </c>
      <c r="H1090" s="38">
        <v>3511.9</v>
      </c>
      <c r="I1090" s="38">
        <v>2751.43</v>
      </c>
      <c r="J1090" s="38">
        <v>3218.6</v>
      </c>
      <c r="K1090" s="87">
        <v>138</v>
      </c>
      <c r="L1090" s="77">
        <v>8869799</v>
      </c>
      <c r="M1090" s="85">
        <v>0</v>
      </c>
      <c r="N1090" s="85">
        <v>0</v>
      </c>
      <c r="O1090" s="85">
        <v>0</v>
      </c>
      <c r="P1090" s="77">
        <v>8869799</v>
      </c>
      <c r="Q1090" s="77">
        <f t="shared" si="79"/>
        <v>3223.7051278789577</v>
      </c>
      <c r="R1090" s="37">
        <v>5131</v>
      </c>
      <c r="S1090" s="130" t="s">
        <v>1070</v>
      </c>
      <c r="T1090" s="28"/>
      <c r="U1090" s="28"/>
    </row>
    <row r="1091" spans="1:21" ht="25.5">
      <c r="A1091" s="11">
        <v>386</v>
      </c>
      <c r="B1091" s="66" t="s">
        <v>1022</v>
      </c>
      <c r="C1091" s="11">
        <v>1962</v>
      </c>
      <c r="D1091" s="44">
        <v>2016</v>
      </c>
      <c r="E1091" s="21" t="s">
        <v>1062</v>
      </c>
      <c r="F1091" s="2">
        <v>5</v>
      </c>
      <c r="G1091" s="129">
        <v>4</v>
      </c>
      <c r="H1091" s="38">
        <v>3483.6</v>
      </c>
      <c r="I1091" s="38">
        <v>3118.7</v>
      </c>
      <c r="J1091" s="38"/>
      <c r="K1091" s="87">
        <v>131</v>
      </c>
      <c r="L1091" s="77">
        <v>725194</v>
      </c>
      <c r="M1091" s="85">
        <v>0</v>
      </c>
      <c r="N1091" s="85">
        <v>0</v>
      </c>
      <c r="O1091" s="85">
        <v>0</v>
      </c>
      <c r="P1091" s="77">
        <v>725194</v>
      </c>
      <c r="Q1091" s="77">
        <f t="shared" si="79"/>
        <v>232.53086221823196</v>
      </c>
      <c r="R1091" s="37">
        <v>863</v>
      </c>
      <c r="S1091" s="130" t="s">
        <v>1070</v>
      </c>
      <c r="T1091" s="28"/>
      <c r="U1091" s="28"/>
    </row>
    <row r="1092" spans="1:21" ht="25.5">
      <c r="A1092" s="11">
        <v>387</v>
      </c>
      <c r="B1092" s="66" t="s">
        <v>271</v>
      </c>
      <c r="C1092" s="11">
        <v>1959</v>
      </c>
      <c r="D1092" s="44"/>
      <c r="E1092" s="21" t="s">
        <v>1062</v>
      </c>
      <c r="F1092" s="2">
        <v>4</v>
      </c>
      <c r="G1092" s="129">
        <v>2</v>
      </c>
      <c r="H1092" s="38">
        <v>1796.0000000000002</v>
      </c>
      <c r="I1092" s="38">
        <v>1324.6</v>
      </c>
      <c r="J1092" s="38">
        <v>1324.6</v>
      </c>
      <c r="K1092" s="87">
        <v>49</v>
      </c>
      <c r="L1092" s="77">
        <v>6120627</v>
      </c>
      <c r="M1092" s="85">
        <v>0</v>
      </c>
      <c r="N1092" s="85">
        <v>0</v>
      </c>
      <c r="O1092" s="85">
        <v>0</v>
      </c>
      <c r="P1092" s="77">
        <v>6120627</v>
      </c>
      <c r="Q1092" s="77">
        <f t="shared" si="79"/>
        <v>4620.7360712667978</v>
      </c>
      <c r="R1092" s="37">
        <v>6694</v>
      </c>
      <c r="S1092" s="130" t="s">
        <v>1070</v>
      </c>
      <c r="T1092" s="28"/>
      <c r="U1092" s="28"/>
    </row>
    <row r="1093" spans="1:21" ht="25.5">
      <c r="A1093" s="11">
        <v>388</v>
      </c>
      <c r="B1093" s="66" t="s">
        <v>272</v>
      </c>
      <c r="C1093" s="11">
        <v>1958</v>
      </c>
      <c r="D1093" s="44">
        <v>2007</v>
      </c>
      <c r="E1093" s="21" t="s">
        <v>1062</v>
      </c>
      <c r="F1093" s="2">
        <v>3</v>
      </c>
      <c r="G1093" s="129">
        <v>2</v>
      </c>
      <c r="H1093" s="38">
        <v>1106.1600000000001</v>
      </c>
      <c r="I1093" s="38">
        <v>1005.61</v>
      </c>
      <c r="J1093" s="38">
        <v>1005.6</v>
      </c>
      <c r="K1093" s="87">
        <v>33</v>
      </c>
      <c r="L1093" s="77">
        <v>6759318</v>
      </c>
      <c r="M1093" s="85">
        <v>0</v>
      </c>
      <c r="N1093" s="85">
        <v>0</v>
      </c>
      <c r="O1093" s="85">
        <v>0</v>
      </c>
      <c r="P1093" s="77">
        <v>6759318</v>
      </c>
      <c r="Q1093" s="77">
        <f t="shared" si="79"/>
        <v>6721.6097691948171</v>
      </c>
      <c r="R1093" s="37">
        <v>9630</v>
      </c>
      <c r="S1093" s="130" t="s">
        <v>1070</v>
      </c>
      <c r="T1093" s="28"/>
      <c r="U1093" s="28"/>
    </row>
    <row r="1094" spans="1:21" ht="25.5">
      <c r="A1094" s="11">
        <v>389</v>
      </c>
      <c r="B1094" s="66" t="s">
        <v>273</v>
      </c>
      <c r="C1094" s="11">
        <v>1958</v>
      </c>
      <c r="D1094" s="44"/>
      <c r="E1094" s="21" t="s">
        <v>1062</v>
      </c>
      <c r="F1094" s="2">
        <v>3</v>
      </c>
      <c r="G1094" s="129">
        <v>4</v>
      </c>
      <c r="H1094" s="38">
        <v>2221.7799999999997</v>
      </c>
      <c r="I1094" s="38">
        <v>1755.1</v>
      </c>
      <c r="J1094" s="38">
        <v>1755.1</v>
      </c>
      <c r="K1094" s="87">
        <v>65</v>
      </c>
      <c r="L1094" s="77">
        <v>12535656</v>
      </c>
      <c r="M1094" s="85">
        <v>0</v>
      </c>
      <c r="N1094" s="85">
        <v>0</v>
      </c>
      <c r="O1094" s="85">
        <v>0</v>
      </c>
      <c r="P1094" s="77">
        <v>12535656</v>
      </c>
      <c r="Q1094" s="77">
        <f t="shared" si="79"/>
        <v>7142.4169562987863</v>
      </c>
      <c r="R1094" s="37">
        <v>9630</v>
      </c>
      <c r="S1094" s="130" t="s">
        <v>1070</v>
      </c>
      <c r="T1094" s="28"/>
      <c r="U1094" s="28"/>
    </row>
    <row r="1095" spans="1:21" ht="25.5">
      <c r="A1095" s="11">
        <v>390</v>
      </c>
      <c r="B1095" s="159" t="s">
        <v>284</v>
      </c>
      <c r="C1095" s="11">
        <v>1956</v>
      </c>
      <c r="D1095" s="44">
        <v>2013</v>
      </c>
      <c r="E1095" s="21" t="s">
        <v>1062</v>
      </c>
      <c r="F1095" s="2">
        <v>4</v>
      </c>
      <c r="G1095" s="129">
        <v>4</v>
      </c>
      <c r="H1095" s="38">
        <v>4368.45</v>
      </c>
      <c r="I1095" s="38">
        <v>2514.8000000000002</v>
      </c>
      <c r="J1095" s="38">
        <v>1799.4</v>
      </c>
      <c r="K1095" s="87">
        <v>56</v>
      </c>
      <c r="L1095" s="77">
        <v>9342524</v>
      </c>
      <c r="M1095" s="85">
        <v>0</v>
      </c>
      <c r="N1095" s="85">
        <v>0</v>
      </c>
      <c r="O1095" s="85">
        <v>0</v>
      </c>
      <c r="P1095" s="77">
        <v>9342524</v>
      </c>
      <c r="Q1095" s="77">
        <f t="shared" si="79"/>
        <v>3715.0167011293142</v>
      </c>
      <c r="R1095" s="37">
        <v>6867</v>
      </c>
      <c r="S1095" s="130" t="s">
        <v>1070</v>
      </c>
      <c r="T1095" s="28"/>
      <c r="U1095" s="28"/>
    </row>
    <row r="1096" spans="1:21" ht="25.5">
      <c r="A1096" s="11">
        <v>391</v>
      </c>
      <c r="B1096" s="66" t="s">
        <v>285</v>
      </c>
      <c r="C1096" s="11">
        <v>1960</v>
      </c>
      <c r="D1096" s="44">
        <v>2013</v>
      </c>
      <c r="E1096" s="21" t="s">
        <v>1062</v>
      </c>
      <c r="F1096" s="2">
        <v>3</v>
      </c>
      <c r="G1096" s="129">
        <v>3</v>
      </c>
      <c r="H1096" s="38">
        <v>1466.96</v>
      </c>
      <c r="I1096" s="38">
        <v>1333.6</v>
      </c>
      <c r="J1096" s="38">
        <v>1333.6</v>
      </c>
      <c r="K1096" s="87">
        <v>44</v>
      </c>
      <c r="L1096" s="77">
        <v>7794154</v>
      </c>
      <c r="M1096" s="85">
        <v>0</v>
      </c>
      <c r="N1096" s="85">
        <v>0</v>
      </c>
      <c r="O1096" s="85">
        <v>0</v>
      </c>
      <c r="P1096" s="77">
        <v>7794154</v>
      </c>
      <c r="Q1096" s="77">
        <f t="shared" si="79"/>
        <v>5844.4466106778646</v>
      </c>
      <c r="R1096" s="37">
        <v>7761</v>
      </c>
      <c r="S1096" s="130" t="s">
        <v>1070</v>
      </c>
      <c r="T1096" s="28"/>
      <c r="U1096" s="28"/>
    </row>
    <row r="1097" spans="1:21" ht="25.5">
      <c r="A1097" s="11">
        <v>392</v>
      </c>
      <c r="B1097" s="66" t="s">
        <v>286</v>
      </c>
      <c r="C1097" s="11">
        <v>1960</v>
      </c>
      <c r="D1097" s="44"/>
      <c r="E1097" s="21" t="s">
        <v>1062</v>
      </c>
      <c r="F1097" s="2">
        <v>5</v>
      </c>
      <c r="G1097" s="129">
        <v>4</v>
      </c>
      <c r="H1097" s="38">
        <v>3159.6</v>
      </c>
      <c r="I1097" s="38">
        <v>2895.3</v>
      </c>
      <c r="J1097" s="38">
        <v>2895.6</v>
      </c>
      <c r="K1097" s="87">
        <v>155</v>
      </c>
      <c r="L1097" s="77">
        <v>12307612</v>
      </c>
      <c r="M1097" s="85">
        <v>0</v>
      </c>
      <c r="N1097" s="85">
        <v>0</v>
      </c>
      <c r="O1097" s="85">
        <v>0</v>
      </c>
      <c r="P1097" s="77">
        <v>12307612</v>
      </c>
      <c r="Q1097" s="77">
        <f t="shared" si="79"/>
        <v>4250.8935170794039</v>
      </c>
      <c r="R1097" s="37">
        <v>7616</v>
      </c>
      <c r="S1097" s="130" t="s">
        <v>1070</v>
      </c>
      <c r="T1097" s="28"/>
      <c r="U1097" s="28"/>
    </row>
    <row r="1098" spans="1:21" ht="25.5">
      <c r="A1098" s="11">
        <v>393</v>
      </c>
      <c r="B1098" s="159" t="s">
        <v>287</v>
      </c>
      <c r="C1098" s="11">
        <v>1953</v>
      </c>
      <c r="D1098" s="44">
        <v>2015</v>
      </c>
      <c r="E1098" s="21" t="s">
        <v>1062</v>
      </c>
      <c r="F1098" s="2">
        <v>4</v>
      </c>
      <c r="G1098" s="129">
        <v>6</v>
      </c>
      <c r="H1098" s="38">
        <v>5631.2999999999993</v>
      </c>
      <c r="I1098" s="38">
        <v>4190.71</v>
      </c>
      <c r="J1098" s="38">
        <v>4195.8999999999996</v>
      </c>
      <c r="K1098" s="87">
        <v>183</v>
      </c>
      <c r="L1098" s="77">
        <v>5934541</v>
      </c>
      <c r="M1098" s="85">
        <v>0</v>
      </c>
      <c r="N1098" s="85">
        <v>0</v>
      </c>
      <c r="O1098" s="85">
        <v>0</v>
      </c>
      <c r="P1098" s="77">
        <v>5934541</v>
      </c>
      <c r="Q1098" s="77">
        <f t="shared" si="79"/>
        <v>1416.1182711282813</v>
      </c>
      <c r="R1098" s="37">
        <v>1634</v>
      </c>
      <c r="S1098" s="130" t="s">
        <v>1070</v>
      </c>
      <c r="T1098" s="28"/>
      <c r="U1098" s="28"/>
    </row>
    <row r="1099" spans="1:21" ht="25.5">
      <c r="A1099" s="11">
        <v>394</v>
      </c>
      <c r="B1099" s="66" t="s">
        <v>288</v>
      </c>
      <c r="C1099" s="11">
        <v>1957</v>
      </c>
      <c r="D1099" s="44">
        <v>2003</v>
      </c>
      <c r="E1099" s="21" t="s">
        <v>1062</v>
      </c>
      <c r="F1099" s="2">
        <v>3</v>
      </c>
      <c r="G1099" s="129">
        <v>2</v>
      </c>
      <c r="H1099" s="38">
        <v>1129.5</v>
      </c>
      <c r="I1099" s="38">
        <v>913.1</v>
      </c>
      <c r="J1099" s="38">
        <v>913.1</v>
      </c>
      <c r="K1099" s="87">
        <v>39</v>
      </c>
      <c r="L1099" s="77">
        <v>6254779</v>
      </c>
      <c r="M1099" s="85">
        <v>0</v>
      </c>
      <c r="N1099" s="85">
        <v>0</v>
      </c>
      <c r="O1099" s="85">
        <v>0</v>
      </c>
      <c r="P1099" s="77">
        <v>6254779</v>
      </c>
      <c r="Q1099" s="77">
        <f t="shared" si="79"/>
        <v>6850.0481874931547</v>
      </c>
      <c r="R1099" s="37">
        <v>9630</v>
      </c>
      <c r="S1099" s="130" t="s">
        <v>1070</v>
      </c>
      <c r="T1099" s="28"/>
      <c r="U1099" s="28"/>
    </row>
    <row r="1100" spans="1:21" ht="25.5">
      <c r="A1100" s="11">
        <v>395</v>
      </c>
      <c r="B1100" s="66" t="s">
        <v>289</v>
      </c>
      <c r="C1100" s="11">
        <v>1959</v>
      </c>
      <c r="D1100" s="44"/>
      <c r="E1100" s="21" t="s">
        <v>1062</v>
      </c>
      <c r="F1100" s="2">
        <v>3</v>
      </c>
      <c r="G1100" s="129">
        <v>2</v>
      </c>
      <c r="H1100" s="38">
        <v>1198.3</v>
      </c>
      <c r="I1100" s="38">
        <v>951.1</v>
      </c>
      <c r="J1100" s="38">
        <v>951.1</v>
      </c>
      <c r="K1100" s="87">
        <v>37</v>
      </c>
      <c r="L1100" s="77">
        <v>6300662</v>
      </c>
      <c r="M1100" s="85">
        <v>0</v>
      </c>
      <c r="N1100" s="85">
        <v>0</v>
      </c>
      <c r="O1100" s="85">
        <v>0</v>
      </c>
      <c r="P1100" s="77">
        <v>6300662</v>
      </c>
      <c r="Q1100" s="77">
        <f t="shared" si="79"/>
        <v>6624.6051939859108</v>
      </c>
      <c r="R1100" s="37">
        <v>9630</v>
      </c>
      <c r="S1100" s="130" t="s">
        <v>1070</v>
      </c>
      <c r="T1100" s="28"/>
      <c r="U1100" s="28"/>
    </row>
    <row r="1101" spans="1:21" ht="25.5">
      <c r="A1101" s="11">
        <v>396</v>
      </c>
      <c r="B1101" s="66" t="s">
        <v>290</v>
      </c>
      <c r="C1101" s="11">
        <v>1957</v>
      </c>
      <c r="D1101" s="44">
        <v>2008</v>
      </c>
      <c r="E1101" s="21" t="s">
        <v>1062</v>
      </c>
      <c r="F1101" s="2">
        <v>3</v>
      </c>
      <c r="G1101" s="129">
        <v>3</v>
      </c>
      <c r="H1101" s="38">
        <v>2066</v>
      </c>
      <c r="I1101" s="38">
        <v>1430.57</v>
      </c>
      <c r="J1101" s="38">
        <v>1454.2</v>
      </c>
      <c r="K1101" s="87">
        <v>61</v>
      </c>
      <c r="L1101" s="77">
        <v>4760037</v>
      </c>
      <c r="M1101" s="85">
        <v>0</v>
      </c>
      <c r="N1101" s="85">
        <v>0</v>
      </c>
      <c r="O1101" s="85">
        <v>0</v>
      </c>
      <c r="P1101" s="77">
        <v>4760037</v>
      </c>
      <c r="Q1101" s="77">
        <f t="shared" si="79"/>
        <v>3327.3709080995691</v>
      </c>
      <c r="R1101" s="37">
        <v>6160</v>
      </c>
      <c r="S1101" s="130" t="s">
        <v>1070</v>
      </c>
      <c r="T1101" s="28"/>
      <c r="U1101" s="28"/>
    </row>
    <row r="1102" spans="1:21" ht="25.5">
      <c r="A1102" s="11">
        <v>397</v>
      </c>
      <c r="B1102" s="66" t="s">
        <v>291</v>
      </c>
      <c r="C1102" s="11">
        <v>1958</v>
      </c>
      <c r="D1102" s="44">
        <v>2008</v>
      </c>
      <c r="E1102" s="21" t="s">
        <v>1062</v>
      </c>
      <c r="F1102" s="2">
        <v>3</v>
      </c>
      <c r="G1102" s="129">
        <v>3</v>
      </c>
      <c r="H1102" s="38">
        <v>2006.5</v>
      </c>
      <c r="I1102" s="38">
        <v>1442.9</v>
      </c>
      <c r="J1102" s="38">
        <v>1442.9</v>
      </c>
      <c r="K1102" s="87">
        <v>76</v>
      </c>
      <c r="L1102" s="77">
        <v>4780456</v>
      </c>
      <c r="M1102" s="85">
        <v>0</v>
      </c>
      <c r="N1102" s="85">
        <v>0</v>
      </c>
      <c r="O1102" s="85">
        <v>0</v>
      </c>
      <c r="P1102" s="77">
        <v>4780456</v>
      </c>
      <c r="Q1102" s="77">
        <f t="shared" si="79"/>
        <v>3313.088918150946</v>
      </c>
      <c r="R1102" s="37">
        <v>6160</v>
      </c>
      <c r="S1102" s="130" t="s">
        <v>1070</v>
      </c>
      <c r="T1102" s="28"/>
      <c r="U1102" s="28"/>
    </row>
    <row r="1103" spans="1:21" ht="25.5">
      <c r="A1103" s="11">
        <v>398</v>
      </c>
      <c r="B1103" s="66" t="s">
        <v>292</v>
      </c>
      <c r="C1103" s="11">
        <v>1957</v>
      </c>
      <c r="D1103" s="44">
        <v>2003</v>
      </c>
      <c r="E1103" s="21" t="s">
        <v>1062</v>
      </c>
      <c r="F1103" s="2">
        <v>2</v>
      </c>
      <c r="G1103" s="129">
        <v>2</v>
      </c>
      <c r="H1103" s="38">
        <v>742.19999999999993</v>
      </c>
      <c r="I1103" s="38">
        <v>658.2</v>
      </c>
      <c r="J1103" s="38">
        <v>658.2</v>
      </c>
      <c r="K1103" s="87">
        <v>39</v>
      </c>
      <c r="L1103" s="77">
        <v>5626512</v>
      </c>
      <c r="M1103" s="85">
        <v>0</v>
      </c>
      <c r="N1103" s="85">
        <v>0</v>
      </c>
      <c r="O1103" s="85">
        <v>0</v>
      </c>
      <c r="P1103" s="77">
        <v>5626512</v>
      </c>
      <c r="Q1103" s="77">
        <f t="shared" si="79"/>
        <v>8548.3318140382853</v>
      </c>
      <c r="R1103" s="37">
        <v>10909</v>
      </c>
      <c r="S1103" s="130" t="s">
        <v>1070</v>
      </c>
      <c r="T1103" s="28"/>
      <c r="U1103" s="28"/>
    </row>
    <row r="1104" spans="1:21" ht="25.5">
      <c r="A1104" s="11">
        <v>399</v>
      </c>
      <c r="B1104" s="66" t="s">
        <v>293</v>
      </c>
      <c r="C1104" s="11">
        <v>1958</v>
      </c>
      <c r="D1104" s="44"/>
      <c r="E1104" s="21" t="s">
        <v>1062</v>
      </c>
      <c r="F1104" s="2">
        <v>4</v>
      </c>
      <c r="G1104" s="129">
        <v>2</v>
      </c>
      <c r="H1104" s="38">
        <v>2178.1</v>
      </c>
      <c r="I1104" s="38">
        <v>1296.6099999999999</v>
      </c>
      <c r="J1104" s="38">
        <v>1296.5999999999999</v>
      </c>
      <c r="K1104" s="87">
        <v>62</v>
      </c>
      <c r="L1104" s="77">
        <v>6454925</v>
      </c>
      <c r="M1104" s="85">
        <v>0</v>
      </c>
      <c r="N1104" s="85">
        <v>0</v>
      </c>
      <c r="O1104" s="85">
        <v>0</v>
      </c>
      <c r="P1104" s="77">
        <v>6454925</v>
      </c>
      <c r="Q1104" s="77">
        <f t="shared" si="79"/>
        <v>4978.3088206939638</v>
      </c>
      <c r="R1104" s="37">
        <v>7194</v>
      </c>
      <c r="S1104" s="130" t="s">
        <v>1070</v>
      </c>
      <c r="T1104" s="28"/>
      <c r="U1104" s="28"/>
    </row>
    <row r="1105" spans="1:21">
      <c r="A1105" s="11">
        <v>400</v>
      </c>
      <c r="B1105" s="163" t="s">
        <v>294</v>
      </c>
      <c r="C1105" s="11">
        <v>1970</v>
      </c>
      <c r="D1105" s="44"/>
      <c r="E1105" s="2" t="s">
        <v>1064</v>
      </c>
      <c r="F1105" s="2">
        <v>5</v>
      </c>
      <c r="G1105" s="129">
        <v>6</v>
      </c>
      <c r="H1105" s="38">
        <v>5018.2000000000007</v>
      </c>
      <c r="I1105" s="38">
        <v>4562</v>
      </c>
      <c r="J1105" s="38">
        <v>4562</v>
      </c>
      <c r="K1105" s="87">
        <v>254</v>
      </c>
      <c r="L1105" s="77">
        <v>4166357</v>
      </c>
      <c r="M1105" s="85">
        <v>0</v>
      </c>
      <c r="N1105" s="85">
        <v>0</v>
      </c>
      <c r="O1105" s="85">
        <v>0</v>
      </c>
      <c r="P1105" s="77">
        <v>4166357</v>
      </c>
      <c r="Q1105" s="77">
        <f t="shared" si="79"/>
        <v>913.27422183252963</v>
      </c>
      <c r="R1105" s="37">
        <v>4820</v>
      </c>
      <c r="S1105" s="130" t="s">
        <v>1070</v>
      </c>
      <c r="T1105" s="28"/>
      <c r="U1105" s="28"/>
    </row>
    <row r="1106" spans="1:21">
      <c r="A1106" s="11">
        <v>401</v>
      </c>
      <c r="B1106" s="163" t="s">
        <v>295</v>
      </c>
      <c r="C1106" s="11">
        <v>1970</v>
      </c>
      <c r="D1106" s="44"/>
      <c r="E1106" s="2" t="s">
        <v>1064</v>
      </c>
      <c r="F1106" s="2">
        <v>5</v>
      </c>
      <c r="G1106" s="129">
        <v>4</v>
      </c>
      <c r="H1106" s="38">
        <v>3117.1800000000003</v>
      </c>
      <c r="I1106" s="38">
        <v>2833.8</v>
      </c>
      <c r="J1106" s="38">
        <v>2833.8</v>
      </c>
      <c r="K1106" s="87">
        <v>150</v>
      </c>
      <c r="L1106" s="77">
        <v>4607408</v>
      </c>
      <c r="M1106" s="85">
        <v>0</v>
      </c>
      <c r="N1106" s="85">
        <v>0</v>
      </c>
      <c r="O1106" s="85">
        <v>0</v>
      </c>
      <c r="P1106" s="77">
        <v>4607408</v>
      </c>
      <c r="Q1106" s="77">
        <f t="shared" si="79"/>
        <v>1625.8762086244617</v>
      </c>
      <c r="R1106" s="37">
        <v>5624</v>
      </c>
      <c r="S1106" s="130" t="s">
        <v>1070</v>
      </c>
      <c r="T1106" s="28"/>
      <c r="U1106" s="28"/>
    </row>
    <row r="1107" spans="1:21">
      <c r="A1107" s="11">
        <v>402</v>
      </c>
      <c r="B1107" s="163" t="s">
        <v>296</v>
      </c>
      <c r="C1107" s="11">
        <v>1970</v>
      </c>
      <c r="D1107" s="44"/>
      <c r="E1107" s="2" t="s">
        <v>1064</v>
      </c>
      <c r="F1107" s="2">
        <v>5</v>
      </c>
      <c r="G1107" s="129">
        <v>10</v>
      </c>
      <c r="H1107" s="38">
        <v>8047</v>
      </c>
      <c r="I1107" s="38">
        <v>7397.7</v>
      </c>
      <c r="J1107" s="38">
        <v>7397.7</v>
      </c>
      <c r="K1107" s="87">
        <v>381</v>
      </c>
      <c r="L1107" s="77">
        <v>10566194.5</v>
      </c>
      <c r="M1107" s="85">
        <v>0</v>
      </c>
      <c r="N1107" s="85">
        <v>0</v>
      </c>
      <c r="O1107" s="85">
        <v>0</v>
      </c>
      <c r="P1107" s="77">
        <v>10566194.5</v>
      </c>
      <c r="Q1107" s="77">
        <f t="shared" si="79"/>
        <v>1428.3080552063479</v>
      </c>
      <c r="R1107" s="37">
        <v>5814</v>
      </c>
      <c r="S1107" s="130" t="s">
        <v>1070</v>
      </c>
      <c r="T1107" s="28"/>
      <c r="U1107" s="28"/>
    </row>
    <row r="1108" spans="1:21">
      <c r="A1108" s="11">
        <v>403</v>
      </c>
      <c r="B1108" s="163" t="s">
        <v>297</v>
      </c>
      <c r="C1108" s="11">
        <v>1970</v>
      </c>
      <c r="D1108" s="44"/>
      <c r="E1108" s="2" t="s">
        <v>1064</v>
      </c>
      <c r="F1108" s="2">
        <v>5</v>
      </c>
      <c r="G1108" s="129">
        <v>4</v>
      </c>
      <c r="H1108" s="38">
        <v>3017.5970000000002</v>
      </c>
      <c r="I1108" s="38">
        <v>2743.27</v>
      </c>
      <c r="J1108" s="38">
        <v>2743.27</v>
      </c>
      <c r="K1108" s="87">
        <v>124</v>
      </c>
      <c r="L1108" s="77">
        <v>3665510</v>
      </c>
      <c r="M1108" s="85">
        <v>0</v>
      </c>
      <c r="N1108" s="85">
        <v>0</v>
      </c>
      <c r="O1108" s="85">
        <v>0</v>
      </c>
      <c r="P1108" s="77">
        <v>3665510</v>
      </c>
      <c r="Q1108" s="77">
        <f t="shared" si="79"/>
        <v>1336.1827308285367</v>
      </c>
      <c r="R1108" s="37">
        <v>5624</v>
      </c>
      <c r="S1108" s="130" t="s">
        <v>1070</v>
      </c>
      <c r="T1108" s="28"/>
      <c r="U1108" s="28"/>
    </row>
    <row r="1109" spans="1:21">
      <c r="A1109" s="11">
        <v>404</v>
      </c>
      <c r="B1109" s="163" t="s">
        <v>298</v>
      </c>
      <c r="C1109" s="11">
        <v>1972</v>
      </c>
      <c r="D1109" s="44"/>
      <c r="E1109" s="2" t="s">
        <v>1064</v>
      </c>
      <c r="F1109" s="2">
        <v>5</v>
      </c>
      <c r="G1109" s="129">
        <v>6</v>
      </c>
      <c r="H1109" s="38">
        <v>4842.6400000000003</v>
      </c>
      <c r="I1109" s="38">
        <v>4402.3999999999996</v>
      </c>
      <c r="J1109" s="38">
        <v>4402.3999999999996</v>
      </c>
      <c r="K1109" s="87">
        <v>224</v>
      </c>
      <c r="L1109" s="77">
        <v>3965379</v>
      </c>
      <c r="M1109" s="85">
        <v>0</v>
      </c>
      <c r="N1109" s="85">
        <v>0</v>
      </c>
      <c r="O1109" s="85">
        <v>0</v>
      </c>
      <c r="P1109" s="77">
        <v>3965379</v>
      </c>
      <c r="Q1109" s="77">
        <f t="shared" si="79"/>
        <v>900.73119207704895</v>
      </c>
      <c r="R1109" s="37">
        <v>4630</v>
      </c>
      <c r="S1109" s="130" t="s">
        <v>1070</v>
      </c>
      <c r="T1109" s="28"/>
      <c r="U1109" s="28"/>
    </row>
    <row r="1110" spans="1:21">
      <c r="A1110" s="11">
        <v>405</v>
      </c>
      <c r="B1110" s="163" t="s">
        <v>299</v>
      </c>
      <c r="C1110" s="11">
        <v>1972</v>
      </c>
      <c r="D1110" s="44"/>
      <c r="E1110" s="2" t="s">
        <v>1064</v>
      </c>
      <c r="F1110" s="2">
        <v>5</v>
      </c>
      <c r="G1110" s="129">
        <v>5</v>
      </c>
      <c r="H1110" s="38">
        <v>3471.6</v>
      </c>
      <c r="I1110" s="38">
        <v>3155.05</v>
      </c>
      <c r="J1110" s="38">
        <v>3133.4</v>
      </c>
      <c r="K1110" s="87">
        <v>166</v>
      </c>
      <c r="L1110" s="77">
        <v>3407031.9735499993</v>
      </c>
      <c r="M1110" s="85">
        <v>0</v>
      </c>
      <c r="N1110" s="85">
        <v>0</v>
      </c>
      <c r="O1110" s="85">
        <v>0</v>
      </c>
      <c r="P1110" s="77">
        <v>3407031.9735499993</v>
      </c>
      <c r="Q1110" s="77">
        <f t="shared" si="79"/>
        <v>1079.8662377933786</v>
      </c>
      <c r="R1110" s="37">
        <v>4630</v>
      </c>
      <c r="S1110" s="130" t="s">
        <v>1070</v>
      </c>
      <c r="T1110" s="28"/>
      <c r="U1110" s="28"/>
    </row>
    <row r="1111" spans="1:21">
      <c r="A1111" s="11">
        <v>406</v>
      </c>
      <c r="B1111" s="163" t="s">
        <v>300</v>
      </c>
      <c r="C1111" s="11">
        <v>1972</v>
      </c>
      <c r="D1111" s="44"/>
      <c r="E1111" s="2" t="s">
        <v>1064</v>
      </c>
      <c r="F1111" s="2">
        <v>5</v>
      </c>
      <c r="G1111" s="129">
        <v>7</v>
      </c>
      <c r="H1111" s="38">
        <v>5361.29</v>
      </c>
      <c r="I1111" s="38">
        <v>4873.8999999999996</v>
      </c>
      <c r="J1111" s="38">
        <v>4873.8999999999996</v>
      </c>
      <c r="K1111" s="87">
        <v>276</v>
      </c>
      <c r="L1111" s="77">
        <v>4908814.5</v>
      </c>
      <c r="M1111" s="85">
        <v>0</v>
      </c>
      <c r="N1111" s="85">
        <v>0</v>
      </c>
      <c r="O1111" s="85">
        <v>0</v>
      </c>
      <c r="P1111" s="77">
        <v>4908814.5</v>
      </c>
      <c r="Q1111" s="77">
        <f t="shared" si="79"/>
        <v>1007.1635651121279</v>
      </c>
      <c r="R1111" s="37">
        <v>4630</v>
      </c>
      <c r="S1111" s="130" t="s">
        <v>1070</v>
      </c>
      <c r="T1111" s="28"/>
      <c r="U1111" s="28"/>
    </row>
    <row r="1112" spans="1:21">
      <c r="A1112" s="11">
        <v>407</v>
      </c>
      <c r="B1112" s="163" t="s">
        <v>301</v>
      </c>
      <c r="C1112" s="11">
        <v>1972</v>
      </c>
      <c r="D1112" s="44">
        <v>2004</v>
      </c>
      <c r="E1112" s="2" t="s">
        <v>1064</v>
      </c>
      <c r="F1112" s="2">
        <v>5</v>
      </c>
      <c r="G1112" s="129">
        <v>8</v>
      </c>
      <c r="H1112" s="38">
        <v>6242.8</v>
      </c>
      <c r="I1112" s="38">
        <v>5680.6</v>
      </c>
      <c r="J1112" s="38">
        <v>5680.6</v>
      </c>
      <c r="K1112" s="87">
        <v>308</v>
      </c>
      <c r="L1112" s="77">
        <v>3581444</v>
      </c>
      <c r="M1112" s="85">
        <v>0</v>
      </c>
      <c r="N1112" s="85">
        <v>0</v>
      </c>
      <c r="O1112" s="85">
        <v>0</v>
      </c>
      <c r="P1112" s="77">
        <v>3581444</v>
      </c>
      <c r="Q1112" s="77">
        <f t="shared" ref="Q1112:Q1175" si="80">L1112/I1112</f>
        <v>630.46931662148359</v>
      </c>
      <c r="R1112" s="37">
        <v>3240</v>
      </c>
      <c r="S1112" s="130" t="s">
        <v>1070</v>
      </c>
      <c r="T1112" s="28"/>
      <c r="U1112" s="28"/>
    </row>
    <row r="1113" spans="1:21">
      <c r="A1113" s="11">
        <v>408</v>
      </c>
      <c r="B1113" s="163" t="s">
        <v>302</v>
      </c>
      <c r="C1113" s="11">
        <v>1973</v>
      </c>
      <c r="D1113" s="44"/>
      <c r="E1113" s="2" t="s">
        <v>1064</v>
      </c>
      <c r="F1113" s="2">
        <v>5</v>
      </c>
      <c r="G1113" s="129">
        <v>2</v>
      </c>
      <c r="H1113" s="38">
        <v>1859.7700000000002</v>
      </c>
      <c r="I1113" s="38">
        <v>1690.7</v>
      </c>
      <c r="J1113" s="38">
        <v>1690.7</v>
      </c>
      <c r="K1113" s="87">
        <v>95</v>
      </c>
      <c r="L1113" s="77">
        <v>1987168.5</v>
      </c>
      <c r="M1113" s="85">
        <v>0</v>
      </c>
      <c r="N1113" s="85">
        <v>0</v>
      </c>
      <c r="O1113" s="85">
        <v>0</v>
      </c>
      <c r="P1113" s="77">
        <v>1987168.5</v>
      </c>
      <c r="Q1113" s="77">
        <f t="shared" si="80"/>
        <v>1175.3525167090554</v>
      </c>
      <c r="R1113" s="37">
        <v>4630</v>
      </c>
      <c r="S1113" s="130" t="s">
        <v>1070</v>
      </c>
      <c r="T1113" s="28"/>
      <c r="U1113" s="28"/>
    </row>
    <row r="1114" spans="1:21" ht="25.5">
      <c r="A1114" s="11">
        <v>409</v>
      </c>
      <c r="B1114" s="163" t="s">
        <v>303</v>
      </c>
      <c r="C1114" s="11">
        <v>1972</v>
      </c>
      <c r="D1114" s="44">
        <v>2008</v>
      </c>
      <c r="E1114" s="21" t="s">
        <v>1062</v>
      </c>
      <c r="F1114" s="2">
        <v>9</v>
      </c>
      <c r="G1114" s="129">
        <v>1</v>
      </c>
      <c r="H1114" s="38">
        <v>2278</v>
      </c>
      <c r="I1114" s="38">
        <v>1984.7</v>
      </c>
      <c r="J1114" s="38">
        <v>1984.7</v>
      </c>
      <c r="K1114" s="87">
        <v>104</v>
      </c>
      <c r="L1114" s="77">
        <v>2429813</v>
      </c>
      <c r="M1114" s="85">
        <v>0</v>
      </c>
      <c r="N1114" s="85">
        <v>0</v>
      </c>
      <c r="O1114" s="85">
        <v>0</v>
      </c>
      <c r="P1114" s="77">
        <v>2429813</v>
      </c>
      <c r="Q1114" s="77">
        <f t="shared" si="80"/>
        <v>1224.2721821937823</v>
      </c>
      <c r="R1114" s="37">
        <v>3378</v>
      </c>
      <c r="S1114" s="130" t="s">
        <v>1070</v>
      </c>
      <c r="T1114" s="28"/>
      <c r="U1114" s="28"/>
    </row>
    <row r="1115" spans="1:21">
      <c r="A1115" s="11">
        <v>410</v>
      </c>
      <c r="B1115" s="163" t="s">
        <v>304</v>
      </c>
      <c r="C1115" s="11">
        <v>1973</v>
      </c>
      <c r="D1115" s="44"/>
      <c r="E1115" s="2" t="s">
        <v>1064</v>
      </c>
      <c r="F1115" s="2">
        <v>5</v>
      </c>
      <c r="G1115" s="129">
        <v>2</v>
      </c>
      <c r="H1115" s="38">
        <v>1888.7</v>
      </c>
      <c r="I1115" s="38">
        <v>1717</v>
      </c>
      <c r="J1115" s="38">
        <v>1717</v>
      </c>
      <c r="K1115" s="87">
        <v>82</v>
      </c>
      <c r="L1115" s="77">
        <v>1935826</v>
      </c>
      <c r="M1115" s="85">
        <v>0</v>
      </c>
      <c r="N1115" s="85">
        <v>0</v>
      </c>
      <c r="O1115" s="85">
        <v>0</v>
      </c>
      <c r="P1115" s="77">
        <v>1935826</v>
      </c>
      <c r="Q1115" s="77">
        <f t="shared" si="80"/>
        <v>1127.4467093768201</v>
      </c>
      <c r="R1115" s="37">
        <v>4630</v>
      </c>
      <c r="S1115" s="130" t="s">
        <v>1070</v>
      </c>
      <c r="T1115" s="28"/>
      <c r="U1115" s="28"/>
    </row>
    <row r="1116" spans="1:21">
      <c r="A1116" s="11">
        <v>411</v>
      </c>
      <c r="B1116" s="163" t="s">
        <v>305</v>
      </c>
      <c r="C1116" s="11">
        <v>1973</v>
      </c>
      <c r="D1116" s="44"/>
      <c r="E1116" s="2" t="s">
        <v>1064</v>
      </c>
      <c r="F1116" s="2">
        <v>5</v>
      </c>
      <c r="G1116" s="129">
        <v>2</v>
      </c>
      <c r="H1116" s="38">
        <v>1867.1400000000003</v>
      </c>
      <c r="I1116" s="38">
        <v>1697.4</v>
      </c>
      <c r="J1116" s="38">
        <v>1697.4</v>
      </c>
      <c r="K1116" s="87">
        <v>96</v>
      </c>
      <c r="L1116" s="77">
        <v>1925880</v>
      </c>
      <c r="M1116" s="85">
        <v>0</v>
      </c>
      <c r="N1116" s="85">
        <v>0</v>
      </c>
      <c r="O1116" s="85">
        <v>0</v>
      </c>
      <c r="P1116" s="77">
        <v>1925880</v>
      </c>
      <c r="Q1116" s="77">
        <f t="shared" si="80"/>
        <v>1134.6058677978083</v>
      </c>
      <c r="R1116" s="37">
        <v>4630</v>
      </c>
      <c r="S1116" s="130" t="s">
        <v>1070</v>
      </c>
      <c r="T1116" s="28"/>
      <c r="U1116" s="28"/>
    </row>
    <row r="1117" spans="1:21">
      <c r="A1117" s="11">
        <v>412</v>
      </c>
      <c r="B1117" s="163" t="s">
        <v>306</v>
      </c>
      <c r="C1117" s="11">
        <v>1973</v>
      </c>
      <c r="D1117" s="44"/>
      <c r="E1117" s="2" t="s">
        <v>1064</v>
      </c>
      <c r="F1117" s="2">
        <v>5</v>
      </c>
      <c r="G1117" s="129">
        <v>4</v>
      </c>
      <c r="H1117" s="38">
        <v>3069.5</v>
      </c>
      <c r="I1117" s="38">
        <v>2703.5</v>
      </c>
      <c r="J1117" s="38">
        <v>2703.5</v>
      </c>
      <c r="K1117" s="87">
        <v>115</v>
      </c>
      <c r="L1117" s="77">
        <v>2493770.5</v>
      </c>
      <c r="M1117" s="85">
        <v>0</v>
      </c>
      <c r="N1117" s="85">
        <v>0</v>
      </c>
      <c r="O1117" s="85">
        <v>0</v>
      </c>
      <c r="P1117" s="77">
        <v>2493770.5</v>
      </c>
      <c r="Q1117" s="77">
        <f t="shared" si="80"/>
        <v>922.42297022378398</v>
      </c>
      <c r="R1117" s="37">
        <v>4630</v>
      </c>
      <c r="S1117" s="130" t="s">
        <v>1070</v>
      </c>
      <c r="T1117" s="28"/>
      <c r="U1117" s="28"/>
    </row>
    <row r="1118" spans="1:21" ht="25.5">
      <c r="A1118" s="11">
        <v>413</v>
      </c>
      <c r="B1118" s="163" t="s">
        <v>307</v>
      </c>
      <c r="C1118" s="11">
        <v>1973</v>
      </c>
      <c r="D1118" s="44">
        <v>2007</v>
      </c>
      <c r="E1118" s="21" t="s">
        <v>1062</v>
      </c>
      <c r="F1118" s="2">
        <v>9</v>
      </c>
      <c r="G1118" s="129">
        <v>1</v>
      </c>
      <c r="H1118" s="38">
        <v>2281.3000000000002</v>
      </c>
      <c r="I1118" s="38">
        <v>1984.5</v>
      </c>
      <c r="J1118" s="38">
        <v>1984.5</v>
      </c>
      <c r="K1118" s="87">
        <v>98</v>
      </c>
      <c r="L1118" s="77">
        <v>1749112.5</v>
      </c>
      <c r="M1118" s="85">
        <v>0</v>
      </c>
      <c r="N1118" s="85">
        <v>0</v>
      </c>
      <c r="O1118" s="85">
        <v>0</v>
      </c>
      <c r="P1118" s="77">
        <v>1749112.5</v>
      </c>
      <c r="Q1118" s="77">
        <f t="shared" si="80"/>
        <v>881.38699924414209</v>
      </c>
      <c r="R1118" s="37">
        <v>3378</v>
      </c>
      <c r="S1118" s="130" t="s">
        <v>1070</v>
      </c>
      <c r="T1118" s="28"/>
      <c r="U1118" s="28"/>
    </row>
    <row r="1119" spans="1:21">
      <c r="A1119" s="11">
        <v>414</v>
      </c>
      <c r="B1119" s="159" t="s">
        <v>310</v>
      </c>
      <c r="C1119" s="11">
        <v>1974</v>
      </c>
      <c r="D1119" s="44">
        <v>2009</v>
      </c>
      <c r="E1119" s="2" t="s">
        <v>1064</v>
      </c>
      <c r="F1119" s="2">
        <v>5</v>
      </c>
      <c r="G1119" s="129">
        <v>6</v>
      </c>
      <c r="H1119" s="38">
        <v>4831.2</v>
      </c>
      <c r="I1119" s="38">
        <v>4358</v>
      </c>
      <c r="J1119" s="38">
        <v>4358</v>
      </c>
      <c r="K1119" s="87">
        <v>265</v>
      </c>
      <c r="L1119" s="77">
        <v>1685301</v>
      </c>
      <c r="M1119" s="85">
        <v>0</v>
      </c>
      <c r="N1119" s="85">
        <v>0</v>
      </c>
      <c r="O1119" s="85">
        <v>0</v>
      </c>
      <c r="P1119" s="77">
        <v>1685301</v>
      </c>
      <c r="Q1119" s="77">
        <f t="shared" si="80"/>
        <v>386.71431849472236</v>
      </c>
      <c r="R1119" s="37">
        <v>1746</v>
      </c>
      <c r="S1119" s="130" t="s">
        <v>1070</v>
      </c>
      <c r="T1119" s="28"/>
      <c r="U1119" s="28"/>
    </row>
    <row r="1120" spans="1:21">
      <c r="A1120" s="11">
        <v>415</v>
      </c>
      <c r="B1120" s="159" t="s">
        <v>311</v>
      </c>
      <c r="C1120" s="11">
        <v>1973</v>
      </c>
      <c r="D1120" s="44">
        <v>2008</v>
      </c>
      <c r="E1120" s="2" t="s">
        <v>1064</v>
      </c>
      <c r="F1120" s="2">
        <v>5</v>
      </c>
      <c r="G1120" s="129">
        <v>4</v>
      </c>
      <c r="H1120" s="38">
        <v>2986</v>
      </c>
      <c r="I1120" s="38">
        <v>2707</v>
      </c>
      <c r="J1120" s="38">
        <v>2707</v>
      </c>
      <c r="K1120" s="87">
        <v>148</v>
      </c>
      <c r="L1120" s="77">
        <v>1805902</v>
      </c>
      <c r="M1120" s="85">
        <v>0</v>
      </c>
      <c r="N1120" s="85">
        <v>0</v>
      </c>
      <c r="O1120" s="85">
        <v>0</v>
      </c>
      <c r="P1120" s="77">
        <v>1805902</v>
      </c>
      <c r="Q1120" s="77">
        <f t="shared" si="80"/>
        <v>667.12301440709268</v>
      </c>
      <c r="R1120" s="37">
        <v>1746</v>
      </c>
      <c r="S1120" s="130" t="s">
        <v>1070</v>
      </c>
      <c r="T1120" s="28"/>
      <c r="U1120" s="28"/>
    </row>
    <row r="1121" spans="1:21" ht="25.5">
      <c r="A1121" s="11">
        <v>416</v>
      </c>
      <c r="B1121" s="59" t="s">
        <v>312</v>
      </c>
      <c r="C1121" s="11">
        <v>1977</v>
      </c>
      <c r="D1121" s="44">
        <v>2005</v>
      </c>
      <c r="E1121" s="21" t="s">
        <v>1062</v>
      </c>
      <c r="F1121" s="2">
        <v>5</v>
      </c>
      <c r="G1121" s="129">
        <v>2</v>
      </c>
      <c r="H1121" s="38">
        <v>4036.1</v>
      </c>
      <c r="I1121" s="77">
        <v>2785.76</v>
      </c>
      <c r="J1121" s="38">
        <v>2775.7</v>
      </c>
      <c r="K1121" s="87">
        <v>308</v>
      </c>
      <c r="L1121" s="77">
        <v>5261885</v>
      </c>
      <c r="M1121" s="85">
        <v>0</v>
      </c>
      <c r="N1121" s="85">
        <v>0</v>
      </c>
      <c r="O1121" s="85">
        <v>0</v>
      </c>
      <c r="P1121" s="77">
        <v>5261885</v>
      </c>
      <c r="Q1121" s="77">
        <f t="shared" si="80"/>
        <v>1888.850798345873</v>
      </c>
      <c r="R1121" s="37">
        <v>4190</v>
      </c>
      <c r="S1121" s="130" t="s">
        <v>1070</v>
      </c>
      <c r="T1121" s="28"/>
      <c r="U1121" s="28"/>
    </row>
    <row r="1122" spans="1:21">
      <c r="A1122" s="11">
        <v>417</v>
      </c>
      <c r="B1122" s="59" t="s">
        <v>313</v>
      </c>
      <c r="C1122" s="11">
        <v>1961</v>
      </c>
      <c r="D1122" s="44">
        <v>2008</v>
      </c>
      <c r="E1122" s="2" t="s">
        <v>1064</v>
      </c>
      <c r="F1122" s="2">
        <v>5</v>
      </c>
      <c r="G1122" s="129">
        <v>4</v>
      </c>
      <c r="H1122" s="38">
        <v>4070.4</v>
      </c>
      <c r="I1122" s="38">
        <v>3235.61</v>
      </c>
      <c r="J1122" s="38">
        <v>3220.4</v>
      </c>
      <c r="K1122" s="87">
        <v>148</v>
      </c>
      <c r="L1122" s="77">
        <v>4954324</v>
      </c>
      <c r="M1122" s="85">
        <v>0</v>
      </c>
      <c r="N1122" s="85">
        <v>0</v>
      </c>
      <c r="O1122" s="85">
        <v>0</v>
      </c>
      <c r="P1122" s="77">
        <v>4954324</v>
      </c>
      <c r="Q1122" s="77">
        <f t="shared" si="80"/>
        <v>1531.1870095592485</v>
      </c>
      <c r="R1122" s="37">
        <v>5624</v>
      </c>
      <c r="S1122" s="130" t="s">
        <v>1070</v>
      </c>
      <c r="T1122" s="28"/>
      <c r="U1122" s="28"/>
    </row>
    <row r="1123" spans="1:21" ht="25.5">
      <c r="A1123" s="11">
        <v>418</v>
      </c>
      <c r="B1123" s="164" t="s">
        <v>778</v>
      </c>
      <c r="C1123" s="21">
        <v>1955</v>
      </c>
      <c r="D1123" s="44"/>
      <c r="E1123" s="21" t="s">
        <v>1062</v>
      </c>
      <c r="F1123" s="2">
        <v>3</v>
      </c>
      <c r="G1123" s="2">
        <v>4</v>
      </c>
      <c r="H1123" s="38">
        <v>6803.2</v>
      </c>
      <c r="I1123" s="77">
        <v>2398.1</v>
      </c>
      <c r="J1123" s="77">
        <v>2398.1</v>
      </c>
      <c r="K1123" s="89">
        <v>123</v>
      </c>
      <c r="L1123" s="77">
        <v>470230</v>
      </c>
      <c r="M1123" s="85">
        <v>0</v>
      </c>
      <c r="N1123" s="85">
        <v>0</v>
      </c>
      <c r="O1123" s="85">
        <v>0</v>
      </c>
      <c r="P1123" s="77">
        <v>470230</v>
      </c>
      <c r="Q1123" s="77">
        <f t="shared" si="80"/>
        <v>196.08440015011885</v>
      </c>
      <c r="R1123" s="77">
        <v>770</v>
      </c>
      <c r="S1123" s="130" t="s">
        <v>1070</v>
      </c>
      <c r="T1123" s="28"/>
      <c r="U1123" s="28"/>
    </row>
    <row r="1124" spans="1:21" ht="25.5">
      <c r="A1124" s="11">
        <v>419</v>
      </c>
      <c r="B1124" s="60" t="s">
        <v>1023</v>
      </c>
      <c r="C1124" s="4">
        <v>1973</v>
      </c>
      <c r="D1124" s="44"/>
      <c r="E1124" s="21" t="s">
        <v>1062</v>
      </c>
      <c r="F1124" s="4">
        <v>4</v>
      </c>
      <c r="G1124" s="4">
        <v>3</v>
      </c>
      <c r="H1124" s="51">
        <v>2670.1</v>
      </c>
      <c r="I1124" s="51">
        <v>1982</v>
      </c>
      <c r="J1124" s="38">
        <v>1982</v>
      </c>
      <c r="K1124" s="88">
        <v>110</v>
      </c>
      <c r="L1124" s="77">
        <v>47984</v>
      </c>
      <c r="M1124" s="85">
        <v>0</v>
      </c>
      <c r="N1124" s="85">
        <v>0</v>
      </c>
      <c r="O1124" s="85">
        <v>0</v>
      </c>
      <c r="P1124" s="77">
        <v>47984</v>
      </c>
      <c r="Q1124" s="77">
        <f t="shared" si="80"/>
        <v>24.209889001009081</v>
      </c>
      <c r="R1124" s="77">
        <v>190</v>
      </c>
      <c r="S1124" s="130" t="s">
        <v>1070</v>
      </c>
      <c r="T1124" s="28"/>
      <c r="U1124" s="28"/>
    </row>
    <row r="1125" spans="1:21">
      <c r="A1125" s="11">
        <v>420</v>
      </c>
      <c r="B1125" s="60" t="s">
        <v>1024</v>
      </c>
      <c r="C1125" s="2">
        <v>1965</v>
      </c>
      <c r="D1125" s="44"/>
      <c r="E1125" s="21" t="s">
        <v>1064</v>
      </c>
      <c r="F1125" s="2">
        <v>5</v>
      </c>
      <c r="G1125" s="2">
        <v>4</v>
      </c>
      <c r="H1125" s="38">
        <v>4529.6000000000004</v>
      </c>
      <c r="I1125" s="38">
        <v>3489.55</v>
      </c>
      <c r="J1125" s="38">
        <v>3460.8</v>
      </c>
      <c r="K1125" s="89">
        <v>182</v>
      </c>
      <c r="L1125" s="77">
        <v>67800</v>
      </c>
      <c r="M1125" s="85">
        <v>0</v>
      </c>
      <c r="N1125" s="85">
        <v>0</v>
      </c>
      <c r="O1125" s="85">
        <v>0</v>
      </c>
      <c r="P1125" s="77">
        <v>67800</v>
      </c>
      <c r="Q1125" s="77">
        <f t="shared" si="80"/>
        <v>19.429439325987591</v>
      </c>
      <c r="R1125" s="77">
        <v>190</v>
      </c>
      <c r="S1125" s="130" t="s">
        <v>1070</v>
      </c>
      <c r="T1125" s="28"/>
      <c r="U1125" s="28"/>
    </row>
    <row r="1126" spans="1:21">
      <c r="A1126" s="11">
        <v>421</v>
      </c>
      <c r="B1126" s="78" t="s">
        <v>1025</v>
      </c>
      <c r="C1126" s="4">
        <v>1978</v>
      </c>
      <c r="D1126" s="73">
        <v>2003</v>
      </c>
      <c r="E1126" s="21" t="s">
        <v>1064</v>
      </c>
      <c r="F1126" s="4">
        <v>9</v>
      </c>
      <c r="G1126" s="4">
        <v>2</v>
      </c>
      <c r="H1126" s="51">
        <v>6223.8</v>
      </c>
      <c r="I1126" s="43">
        <v>4042.4</v>
      </c>
      <c r="J1126" s="38">
        <v>4042.2</v>
      </c>
      <c r="K1126" s="88">
        <v>194</v>
      </c>
      <c r="L1126" s="77">
        <v>110279</v>
      </c>
      <c r="M1126" s="85">
        <v>0</v>
      </c>
      <c r="N1126" s="85">
        <v>0</v>
      </c>
      <c r="O1126" s="85">
        <v>0</v>
      </c>
      <c r="P1126" s="77">
        <v>110279</v>
      </c>
      <c r="Q1126" s="77">
        <f t="shared" si="80"/>
        <v>27.280575895507617</v>
      </c>
      <c r="R1126" s="77">
        <v>215</v>
      </c>
      <c r="S1126" s="130" t="s">
        <v>1070</v>
      </c>
      <c r="T1126" s="28"/>
      <c r="U1126" s="28"/>
    </row>
    <row r="1127" spans="1:21" ht="25.5">
      <c r="A1127" s="11">
        <v>422</v>
      </c>
      <c r="B1127" s="60" t="s">
        <v>1107</v>
      </c>
      <c r="C1127" s="4">
        <v>1978</v>
      </c>
      <c r="D1127" s="44"/>
      <c r="E1127" s="2" t="s">
        <v>1062</v>
      </c>
      <c r="F1127" s="2">
        <v>3</v>
      </c>
      <c r="G1127" s="129">
        <v>3</v>
      </c>
      <c r="H1127" s="51">
        <v>2182.1999999999998</v>
      </c>
      <c r="I1127" s="35">
        <v>1305.3</v>
      </c>
      <c r="J1127" s="38"/>
      <c r="K1127" s="88">
        <v>95</v>
      </c>
      <c r="L1127" s="77">
        <v>1955156.03</v>
      </c>
      <c r="M1127" s="85">
        <v>0</v>
      </c>
      <c r="N1127" s="85">
        <v>0</v>
      </c>
      <c r="O1127" s="85">
        <v>0</v>
      </c>
      <c r="P1127" s="77">
        <v>1955156.03</v>
      </c>
      <c r="Q1127" s="77">
        <f t="shared" si="80"/>
        <v>1497.8595188845477</v>
      </c>
      <c r="R1127" s="37">
        <v>1892</v>
      </c>
      <c r="S1127" s="130" t="s">
        <v>1070</v>
      </c>
      <c r="T1127" s="28"/>
      <c r="U1127" s="28"/>
    </row>
    <row r="1128" spans="1:21">
      <c r="A1128" s="11">
        <v>423</v>
      </c>
      <c r="B1128" s="60" t="s">
        <v>1127</v>
      </c>
      <c r="C1128" s="75">
        <v>1972</v>
      </c>
      <c r="D1128" s="75"/>
      <c r="E1128" s="2" t="s">
        <v>1064</v>
      </c>
      <c r="F1128" s="75">
        <v>5</v>
      </c>
      <c r="G1128" s="75">
        <v>6</v>
      </c>
      <c r="H1128" s="35">
        <v>4804.3999999999996</v>
      </c>
      <c r="I1128" s="35">
        <v>4388.21</v>
      </c>
      <c r="J1128" s="35" t="e">
        <f>INDEX('[1]ОБЛАСТНАЯ!!!!!'!$K:$K,MATCH(#REF!,'[1]ОБЛАСТНАЯ!!!!!'!$AX:$AX,0))</f>
        <v>#REF!</v>
      </c>
      <c r="K1128" s="84">
        <v>254</v>
      </c>
      <c r="L1128" s="77">
        <v>3002164</v>
      </c>
      <c r="M1128" s="85">
        <v>0</v>
      </c>
      <c r="N1128" s="85">
        <v>0</v>
      </c>
      <c r="O1128" s="85">
        <v>0</v>
      </c>
      <c r="P1128" s="77">
        <v>3002164</v>
      </c>
      <c r="Q1128" s="77">
        <f t="shared" si="80"/>
        <v>684.14319278247854</v>
      </c>
      <c r="R1128" s="37">
        <v>1376</v>
      </c>
      <c r="S1128" s="130" t="s">
        <v>1070</v>
      </c>
      <c r="T1128" s="28"/>
      <c r="U1128" s="28"/>
    </row>
    <row r="1129" spans="1:21">
      <c r="A1129" s="11">
        <v>424</v>
      </c>
      <c r="B1129" s="159" t="s">
        <v>515</v>
      </c>
      <c r="C1129" s="11">
        <v>1977</v>
      </c>
      <c r="D1129" s="44"/>
      <c r="E1129" s="2" t="s">
        <v>1064</v>
      </c>
      <c r="F1129" s="2">
        <v>9</v>
      </c>
      <c r="G1129" s="2">
        <v>1</v>
      </c>
      <c r="H1129" s="38">
        <v>2361.4</v>
      </c>
      <c r="I1129" s="38">
        <v>2012.2</v>
      </c>
      <c r="J1129" s="38">
        <v>2012.2</v>
      </c>
      <c r="K1129" s="87">
        <v>110</v>
      </c>
      <c r="L1129" s="77">
        <v>12793677.129729999</v>
      </c>
      <c r="M1129" s="85">
        <v>0</v>
      </c>
      <c r="N1129" s="85">
        <v>0</v>
      </c>
      <c r="O1129" s="85">
        <v>0</v>
      </c>
      <c r="P1129" s="77">
        <v>12793677.129729999</v>
      </c>
      <c r="Q1129" s="77">
        <f t="shared" si="80"/>
        <v>6358.0544328247688</v>
      </c>
      <c r="R1129" s="37">
        <v>6616</v>
      </c>
      <c r="S1129" s="130" t="s">
        <v>1070</v>
      </c>
      <c r="T1129" s="28"/>
      <c r="U1129" s="28"/>
    </row>
    <row r="1130" spans="1:21">
      <c r="A1130" s="11">
        <v>425</v>
      </c>
      <c r="B1130" s="60" t="s">
        <v>1138</v>
      </c>
      <c r="C1130" s="11">
        <v>1973</v>
      </c>
      <c r="D1130" s="44"/>
      <c r="E1130" s="2" t="s">
        <v>1064</v>
      </c>
      <c r="F1130" s="2">
        <v>9</v>
      </c>
      <c r="G1130" s="2">
        <v>1</v>
      </c>
      <c r="H1130" s="38">
        <v>2236.8000000000002</v>
      </c>
      <c r="I1130" s="38">
        <v>2233.91</v>
      </c>
      <c r="J1130" s="38"/>
      <c r="K1130" s="87">
        <v>121</v>
      </c>
      <c r="L1130" s="77">
        <v>1324070</v>
      </c>
      <c r="M1130" s="85">
        <v>0</v>
      </c>
      <c r="N1130" s="85">
        <v>0</v>
      </c>
      <c r="O1130" s="85">
        <v>0</v>
      </c>
      <c r="P1130" s="77">
        <v>1324070</v>
      </c>
      <c r="Q1130" s="77">
        <f t="shared" si="80"/>
        <v>592.71412008541085</v>
      </c>
      <c r="R1130" s="37">
        <v>1013</v>
      </c>
      <c r="S1130" s="130" t="s">
        <v>1070</v>
      </c>
      <c r="T1130" s="28"/>
      <c r="U1130" s="28"/>
    </row>
    <row r="1131" spans="1:21" ht="25.5">
      <c r="A1131" s="11">
        <v>426</v>
      </c>
      <c r="B1131" s="180" t="s">
        <v>1141</v>
      </c>
      <c r="C1131" s="4">
        <v>1979</v>
      </c>
      <c r="D1131" s="44">
        <v>2009</v>
      </c>
      <c r="E1131" s="2" t="s">
        <v>1062</v>
      </c>
      <c r="F1131" s="2">
        <v>9</v>
      </c>
      <c r="G1131" s="2">
        <v>2</v>
      </c>
      <c r="H1131" s="51">
        <v>8716.1</v>
      </c>
      <c r="I1131" s="206">
        <v>4464.51</v>
      </c>
      <c r="J1131" s="38"/>
      <c r="K1131" s="88">
        <v>539</v>
      </c>
      <c r="L1131" s="77">
        <v>3685000</v>
      </c>
      <c r="M1131" s="85">
        <v>0</v>
      </c>
      <c r="N1131" s="85">
        <v>0</v>
      </c>
      <c r="O1131" s="85">
        <v>0</v>
      </c>
      <c r="P1131" s="77">
        <v>3685000</v>
      </c>
      <c r="Q1131" s="77">
        <f t="shared" si="80"/>
        <v>825.39853197775335</v>
      </c>
      <c r="R1131" s="37">
        <v>1513</v>
      </c>
      <c r="S1131" s="130" t="s">
        <v>1070</v>
      </c>
      <c r="T1131" s="28"/>
      <c r="U1131" s="28"/>
    </row>
    <row r="1132" spans="1:21" ht="25.5">
      <c r="A1132" s="11">
        <v>427</v>
      </c>
      <c r="B1132" s="60" t="s">
        <v>1130</v>
      </c>
      <c r="C1132" s="75">
        <v>1974</v>
      </c>
      <c r="D1132" s="75"/>
      <c r="E1132" s="2" t="s">
        <v>1062</v>
      </c>
      <c r="F1132" s="75">
        <v>5</v>
      </c>
      <c r="G1132" s="75">
        <v>4</v>
      </c>
      <c r="H1132" s="35">
        <v>4734.7</v>
      </c>
      <c r="I1132" s="35">
        <v>3291.9</v>
      </c>
      <c r="J1132" s="35" t="e">
        <f>INDEX('[1]ОБЛАСТНАЯ!!!!!'!$K:$K,MATCH(#REF!,'[1]ОБЛАСТНАЯ!!!!!'!$AX:$AX,0))</f>
        <v>#REF!</v>
      </c>
      <c r="K1132" s="84">
        <v>178</v>
      </c>
      <c r="L1132" s="77">
        <v>2265414</v>
      </c>
      <c r="M1132" s="85">
        <v>0</v>
      </c>
      <c r="N1132" s="85">
        <v>0</v>
      </c>
      <c r="O1132" s="85">
        <v>0</v>
      </c>
      <c r="P1132" s="77">
        <v>2265414</v>
      </c>
      <c r="Q1132" s="77">
        <f t="shared" si="80"/>
        <v>688.17825571858191</v>
      </c>
      <c r="R1132" s="37">
        <v>1376</v>
      </c>
      <c r="S1132" s="130" t="s">
        <v>1070</v>
      </c>
      <c r="T1132" s="28"/>
      <c r="U1132" s="28"/>
    </row>
    <row r="1133" spans="1:21" ht="25.5">
      <c r="A1133" s="11">
        <v>428</v>
      </c>
      <c r="B1133" s="60" t="s">
        <v>1134</v>
      </c>
      <c r="C1133" s="75">
        <v>1982</v>
      </c>
      <c r="D1133" s="75">
        <v>2005</v>
      </c>
      <c r="E1133" s="2" t="s">
        <v>1062</v>
      </c>
      <c r="F1133" s="75">
        <v>5</v>
      </c>
      <c r="G1133" s="75">
        <v>6</v>
      </c>
      <c r="H1133" s="35">
        <v>4301</v>
      </c>
      <c r="I1133" s="35">
        <v>4297.2</v>
      </c>
      <c r="J1133" s="35" t="e">
        <f>INDEX('[1]ОБЛАСТНАЯ!!!!!'!$K:$K,MATCH(#REF!,'[1]ОБЛАСТНАЯ!!!!!'!$AX:$AX,0))</f>
        <v>#REF!</v>
      </c>
      <c r="K1133" s="84">
        <v>219</v>
      </c>
      <c r="L1133" s="77">
        <v>3733414</v>
      </c>
      <c r="M1133" s="85">
        <v>0</v>
      </c>
      <c r="N1133" s="85">
        <v>0</v>
      </c>
      <c r="O1133" s="85">
        <v>0</v>
      </c>
      <c r="P1133" s="77">
        <v>3733414</v>
      </c>
      <c r="Q1133" s="77">
        <f t="shared" si="80"/>
        <v>868.80154519221821</v>
      </c>
      <c r="R1133" s="37">
        <v>3240</v>
      </c>
      <c r="S1133" s="130" t="s">
        <v>1070</v>
      </c>
      <c r="T1133" s="28"/>
      <c r="U1133" s="28"/>
    </row>
    <row r="1134" spans="1:21" ht="25.5">
      <c r="A1134" s="11">
        <v>429</v>
      </c>
      <c r="B1134" s="60" t="s">
        <v>1128</v>
      </c>
      <c r="C1134" s="75">
        <v>1972</v>
      </c>
      <c r="D1134" s="75"/>
      <c r="E1134" s="2" t="s">
        <v>1062</v>
      </c>
      <c r="F1134" s="75">
        <v>5</v>
      </c>
      <c r="G1134" s="75">
        <v>4</v>
      </c>
      <c r="H1134" s="35">
        <v>2702.6</v>
      </c>
      <c r="I1134" s="35">
        <v>2562.6</v>
      </c>
      <c r="J1134" s="35" t="e">
        <f>INDEX('[1]ОБЛАСТНАЯ!!!!!'!$K:$K,MATCH(#REF!,'[1]ОБЛАСТНАЯ!!!!!'!$AX:$AX,0))</f>
        <v>#REF!</v>
      </c>
      <c r="K1134" s="84">
        <v>127</v>
      </c>
      <c r="L1134" s="77">
        <v>64408.18</v>
      </c>
      <c r="M1134" s="85">
        <v>0</v>
      </c>
      <c r="N1134" s="85">
        <v>0</v>
      </c>
      <c r="O1134" s="85">
        <v>0</v>
      </c>
      <c r="P1134" s="77">
        <v>64408.18</v>
      </c>
      <c r="Q1134" s="77">
        <f t="shared" si="80"/>
        <v>25.13391867634434</v>
      </c>
      <c r="R1134" s="37">
        <v>190</v>
      </c>
      <c r="S1134" s="130" t="s">
        <v>1070</v>
      </c>
      <c r="T1134" s="28"/>
      <c r="U1134" s="28"/>
    </row>
    <row r="1135" spans="1:21" ht="25.5">
      <c r="A1135" s="11">
        <v>430</v>
      </c>
      <c r="B1135" s="60" t="s">
        <v>1145</v>
      </c>
      <c r="C1135" s="2">
        <v>1969</v>
      </c>
      <c r="D1135" s="75"/>
      <c r="E1135" s="2" t="s">
        <v>1062</v>
      </c>
      <c r="F1135" s="75">
        <v>4</v>
      </c>
      <c r="G1135" s="75">
        <v>3</v>
      </c>
      <c r="H1135" s="38">
        <v>2719.7</v>
      </c>
      <c r="I1135" s="206">
        <v>2005.4</v>
      </c>
      <c r="J1135" s="35"/>
      <c r="K1135" s="84">
        <v>125</v>
      </c>
      <c r="L1135" s="77">
        <v>180745</v>
      </c>
      <c r="M1135" s="85">
        <v>0</v>
      </c>
      <c r="N1135" s="85">
        <v>0</v>
      </c>
      <c r="O1135" s="85">
        <v>0</v>
      </c>
      <c r="P1135" s="77">
        <v>180745</v>
      </c>
      <c r="Q1135" s="77">
        <f t="shared" si="80"/>
        <v>90.129151291512912</v>
      </c>
      <c r="R1135" s="37">
        <v>190</v>
      </c>
      <c r="S1135" s="130" t="s">
        <v>1070</v>
      </c>
      <c r="T1135" s="28"/>
      <c r="U1135" s="28"/>
    </row>
    <row r="1136" spans="1:21" ht="25.5">
      <c r="A1136" s="11">
        <v>431</v>
      </c>
      <c r="B1136" s="60" t="s">
        <v>1126</v>
      </c>
      <c r="C1136" s="75">
        <v>1985</v>
      </c>
      <c r="D1136" s="75">
        <v>2008</v>
      </c>
      <c r="E1136" s="2" t="s">
        <v>1062</v>
      </c>
      <c r="F1136" s="75">
        <v>5</v>
      </c>
      <c r="G1136" s="75">
        <v>2</v>
      </c>
      <c r="H1136" s="35">
        <v>4795.8</v>
      </c>
      <c r="I1136" s="35">
        <v>2845.6</v>
      </c>
      <c r="J1136" s="35" t="e">
        <f>INDEX('[1]ОБЛАСТНАЯ!!!!!'!$K:$K,MATCH(#REF!,'[1]ОБЛАСТНАЯ!!!!!'!$AX:$AX,0))</f>
        <v>#REF!</v>
      </c>
      <c r="K1136" s="84">
        <v>366</v>
      </c>
      <c r="L1136" s="77">
        <v>138232.15</v>
      </c>
      <c r="M1136" s="85">
        <v>0</v>
      </c>
      <c r="N1136" s="85">
        <v>0</v>
      </c>
      <c r="O1136" s="85">
        <v>0</v>
      </c>
      <c r="P1136" s="77">
        <v>138232.15</v>
      </c>
      <c r="Q1136" s="77">
        <f t="shared" si="80"/>
        <v>48.577505622715769</v>
      </c>
      <c r="R1136" s="37">
        <v>190</v>
      </c>
      <c r="S1136" s="130" t="s">
        <v>1070</v>
      </c>
      <c r="T1136" s="28"/>
      <c r="U1136" s="28"/>
    </row>
    <row r="1137" spans="1:21" ht="25.5">
      <c r="A1137" s="11">
        <v>432</v>
      </c>
      <c r="B1137" s="60" t="s">
        <v>1129</v>
      </c>
      <c r="C1137" s="75">
        <v>1987</v>
      </c>
      <c r="D1137" s="75">
        <v>2004</v>
      </c>
      <c r="E1137" s="2" t="s">
        <v>1062</v>
      </c>
      <c r="F1137" s="75">
        <v>5</v>
      </c>
      <c r="G1137" s="75">
        <v>8</v>
      </c>
      <c r="H1137" s="35">
        <v>7556.6</v>
      </c>
      <c r="I1137" s="35">
        <v>5669.2</v>
      </c>
      <c r="J1137" s="35" t="e">
        <f>INDEX('[1]ОБЛАСТНАЯ!!!!!'!$K:$K,MATCH(#REF!,'[1]ОБЛАСТНАЯ!!!!!'!$AX:$AX,0))</f>
        <v>#REF!</v>
      </c>
      <c r="K1137" s="84">
        <v>269</v>
      </c>
      <c r="L1137" s="77">
        <v>288648.51</v>
      </c>
      <c r="M1137" s="85">
        <v>0</v>
      </c>
      <c r="N1137" s="85">
        <v>0</v>
      </c>
      <c r="O1137" s="85">
        <v>0</v>
      </c>
      <c r="P1137" s="77">
        <v>288648.51</v>
      </c>
      <c r="Q1137" s="77">
        <f t="shared" si="80"/>
        <v>50.915210258943063</v>
      </c>
      <c r="R1137" s="37">
        <v>190</v>
      </c>
      <c r="S1137" s="130" t="s">
        <v>1070</v>
      </c>
      <c r="T1137" s="28"/>
      <c r="U1137" s="28"/>
    </row>
    <row r="1138" spans="1:21" ht="25.5">
      <c r="A1138" s="11">
        <v>433</v>
      </c>
      <c r="B1138" s="60" t="s">
        <v>1142</v>
      </c>
      <c r="C1138" s="4">
        <v>1994</v>
      </c>
      <c r="D1138" s="75"/>
      <c r="E1138" s="2" t="s">
        <v>1062</v>
      </c>
      <c r="F1138" s="75">
        <v>5</v>
      </c>
      <c r="G1138" s="75">
        <v>4</v>
      </c>
      <c r="H1138" s="51">
        <v>3385.2500000000005</v>
      </c>
      <c r="I1138" s="206">
        <v>3007.9</v>
      </c>
      <c r="J1138" s="35"/>
      <c r="K1138" s="84">
        <v>135</v>
      </c>
      <c r="L1138" s="77">
        <v>83682.03</v>
      </c>
      <c r="M1138" s="85">
        <v>0</v>
      </c>
      <c r="N1138" s="85">
        <v>0</v>
      </c>
      <c r="O1138" s="85">
        <v>0</v>
      </c>
      <c r="P1138" s="77">
        <v>83682.03</v>
      </c>
      <c r="Q1138" s="77">
        <f t="shared" si="80"/>
        <v>27.820748695102896</v>
      </c>
      <c r="R1138" s="37">
        <v>190</v>
      </c>
      <c r="S1138" s="130" t="s">
        <v>1070</v>
      </c>
      <c r="T1138" s="28"/>
      <c r="U1138" s="28"/>
    </row>
    <row r="1139" spans="1:21" ht="25.5">
      <c r="A1139" s="11">
        <v>434</v>
      </c>
      <c r="B1139" s="60" t="s">
        <v>1144</v>
      </c>
      <c r="C1139" s="4">
        <v>1993</v>
      </c>
      <c r="D1139" s="75">
        <v>2005</v>
      </c>
      <c r="E1139" s="2" t="s">
        <v>1062</v>
      </c>
      <c r="F1139" s="75">
        <v>9</v>
      </c>
      <c r="G1139" s="75">
        <v>8</v>
      </c>
      <c r="H1139" s="51">
        <v>13594.130000000001</v>
      </c>
      <c r="I1139" s="206">
        <v>12358.31</v>
      </c>
      <c r="J1139" s="35"/>
      <c r="K1139" s="84">
        <v>327</v>
      </c>
      <c r="L1139" s="77">
        <v>170965.46</v>
      </c>
      <c r="M1139" s="85">
        <v>0</v>
      </c>
      <c r="N1139" s="85">
        <v>0</v>
      </c>
      <c r="O1139" s="85">
        <v>0</v>
      </c>
      <c r="P1139" s="77">
        <v>170965.46</v>
      </c>
      <c r="Q1139" s="77">
        <f t="shared" si="80"/>
        <v>13.83404850663238</v>
      </c>
      <c r="R1139" s="37">
        <v>215</v>
      </c>
      <c r="S1139" s="130" t="s">
        <v>1070</v>
      </c>
      <c r="T1139" s="28"/>
      <c r="U1139" s="28"/>
    </row>
    <row r="1140" spans="1:21">
      <c r="A1140" s="11">
        <v>435</v>
      </c>
      <c r="B1140" s="60" t="s">
        <v>948</v>
      </c>
      <c r="C1140" s="21">
        <v>1988</v>
      </c>
      <c r="D1140" s="44"/>
      <c r="E1140" s="21" t="s">
        <v>1064</v>
      </c>
      <c r="F1140" s="44">
        <v>5</v>
      </c>
      <c r="G1140" s="44">
        <v>4</v>
      </c>
      <c r="H1140" s="77">
        <v>5681.7</v>
      </c>
      <c r="I1140" s="206">
        <v>4227.7</v>
      </c>
      <c r="J1140" s="77">
        <v>4227.7</v>
      </c>
      <c r="K1140" s="65">
        <v>224</v>
      </c>
      <c r="L1140" s="77">
        <v>208283.35</v>
      </c>
      <c r="M1140" s="85">
        <v>0</v>
      </c>
      <c r="N1140" s="85">
        <v>0</v>
      </c>
      <c r="O1140" s="85">
        <v>0</v>
      </c>
      <c r="P1140" s="77">
        <v>208283.35</v>
      </c>
      <c r="Q1140" s="77">
        <f t="shared" si="80"/>
        <v>49.266350497906664</v>
      </c>
      <c r="R1140" s="37">
        <v>190</v>
      </c>
      <c r="S1140" s="130" t="s">
        <v>1070</v>
      </c>
      <c r="T1140" s="28"/>
      <c r="U1140" s="28"/>
    </row>
    <row r="1141" spans="1:21" ht="25.5">
      <c r="A1141" s="11">
        <v>436</v>
      </c>
      <c r="B1141" s="60" t="s">
        <v>1146</v>
      </c>
      <c r="C1141" s="4">
        <v>1973</v>
      </c>
      <c r="D1141" s="75"/>
      <c r="E1141" s="2" t="s">
        <v>1062</v>
      </c>
      <c r="F1141" s="75">
        <v>5</v>
      </c>
      <c r="G1141" s="75">
        <v>4</v>
      </c>
      <c r="H1141" s="51">
        <v>3653.4300000000003</v>
      </c>
      <c r="I1141" s="206">
        <v>3321.3</v>
      </c>
      <c r="J1141" s="35"/>
      <c r="K1141" s="84">
        <v>178</v>
      </c>
      <c r="L1141" s="77">
        <v>256294.54</v>
      </c>
      <c r="M1141" s="85">
        <v>0</v>
      </c>
      <c r="N1141" s="85">
        <v>0</v>
      </c>
      <c r="O1141" s="85">
        <v>0</v>
      </c>
      <c r="P1141" s="77">
        <v>256294.54</v>
      </c>
      <c r="Q1141" s="77">
        <f t="shared" si="80"/>
        <v>77.166934634028848</v>
      </c>
      <c r="R1141" s="37">
        <v>190</v>
      </c>
      <c r="S1141" s="130" t="s">
        <v>1070</v>
      </c>
      <c r="T1141" s="28"/>
      <c r="U1141" s="28"/>
    </row>
    <row r="1142" spans="1:21" ht="25.5">
      <c r="A1142" s="11">
        <v>437</v>
      </c>
      <c r="B1142" s="59" t="s">
        <v>1131</v>
      </c>
      <c r="C1142" s="75">
        <v>1986</v>
      </c>
      <c r="D1142" s="75"/>
      <c r="E1142" s="2" t="s">
        <v>1062</v>
      </c>
      <c r="F1142" s="75">
        <v>5</v>
      </c>
      <c r="G1142" s="75">
        <v>6</v>
      </c>
      <c r="H1142" s="35">
        <v>5253.1</v>
      </c>
      <c r="I1142" s="35">
        <v>3706.91</v>
      </c>
      <c r="J1142" s="35" t="e">
        <f>INDEX('[1]ОБЛАСТНАЯ!!!!!'!$K:$K,MATCH(#REF!,'[1]ОБЛАСТНАЯ!!!!!'!$AX:$AX,0))</f>
        <v>#REF!</v>
      </c>
      <c r="K1142" s="84">
        <v>234</v>
      </c>
      <c r="L1142" s="77">
        <v>68539.429999999993</v>
      </c>
      <c r="M1142" s="85">
        <v>0</v>
      </c>
      <c r="N1142" s="85">
        <v>0</v>
      </c>
      <c r="O1142" s="85">
        <v>0</v>
      </c>
      <c r="P1142" s="77">
        <v>68539.429999999993</v>
      </c>
      <c r="Q1142" s="77">
        <f t="shared" si="80"/>
        <v>18.489639618981847</v>
      </c>
      <c r="R1142" s="37">
        <v>190</v>
      </c>
      <c r="S1142" s="130" t="s">
        <v>1070</v>
      </c>
      <c r="T1142" s="28"/>
      <c r="U1142" s="28"/>
    </row>
    <row r="1143" spans="1:21">
      <c r="A1143" s="11">
        <v>438</v>
      </c>
      <c r="B1143" s="60" t="s">
        <v>1143</v>
      </c>
      <c r="C1143" s="2">
        <v>1968</v>
      </c>
      <c r="D1143" s="75">
        <v>2009</v>
      </c>
      <c r="E1143" s="21" t="s">
        <v>1064</v>
      </c>
      <c r="F1143" s="75">
        <v>5</v>
      </c>
      <c r="G1143" s="75">
        <v>6</v>
      </c>
      <c r="H1143" s="38">
        <v>4451.2</v>
      </c>
      <c r="I1143" s="206">
        <v>4162.47</v>
      </c>
      <c r="J1143" s="35"/>
      <c r="K1143" s="84">
        <v>222</v>
      </c>
      <c r="L1143" s="77">
        <v>70184.11</v>
      </c>
      <c r="M1143" s="85">
        <v>0</v>
      </c>
      <c r="N1143" s="85">
        <v>0</v>
      </c>
      <c r="O1143" s="85">
        <v>0</v>
      </c>
      <c r="P1143" s="77">
        <v>70184.11</v>
      </c>
      <c r="Q1143" s="77">
        <f t="shared" si="80"/>
        <v>16.861168969385965</v>
      </c>
      <c r="R1143" s="37">
        <v>190</v>
      </c>
      <c r="S1143" s="130" t="s">
        <v>1070</v>
      </c>
      <c r="T1143" s="28"/>
      <c r="U1143" s="28"/>
    </row>
    <row r="1144" spans="1:21" ht="25.5">
      <c r="A1144" s="11">
        <v>439</v>
      </c>
      <c r="B1144" s="60" t="s">
        <v>1132</v>
      </c>
      <c r="C1144" s="75">
        <v>1969</v>
      </c>
      <c r="D1144" s="75"/>
      <c r="E1144" s="2" t="s">
        <v>1062</v>
      </c>
      <c r="F1144" s="75">
        <v>5</v>
      </c>
      <c r="G1144" s="75">
        <v>6</v>
      </c>
      <c r="H1144" s="35">
        <v>4423.1000000000004</v>
      </c>
      <c r="I1144" s="35">
        <v>4356</v>
      </c>
      <c r="J1144" s="35" t="e">
        <f>INDEX('[1]ОБЛАСТНАЯ!!!!!'!$K:$K,MATCH(#REF!,'[1]ОБЛАСТНАЯ!!!!!'!$AX:$AX,0))</f>
        <v>#REF!</v>
      </c>
      <c r="K1144" s="84">
        <v>186</v>
      </c>
      <c r="L1144" s="77">
        <v>70882.8</v>
      </c>
      <c r="M1144" s="85">
        <v>0</v>
      </c>
      <c r="N1144" s="85">
        <v>0</v>
      </c>
      <c r="O1144" s="85">
        <v>0</v>
      </c>
      <c r="P1144" s="77">
        <v>70882.8</v>
      </c>
      <c r="Q1144" s="77">
        <f t="shared" si="80"/>
        <v>16.27245179063361</v>
      </c>
      <c r="R1144" s="37">
        <v>190</v>
      </c>
      <c r="S1144" s="130" t="s">
        <v>1070</v>
      </c>
      <c r="T1144" s="28"/>
      <c r="U1144" s="28"/>
    </row>
    <row r="1145" spans="1:21" ht="25.5">
      <c r="A1145" s="11">
        <v>440</v>
      </c>
      <c r="B1145" s="60" t="s">
        <v>1133</v>
      </c>
      <c r="C1145" s="75">
        <v>1970</v>
      </c>
      <c r="D1145" s="75">
        <v>1989</v>
      </c>
      <c r="E1145" s="2" t="s">
        <v>1062</v>
      </c>
      <c r="F1145" s="75">
        <v>9</v>
      </c>
      <c r="G1145" s="75">
        <v>1</v>
      </c>
      <c r="H1145" s="35">
        <v>2500.65</v>
      </c>
      <c r="I1145" s="35">
        <v>2273.31</v>
      </c>
      <c r="J1145" s="35" t="e">
        <f>INDEX('[1]ОБЛАСТНАЯ!!!!!'!$K:$K,MATCH(#REF!,'[1]ОБЛАСТНАЯ!!!!!'!$AX:$AX,0))</f>
        <v>#REF!</v>
      </c>
      <c r="K1145" s="84">
        <v>117</v>
      </c>
      <c r="L1145" s="77">
        <v>98463.41</v>
      </c>
      <c r="M1145" s="85">
        <v>0</v>
      </c>
      <c r="N1145" s="85">
        <v>0</v>
      </c>
      <c r="O1145" s="85">
        <v>0</v>
      </c>
      <c r="P1145" s="77">
        <v>98463.41</v>
      </c>
      <c r="Q1145" s="77">
        <f t="shared" si="80"/>
        <v>43.312794999362168</v>
      </c>
      <c r="R1145" s="37">
        <v>215</v>
      </c>
      <c r="S1145" s="130" t="s">
        <v>1070</v>
      </c>
      <c r="T1145" s="28"/>
      <c r="U1145" s="28"/>
    </row>
    <row r="1146" spans="1:21">
      <c r="A1146" s="11">
        <v>441</v>
      </c>
      <c r="B1146" s="60" t="s">
        <v>1136</v>
      </c>
      <c r="C1146" s="75">
        <v>1988</v>
      </c>
      <c r="D1146" s="75"/>
      <c r="E1146" s="21" t="s">
        <v>1135</v>
      </c>
      <c r="F1146" s="75">
        <v>20</v>
      </c>
      <c r="G1146" s="75">
        <v>1</v>
      </c>
      <c r="H1146" s="35">
        <v>6461.4</v>
      </c>
      <c r="I1146" s="35">
        <v>5137.3999999999996</v>
      </c>
      <c r="J1146" s="35" t="e">
        <f>INDEX('[1]ОБЛАСТНАЯ!!!!!'!$K:$K,MATCH(#REF!,'[1]ОБЛАСТНАЯ!!!!!'!$AX:$AX,0))</f>
        <v>#REF!</v>
      </c>
      <c r="K1146" s="84">
        <v>231</v>
      </c>
      <c r="L1146" s="77">
        <v>438500.69</v>
      </c>
      <c r="M1146" s="85">
        <v>0</v>
      </c>
      <c r="N1146" s="85">
        <v>0</v>
      </c>
      <c r="O1146" s="85">
        <v>0</v>
      </c>
      <c r="P1146" s="77">
        <v>438500.69</v>
      </c>
      <c r="Q1146" s="77">
        <f t="shared" si="80"/>
        <v>85.354593763382269</v>
      </c>
      <c r="R1146" s="37">
        <v>215</v>
      </c>
      <c r="S1146" s="130" t="s">
        <v>1070</v>
      </c>
      <c r="T1146" s="28"/>
      <c r="U1146" s="28"/>
    </row>
    <row r="1147" spans="1:21" ht="25.5">
      <c r="A1147" s="11">
        <v>442</v>
      </c>
      <c r="B1147" s="59" t="s">
        <v>969</v>
      </c>
      <c r="C1147" s="21">
        <v>1956</v>
      </c>
      <c r="D1147" s="44">
        <v>2003</v>
      </c>
      <c r="E1147" s="21" t="s">
        <v>1062</v>
      </c>
      <c r="F1147" s="4">
        <v>4</v>
      </c>
      <c r="G1147" s="4">
        <v>4</v>
      </c>
      <c r="H1147" s="51">
        <v>3788.4</v>
      </c>
      <c r="I1147" s="77">
        <v>3444</v>
      </c>
      <c r="J1147" s="77">
        <v>3444</v>
      </c>
      <c r="K1147" s="88">
        <v>158</v>
      </c>
      <c r="L1147" s="77">
        <v>1858338.37</v>
      </c>
      <c r="M1147" s="85">
        <v>0</v>
      </c>
      <c r="N1147" s="85">
        <v>0</v>
      </c>
      <c r="O1147" s="85">
        <v>0</v>
      </c>
      <c r="P1147" s="77">
        <v>1858338.37</v>
      </c>
      <c r="Q1147" s="77">
        <f t="shared" si="80"/>
        <v>539.58721544715445</v>
      </c>
      <c r="R1147" s="37">
        <v>2216</v>
      </c>
      <c r="S1147" s="130" t="s">
        <v>1070</v>
      </c>
      <c r="T1147" s="28"/>
      <c r="U1147" s="28"/>
    </row>
    <row r="1148" spans="1:21" ht="25.5">
      <c r="A1148" s="11">
        <v>443</v>
      </c>
      <c r="B1148" s="66" t="s">
        <v>959</v>
      </c>
      <c r="C1148" s="2">
        <v>1953</v>
      </c>
      <c r="D1148" s="2"/>
      <c r="E1148" s="2" t="s">
        <v>1062</v>
      </c>
      <c r="F1148" s="2">
        <v>5</v>
      </c>
      <c r="G1148" s="2">
        <v>4</v>
      </c>
      <c r="H1148" s="38">
        <v>4633.8</v>
      </c>
      <c r="I1148" s="38">
        <v>3126.9</v>
      </c>
      <c r="J1148" s="38">
        <v>3126.9</v>
      </c>
      <c r="K1148" s="87">
        <v>168</v>
      </c>
      <c r="L1148" s="86">
        <v>690208</v>
      </c>
      <c r="M1148" s="37">
        <v>0</v>
      </c>
      <c r="N1148" s="37">
        <v>0</v>
      </c>
      <c r="O1148" s="37">
        <v>0</v>
      </c>
      <c r="P1148" s="86">
        <v>690208</v>
      </c>
      <c r="Q1148" s="77">
        <f t="shared" si="80"/>
        <v>220.73235472832516</v>
      </c>
      <c r="R1148" s="37">
        <v>1912</v>
      </c>
      <c r="S1148" s="130" t="s">
        <v>1070</v>
      </c>
      <c r="T1148" s="28"/>
      <c r="U1148" s="28"/>
    </row>
    <row r="1149" spans="1:21">
      <c r="A1149" s="11">
        <v>444</v>
      </c>
      <c r="B1149" s="59" t="s">
        <v>703</v>
      </c>
      <c r="C1149" s="4">
        <v>1963</v>
      </c>
      <c r="D1149" s="44">
        <v>2003</v>
      </c>
      <c r="E1149" s="21" t="s">
        <v>1064</v>
      </c>
      <c r="F1149" s="2">
        <v>5</v>
      </c>
      <c r="G1149" s="129">
        <v>3</v>
      </c>
      <c r="H1149" s="51">
        <v>3285.2</v>
      </c>
      <c r="I1149" s="77">
        <v>2621.5</v>
      </c>
      <c r="J1149" s="38"/>
      <c r="K1149" s="88">
        <v>120</v>
      </c>
      <c r="L1149" s="77">
        <v>2284160.3199999998</v>
      </c>
      <c r="M1149" s="85">
        <v>0</v>
      </c>
      <c r="N1149" s="85">
        <v>0</v>
      </c>
      <c r="O1149" s="85">
        <v>0</v>
      </c>
      <c r="P1149" s="77">
        <v>2284160.3199999998</v>
      </c>
      <c r="Q1149" s="77">
        <f t="shared" si="80"/>
        <v>871.31806980736212</v>
      </c>
      <c r="R1149" s="37">
        <v>3440</v>
      </c>
      <c r="S1149" s="130" t="s">
        <v>1070</v>
      </c>
      <c r="T1149" s="28"/>
      <c r="U1149" s="28"/>
    </row>
    <row r="1150" spans="1:21" ht="25.5">
      <c r="A1150" s="11">
        <v>445</v>
      </c>
      <c r="B1150" s="59" t="s">
        <v>968</v>
      </c>
      <c r="C1150" s="4">
        <v>1953</v>
      </c>
      <c r="D1150" s="2">
        <v>2009</v>
      </c>
      <c r="E1150" s="2" t="s">
        <v>1062</v>
      </c>
      <c r="F1150" s="2">
        <v>3</v>
      </c>
      <c r="G1150" s="2">
        <v>3</v>
      </c>
      <c r="H1150" s="51">
        <v>2003</v>
      </c>
      <c r="I1150" s="51">
        <v>1808.9</v>
      </c>
      <c r="J1150" s="38"/>
      <c r="K1150" s="87">
        <v>60</v>
      </c>
      <c r="L1150" s="86">
        <v>780571</v>
      </c>
      <c r="M1150" s="85">
        <v>0</v>
      </c>
      <c r="N1150" s="85">
        <v>0</v>
      </c>
      <c r="O1150" s="85">
        <v>0</v>
      </c>
      <c r="P1150" s="86">
        <v>780571</v>
      </c>
      <c r="Q1150" s="77">
        <f t="shared" si="80"/>
        <v>431.51694399911548</v>
      </c>
      <c r="R1150" s="37">
        <v>1856</v>
      </c>
      <c r="S1150" s="130" t="s">
        <v>1070</v>
      </c>
      <c r="T1150" s="28"/>
      <c r="U1150" s="28"/>
    </row>
    <row r="1151" spans="1:21">
      <c r="A1151" s="11">
        <v>446</v>
      </c>
      <c r="B1151" s="59" t="s">
        <v>795</v>
      </c>
      <c r="C1151" s="4">
        <v>1964</v>
      </c>
      <c r="D1151" s="44"/>
      <c r="E1151" s="21" t="s">
        <v>1066</v>
      </c>
      <c r="F1151" s="2">
        <v>5</v>
      </c>
      <c r="G1151" s="129">
        <v>4</v>
      </c>
      <c r="H1151" s="51">
        <v>4256.3</v>
      </c>
      <c r="I1151" s="77">
        <v>3243.5</v>
      </c>
      <c r="J1151" s="38"/>
      <c r="K1151" s="88">
        <v>141</v>
      </c>
      <c r="L1151" s="77">
        <v>1360000</v>
      </c>
      <c r="M1151" s="85">
        <v>0</v>
      </c>
      <c r="N1151" s="85">
        <v>0</v>
      </c>
      <c r="O1151" s="85">
        <v>0</v>
      </c>
      <c r="P1151" s="77">
        <v>1360000</v>
      </c>
      <c r="Q1151" s="77">
        <f t="shared" si="80"/>
        <v>419.30013873901652</v>
      </c>
      <c r="R1151" s="37">
        <v>709</v>
      </c>
      <c r="S1151" s="130" t="s">
        <v>1070</v>
      </c>
      <c r="T1151" s="28"/>
      <c r="U1151" s="28"/>
    </row>
    <row r="1152" spans="1:21">
      <c r="A1152" s="11">
        <v>447</v>
      </c>
      <c r="B1152" s="59" t="s">
        <v>960</v>
      </c>
      <c r="C1152" s="4">
        <v>1961</v>
      </c>
      <c r="D1152" s="2">
        <v>2005</v>
      </c>
      <c r="E1152" s="21" t="s">
        <v>1064</v>
      </c>
      <c r="F1152" s="2">
        <v>4</v>
      </c>
      <c r="G1152" s="2">
        <v>3</v>
      </c>
      <c r="H1152" s="51">
        <v>2740.6</v>
      </c>
      <c r="I1152" s="77">
        <v>2077.6999999999998</v>
      </c>
      <c r="J1152" s="38"/>
      <c r="K1152" s="88">
        <v>102</v>
      </c>
      <c r="L1152" s="86">
        <v>3199578</v>
      </c>
      <c r="M1152" s="85">
        <v>0</v>
      </c>
      <c r="N1152" s="85">
        <v>0</v>
      </c>
      <c r="O1152" s="85">
        <v>0</v>
      </c>
      <c r="P1152" s="86">
        <v>3199578</v>
      </c>
      <c r="Q1152" s="77">
        <f t="shared" si="80"/>
        <v>1539.9614958848729</v>
      </c>
      <c r="R1152" s="37">
        <v>2728</v>
      </c>
      <c r="S1152" s="130" t="s">
        <v>1070</v>
      </c>
      <c r="T1152" s="28"/>
      <c r="U1152" s="28"/>
    </row>
    <row r="1153" spans="1:21" ht="25.5">
      <c r="A1153" s="11">
        <v>448</v>
      </c>
      <c r="B1153" s="59" t="s">
        <v>975</v>
      </c>
      <c r="C1153" s="2">
        <v>1955</v>
      </c>
      <c r="D1153" s="2">
        <v>2008</v>
      </c>
      <c r="E1153" s="2" t="s">
        <v>1062</v>
      </c>
      <c r="F1153" s="2">
        <v>4</v>
      </c>
      <c r="G1153" s="2">
        <v>3</v>
      </c>
      <c r="H1153" s="38">
        <v>2689</v>
      </c>
      <c r="I1153" s="77">
        <v>1975.4</v>
      </c>
      <c r="J1153" s="38"/>
      <c r="K1153" s="89">
        <v>89</v>
      </c>
      <c r="L1153" s="86">
        <v>3993421</v>
      </c>
      <c r="M1153" s="85">
        <v>0</v>
      </c>
      <c r="N1153" s="85">
        <v>0</v>
      </c>
      <c r="O1153" s="85">
        <v>0</v>
      </c>
      <c r="P1153" s="86">
        <v>3993421</v>
      </c>
      <c r="Q1153" s="77">
        <f t="shared" si="80"/>
        <v>2021.5758833653942</v>
      </c>
      <c r="R1153" s="37">
        <v>2390</v>
      </c>
      <c r="S1153" s="130" t="s">
        <v>1070</v>
      </c>
      <c r="T1153" s="28"/>
      <c r="U1153" s="28"/>
    </row>
    <row r="1154" spans="1:21" ht="25.5">
      <c r="A1154" s="11">
        <v>449</v>
      </c>
      <c r="B1154" s="66" t="s">
        <v>555</v>
      </c>
      <c r="C1154" s="11">
        <v>1962</v>
      </c>
      <c r="D1154" s="44">
        <v>2005</v>
      </c>
      <c r="E1154" s="21" t="s">
        <v>1062</v>
      </c>
      <c r="F1154" s="2">
        <v>5</v>
      </c>
      <c r="G1154" s="2">
        <v>6</v>
      </c>
      <c r="H1154" s="38">
        <v>7308.84</v>
      </c>
      <c r="I1154" s="77">
        <v>6644.9</v>
      </c>
      <c r="J1154" s="38"/>
      <c r="K1154" s="87">
        <v>199</v>
      </c>
      <c r="L1154" s="86">
        <v>19066947.652579177</v>
      </c>
      <c r="M1154" s="85">
        <v>0</v>
      </c>
      <c r="N1154" s="85">
        <v>0</v>
      </c>
      <c r="O1154" s="85">
        <v>0</v>
      </c>
      <c r="P1154" s="86">
        <v>19066947.652579177</v>
      </c>
      <c r="Q1154" s="77">
        <f t="shared" si="80"/>
        <v>2869.4107740641962</v>
      </c>
      <c r="R1154" s="37">
        <v>5802</v>
      </c>
      <c r="S1154" s="130" t="s">
        <v>1070</v>
      </c>
      <c r="T1154" s="28"/>
      <c r="U1154" s="28"/>
    </row>
    <row r="1155" spans="1:21" ht="25.5">
      <c r="A1155" s="11">
        <v>450</v>
      </c>
      <c r="B1155" s="66" t="s">
        <v>556</v>
      </c>
      <c r="C1155" s="11">
        <v>1964</v>
      </c>
      <c r="D1155" s="44"/>
      <c r="E1155" s="21" t="s">
        <v>1062</v>
      </c>
      <c r="F1155" s="2">
        <v>5</v>
      </c>
      <c r="G1155" s="129">
        <v>4</v>
      </c>
      <c r="H1155" s="38">
        <v>3860.7</v>
      </c>
      <c r="I1155" s="38">
        <v>3616.7</v>
      </c>
      <c r="J1155" s="38"/>
      <c r="K1155" s="87">
        <v>130</v>
      </c>
      <c r="L1155" s="86">
        <v>17311944</v>
      </c>
      <c r="M1155" s="85">
        <v>0</v>
      </c>
      <c r="N1155" s="85">
        <v>0</v>
      </c>
      <c r="O1155" s="85">
        <v>0</v>
      </c>
      <c r="P1155" s="86">
        <v>17311944</v>
      </c>
      <c r="Q1155" s="77">
        <f t="shared" si="80"/>
        <v>4786.6685099676506</v>
      </c>
      <c r="R1155" s="37">
        <v>5834</v>
      </c>
      <c r="S1155" s="130" t="s">
        <v>1070</v>
      </c>
      <c r="T1155" s="28"/>
      <c r="U1155" s="28"/>
    </row>
    <row r="1156" spans="1:21" ht="25.5">
      <c r="A1156" s="11">
        <v>451</v>
      </c>
      <c r="B1156" s="67" t="s">
        <v>1015</v>
      </c>
      <c r="C1156" s="75">
        <v>1971</v>
      </c>
      <c r="D1156" s="75">
        <v>2010</v>
      </c>
      <c r="E1156" s="21" t="s">
        <v>1062</v>
      </c>
      <c r="F1156" s="75">
        <v>4</v>
      </c>
      <c r="G1156" s="75">
        <v>5</v>
      </c>
      <c r="H1156" s="35">
        <v>3898.1</v>
      </c>
      <c r="I1156" s="77">
        <v>3549.5</v>
      </c>
      <c r="J1156" s="35">
        <v>3541.8</v>
      </c>
      <c r="K1156" s="84">
        <v>67</v>
      </c>
      <c r="L1156" s="86">
        <v>9915629</v>
      </c>
      <c r="M1156" s="85">
        <v>0</v>
      </c>
      <c r="N1156" s="85">
        <v>0</v>
      </c>
      <c r="O1156" s="85">
        <v>0</v>
      </c>
      <c r="P1156" s="86">
        <v>9915629</v>
      </c>
      <c r="Q1156" s="77">
        <f t="shared" si="80"/>
        <v>2793.5283842794761</v>
      </c>
      <c r="R1156" s="37">
        <v>5612</v>
      </c>
      <c r="S1156" s="130" t="s">
        <v>1070</v>
      </c>
      <c r="T1156" s="28"/>
      <c r="U1156" s="28"/>
    </row>
    <row r="1157" spans="1:21" ht="25.5">
      <c r="A1157" s="11">
        <v>452</v>
      </c>
      <c r="B1157" s="66" t="s">
        <v>564</v>
      </c>
      <c r="C1157" s="4">
        <v>1963</v>
      </c>
      <c r="D1157" s="2">
        <v>2004</v>
      </c>
      <c r="E1157" s="21" t="s">
        <v>1062</v>
      </c>
      <c r="F1157" s="2">
        <v>4</v>
      </c>
      <c r="G1157" s="2">
        <v>3</v>
      </c>
      <c r="H1157" s="51">
        <v>2800.27</v>
      </c>
      <c r="I1157" s="77">
        <v>2545.5</v>
      </c>
      <c r="J1157" s="38"/>
      <c r="K1157" s="87">
        <v>55</v>
      </c>
      <c r="L1157" s="86">
        <v>7283181</v>
      </c>
      <c r="M1157" s="85">
        <v>0</v>
      </c>
      <c r="N1157" s="85">
        <v>0</v>
      </c>
      <c r="O1157" s="85">
        <v>0</v>
      </c>
      <c r="P1157" s="86">
        <v>7283181</v>
      </c>
      <c r="Q1157" s="77">
        <f t="shared" si="80"/>
        <v>2861.1985857395402</v>
      </c>
      <c r="R1157" s="37">
        <v>5802</v>
      </c>
      <c r="S1157" s="130" t="s">
        <v>1070</v>
      </c>
      <c r="T1157" s="28"/>
      <c r="U1157" s="28"/>
    </row>
    <row r="1158" spans="1:21" ht="25.5">
      <c r="A1158" s="11">
        <v>453</v>
      </c>
      <c r="B1158" s="8" t="s">
        <v>1010</v>
      </c>
      <c r="C1158" s="2">
        <v>1969</v>
      </c>
      <c r="D1158" s="2">
        <v>2013</v>
      </c>
      <c r="E1158" s="21" t="s">
        <v>1062</v>
      </c>
      <c r="F1158" s="2">
        <v>5</v>
      </c>
      <c r="G1158" s="2">
        <v>6</v>
      </c>
      <c r="H1158" s="38">
        <v>5159.04</v>
      </c>
      <c r="I1158" s="77">
        <v>4191.63</v>
      </c>
      <c r="J1158" s="38"/>
      <c r="K1158" s="87">
        <v>165</v>
      </c>
      <c r="L1158" s="86">
        <v>8260282</v>
      </c>
      <c r="M1158" s="85">
        <v>0</v>
      </c>
      <c r="N1158" s="85">
        <v>0</v>
      </c>
      <c r="O1158" s="85">
        <v>0</v>
      </c>
      <c r="P1158" s="86">
        <v>8260282</v>
      </c>
      <c r="Q1158" s="77">
        <f t="shared" si="80"/>
        <v>1970.6610554843819</v>
      </c>
      <c r="R1158" s="37">
        <v>4222</v>
      </c>
      <c r="S1158" s="130" t="s">
        <v>1070</v>
      </c>
      <c r="T1158" s="28"/>
      <c r="U1158" s="28"/>
    </row>
    <row r="1159" spans="1:21" ht="25.5">
      <c r="A1159" s="11">
        <v>454</v>
      </c>
      <c r="B1159" s="8" t="s">
        <v>1011</v>
      </c>
      <c r="C1159" s="2">
        <v>1965</v>
      </c>
      <c r="D1159" s="2">
        <v>2003</v>
      </c>
      <c r="E1159" s="21" t="s">
        <v>1062</v>
      </c>
      <c r="F1159" s="2">
        <v>5</v>
      </c>
      <c r="G1159" s="2">
        <v>2</v>
      </c>
      <c r="H1159" s="38">
        <v>2055.6999999999998</v>
      </c>
      <c r="I1159" s="77">
        <v>2006.3</v>
      </c>
      <c r="J1159" s="38"/>
      <c r="K1159" s="87">
        <v>60</v>
      </c>
      <c r="L1159" s="86">
        <v>5288996</v>
      </c>
      <c r="M1159" s="85">
        <v>0</v>
      </c>
      <c r="N1159" s="85">
        <v>0</v>
      </c>
      <c r="O1159" s="85">
        <v>0</v>
      </c>
      <c r="P1159" s="86">
        <v>5288996</v>
      </c>
      <c r="Q1159" s="77">
        <f t="shared" si="80"/>
        <v>2636.193988934855</v>
      </c>
      <c r="R1159" s="37">
        <v>5612</v>
      </c>
      <c r="S1159" s="130" t="s">
        <v>1070</v>
      </c>
      <c r="T1159" s="28"/>
      <c r="U1159" s="28"/>
    </row>
    <row r="1160" spans="1:21" ht="25.5">
      <c r="A1160" s="11">
        <v>455</v>
      </c>
      <c r="B1160" s="8" t="s">
        <v>1012</v>
      </c>
      <c r="C1160" s="2">
        <v>1975</v>
      </c>
      <c r="D1160" s="2">
        <v>2003</v>
      </c>
      <c r="E1160" s="21" t="s">
        <v>1062</v>
      </c>
      <c r="F1160" s="2">
        <v>5</v>
      </c>
      <c r="G1160" s="2">
        <v>4</v>
      </c>
      <c r="H1160" s="38">
        <v>4597.2300000000005</v>
      </c>
      <c r="I1160" s="77">
        <v>4179.3</v>
      </c>
      <c r="J1160" s="38"/>
      <c r="K1160" s="87">
        <v>112</v>
      </c>
      <c r="L1160" s="86">
        <v>10092522</v>
      </c>
      <c r="M1160" s="85">
        <v>0</v>
      </c>
      <c r="N1160" s="85">
        <v>0</v>
      </c>
      <c r="O1160" s="85">
        <v>0</v>
      </c>
      <c r="P1160" s="86">
        <v>10092522</v>
      </c>
      <c r="Q1160" s="77">
        <f t="shared" si="80"/>
        <v>2414.8833536716675</v>
      </c>
      <c r="R1160" s="37">
        <v>5612</v>
      </c>
      <c r="S1160" s="130" t="s">
        <v>1070</v>
      </c>
      <c r="T1160" s="28"/>
      <c r="U1160" s="28"/>
    </row>
    <row r="1161" spans="1:21" ht="25.5">
      <c r="A1161" s="11">
        <v>456</v>
      </c>
      <c r="B1161" s="66" t="s">
        <v>565</v>
      </c>
      <c r="C1161" s="2">
        <v>1963</v>
      </c>
      <c r="D1161" s="2">
        <v>2008</v>
      </c>
      <c r="E1161" s="21" t="s">
        <v>1062</v>
      </c>
      <c r="F1161" s="2">
        <v>5</v>
      </c>
      <c r="G1161" s="2">
        <v>3</v>
      </c>
      <c r="H1161" s="38">
        <v>2800.5</v>
      </c>
      <c r="I1161" s="77">
        <v>2575.8000000000002</v>
      </c>
      <c r="J1161" s="38"/>
      <c r="K1161" s="87">
        <v>124</v>
      </c>
      <c r="L1161" s="86">
        <v>7348881</v>
      </c>
      <c r="M1161" s="85">
        <v>0</v>
      </c>
      <c r="N1161" s="85">
        <v>0</v>
      </c>
      <c r="O1161" s="85">
        <v>0</v>
      </c>
      <c r="P1161" s="86">
        <v>7348881</v>
      </c>
      <c r="Q1161" s="77">
        <f t="shared" si="80"/>
        <v>2853.0479850920101</v>
      </c>
      <c r="R1161" s="37">
        <v>5802</v>
      </c>
      <c r="S1161" s="130" t="s">
        <v>1070</v>
      </c>
      <c r="T1161" s="28"/>
      <c r="U1161" s="28"/>
    </row>
    <row r="1162" spans="1:21" ht="25.5">
      <c r="A1162" s="11">
        <v>457</v>
      </c>
      <c r="B1162" s="66" t="s">
        <v>230</v>
      </c>
      <c r="C1162" s="4">
        <v>1961</v>
      </c>
      <c r="D1162" s="2">
        <v>2003</v>
      </c>
      <c r="E1162" s="21" t="s">
        <v>1062</v>
      </c>
      <c r="F1162" s="2">
        <v>5</v>
      </c>
      <c r="G1162" s="2">
        <v>2</v>
      </c>
      <c r="H1162" s="51">
        <v>1959.8</v>
      </c>
      <c r="I1162" s="38">
        <v>1839.3</v>
      </c>
      <c r="J1162" s="38"/>
      <c r="K1162" s="88">
        <v>64</v>
      </c>
      <c r="L1162" s="86">
        <v>9067931</v>
      </c>
      <c r="M1162" s="85">
        <v>0</v>
      </c>
      <c r="N1162" s="85">
        <v>0</v>
      </c>
      <c r="O1162" s="85">
        <v>0</v>
      </c>
      <c r="P1162" s="86">
        <v>9067931</v>
      </c>
      <c r="Q1162" s="77">
        <f t="shared" si="80"/>
        <v>4930.0989506877613</v>
      </c>
      <c r="R1162" s="37">
        <v>9350</v>
      </c>
      <c r="S1162" s="130" t="s">
        <v>1070</v>
      </c>
      <c r="T1162" s="28"/>
      <c r="U1162" s="28"/>
    </row>
    <row r="1163" spans="1:21" ht="25.5">
      <c r="A1163" s="11">
        <v>458</v>
      </c>
      <c r="B1163" s="168" t="s">
        <v>1105</v>
      </c>
      <c r="C1163" s="2">
        <v>1960</v>
      </c>
      <c r="D1163" s="2">
        <v>2007</v>
      </c>
      <c r="E1163" s="21" t="s">
        <v>1062</v>
      </c>
      <c r="F1163" s="2">
        <v>4</v>
      </c>
      <c r="G1163" s="2">
        <v>3</v>
      </c>
      <c r="H1163" s="38">
        <v>2259.89</v>
      </c>
      <c r="I1163" s="38">
        <v>1986</v>
      </c>
      <c r="J1163" s="38"/>
      <c r="K1163" s="87">
        <v>101</v>
      </c>
      <c r="L1163" s="86">
        <v>350000</v>
      </c>
      <c r="M1163" s="85">
        <v>0</v>
      </c>
      <c r="N1163" s="85">
        <v>0</v>
      </c>
      <c r="O1163" s="85">
        <v>0</v>
      </c>
      <c r="P1163" s="86">
        <v>350000</v>
      </c>
      <c r="Q1163" s="77">
        <f t="shared" si="80"/>
        <v>176.23363544813697</v>
      </c>
      <c r="R1163" s="37">
        <v>330</v>
      </c>
      <c r="S1163" s="130" t="s">
        <v>1070</v>
      </c>
      <c r="T1163" s="28"/>
      <c r="U1163" s="28"/>
    </row>
    <row r="1164" spans="1:21" ht="25.5">
      <c r="A1164" s="11">
        <v>459</v>
      </c>
      <c r="B1164" s="168" t="s">
        <v>812</v>
      </c>
      <c r="C1164" s="21">
        <v>1960</v>
      </c>
      <c r="D1164" s="44"/>
      <c r="E1164" s="21" t="s">
        <v>1062</v>
      </c>
      <c r="F1164" s="44">
        <v>4</v>
      </c>
      <c r="G1164" s="44">
        <v>4</v>
      </c>
      <c r="H1164" s="77">
        <v>3371.4</v>
      </c>
      <c r="I1164" s="77">
        <v>2533.4</v>
      </c>
      <c r="J1164" s="77">
        <v>2533.4</v>
      </c>
      <c r="K1164" s="65">
        <v>121</v>
      </c>
      <c r="L1164" s="86">
        <v>350000</v>
      </c>
      <c r="M1164" s="85">
        <v>0</v>
      </c>
      <c r="N1164" s="85">
        <v>0</v>
      </c>
      <c r="O1164" s="85">
        <v>0</v>
      </c>
      <c r="P1164" s="86">
        <v>350000</v>
      </c>
      <c r="Q1164" s="77">
        <f t="shared" si="80"/>
        <v>138.15425909844478</v>
      </c>
      <c r="R1164" s="37">
        <v>330</v>
      </c>
      <c r="S1164" s="130" t="s">
        <v>1070</v>
      </c>
      <c r="T1164" s="28"/>
      <c r="U1164" s="28"/>
    </row>
    <row r="1165" spans="1:21" ht="25.5">
      <c r="A1165" s="11">
        <v>460</v>
      </c>
      <c r="B1165" s="168" t="s">
        <v>1106</v>
      </c>
      <c r="C1165" s="21">
        <v>1961</v>
      </c>
      <c r="D1165" s="44">
        <v>2008</v>
      </c>
      <c r="E1165" s="21" t="s">
        <v>1062</v>
      </c>
      <c r="F1165" s="4">
        <v>4</v>
      </c>
      <c r="G1165" s="4">
        <v>3</v>
      </c>
      <c r="H1165" s="51">
        <v>2851.3</v>
      </c>
      <c r="I1165" s="51">
        <v>2053.1</v>
      </c>
      <c r="J1165" s="77">
        <v>2053.1</v>
      </c>
      <c r="K1165" s="88">
        <v>96</v>
      </c>
      <c r="L1165" s="86">
        <v>350000</v>
      </c>
      <c r="M1165" s="85">
        <v>0</v>
      </c>
      <c r="N1165" s="85">
        <v>0</v>
      </c>
      <c r="O1165" s="85">
        <v>0</v>
      </c>
      <c r="P1165" s="86">
        <v>350000</v>
      </c>
      <c r="Q1165" s="77">
        <f t="shared" si="80"/>
        <v>170.47391749062393</v>
      </c>
      <c r="R1165" s="37">
        <v>330</v>
      </c>
      <c r="S1165" s="130" t="s">
        <v>1070</v>
      </c>
      <c r="T1165" s="28"/>
      <c r="U1165" s="28"/>
    </row>
    <row r="1166" spans="1:21" ht="25.5">
      <c r="A1166" s="11">
        <v>461</v>
      </c>
      <c r="B1166" s="168" t="s">
        <v>1104</v>
      </c>
      <c r="C1166" s="4">
        <v>1936</v>
      </c>
      <c r="D1166" s="2">
        <v>2015</v>
      </c>
      <c r="E1166" s="21" t="s">
        <v>1062</v>
      </c>
      <c r="F1166" s="2">
        <v>3</v>
      </c>
      <c r="G1166" s="2">
        <v>2</v>
      </c>
      <c r="H1166" s="51">
        <v>842.7</v>
      </c>
      <c r="I1166" s="51">
        <v>707.5</v>
      </c>
      <c r="J1166" s="38"/>
      <c r="K1166" s="88">
        <v>39</v>
      </c>
      <c r="L1166" s="86">
        <v>350000</v>
      </c>
      <c r="M1166" s="85">
        <v>0</v>
      </c>
      <c r="N1166" s="85">
        <v>0</v>
      </c>
      <c r="O1166" s="85">
        <v>0</v>
      </c>
      <c r="P1166" s="86">
        <v>350000</v>
      </c>
      <c r="Q1166" s="77">
        <f t="shared" si="80"/>
        <v>494.69964664310953</v>
      </c>
      <c r="R1166" s="37">
        <v>550</v>
      </c>
      <c r="S1166" s="130" t="s">
        <v>1070</v>
      </c>
      <c r="T1166" s="28"/>
      <c r="U1166" s="28"/>
    </row>
    <row r="1167" spans="1:21" ht="25.5">
      <c r="A1167" s="11">
        <v>462</v>
      </c>
      <c r="B1167" s="67" t="s">
        <v>701</v>
      </c>
      <c r="C1167" s="4">
        <v>1958</v>
      </c>
      <c r="D1167" s="2">
        <v>2005</v>
      </c>
      <c r="E1167" s="21" t="s">
        <v>1062</v>
      </c>
      <c r="F1167" s="2">
        <v>5</v>
      </c>
      <c r="G1167" s="2">
        <v>6</v>
      </c>
      <c r="H1167" s="51">
        <v>7618.5</v>
      </c>
      <c r="I1167" s="51">
        <v>6002.51</v>
      </c>
      <c r="J1167" s="38"/>
      <c r="K1167" s="88">
        <v>253</v>
      </c>
      <c r="L1167" s="86">
        <v>350000</v>
      </c>
      <c r="M1167" s="85">
        <v>0</v>
      </c>
      <c r="N1167" s="85">
        <v>0</v>
      </c>
      <c r="O1167" s="85">
        <v>0</v>
      </c>
      <c r="P1167" s="86">
        <v>350000</v>
      </c>
      <c r="Q1167" s="77">
        <f t="shared" si="80"/>
        <v>58.308940759782153</v>
      </c>
      <c r="R1167" s="37">
        <v>330</v>
      </c>
      <c r="S1167" s="130" t="s">
        <v>1070</v>
      </c>
      <c r="T1167" s="28"/>
      <c r="U1167" s="28"/>
    </row>
    <row r="1168" spans="1:21">
      <c r="A1168" s="11">
        <v>463</v>
      </c>
      <c r="B1168" s="66" t="s">
        <v>700</v>
      </c>
      <c r="C1168" s="2">
        <v>1962</v>
      </c>
      <c r="D1168" s="44">
        <v>2003</v>
      </c>
      <c r="E1168" s="2" t="s">
        <v>1064</v>
      </c>
      <c r="F1168" s="2">
        <v>5</v>
      </c>
      <c r="G1168" s="129">
        <v>3</v>
      </c>
      <c r="H1168" s="38">
        <v>3314.1</v>
      </c>
      <c r="I1168" s="38">
        <v>2586.9</v>
      </c>
      <c r="J1168" s="38">
        <v>2586.9</v>
      </c>
      <c r="K1168" s="89">
        <v>131</v>
      </c>
      <c r="L1168" s="86">
        <v>350000</v>
      </c>
      <c r="M1168" s="85">
        <v>0</v>
      </c>
      <c r="N1168" s="85">
        <v>0</v>
      </c>
      <c r="O1168" s="85">
        <v>0</v>
      </c>
      <c r="P1168" s="86">
        <v>350000</v>
      </c>
      <c r="Q1168" s="77">
        <f t="shared" si="80"/>
        <v>135.29707371757701</v>
      </c>
      <c r="R1168" s="37">
        <v>330</v>
      </c>
      <c r="S1168" s="130" t="s">
        <v>1070</v>
      </c>
      <c r="T1168" s="28"/>
      <c r="U1168" s="28"/>
    </row>
    <row r="1169" spans="1:21" ht="25.5">
      <c r="A1169" s="11">
        <v>464</v>
      </c>
      <c r="B1169" s="79" t="s">
        <v>1102</v>
      </c>
      <c r="C1169" s="4">
        <v>1967</v>
      </c>
      <c r="D1169" s="2"/>
      <c r="E1169" s="21" t="s">
        <v>1062</v>
      </c>
      <c r="F1169" s="2">
        <v>5</v>
      </c>
      <c r="G1169" s="2">
        <v>4</v>
      </c>
      <c r="H1169" s="51">
        <v>4597.38</v>
      </c>
      <c r="I1169" s="51">
        <v>3853.31</v>
      </c>
      <c r="J1169" s="38"/>
      <c r="K1169" s="88">
        <v>136</v>
      </c>
      <c r="L1169" s="86">
        <v>15971215</v>
      </c>
      <c r="M1169" s="85">
        <v>0</v>
      </c>
      <c r="N1169" s="85">
        <v>0</v>
      </c>
      <c r="O1169" s="85">
        <v>0</v>
      </c>
      <c r="P1169" s="85">
        <v>15971215</v>
      </c>
      <c r="Q1169" s="77">
        <f t="shared" si="80"/>
        <v>4144.8040775333411</v>
      </c>
      <c r="R1169" s="37">
        <v>4638</v>
      </c>
      <c r="S1169" s="130" t="s">
        <v>1070</v>
      </c>
      <c r="T1169" s="28"/>
      <c r="U1169" s="28"/>
    </row>
    <row r="1170" spans="1:21">
      <c r="A1170" s="11">
        <v>465</v>
      </c>
      <c r="B1170" s="144" t="s">
        <v>937</v>
      </c>
      <c r="C1170" s="21">
        <v>1978</v>
      </c>
      <c r="D1170" s="44">
        <v>2004</v>
      </c>
      <c r="E1170" s="21" t="s">
        <v>1064</v>
      </c>
      <c r="F1170" s="44">
        <v>9</v>
      </c>
      <c r="G1170" s="44">
        <v>4</v>
      </c>
      <c r="H1170" s="77">
        <v>12420.1</v>
      </c>
      <c r="I1170" s="77">
        <v>8420.4</v>
      </c>
      <c r="J1170" s="77"/>
      <c r="K1170" s="65">
        <v>344</v>
      </c>
      <c r="L1170" s="77">
        <v>2708374.09</v>
      </c>
      <c r="M1170" s="85">
        <v>0</v>
      </c>
      <c r="N1170" s="85">
        <v>0</v>
      </c>
      <c r="O1170" s="85">
        <v>0</v>
      </c>
      <c r="P1170" s="77">
        <v>2708374.09</v>
      </c>
      <c r="Q1170" s="77">
        <f t="shared" si="80"/>
        <v>321.64435062467339</v>
      </c>
      <c r="R1170" s="37">
        <v>1013</v>
      </c>
      <c r="S1170" s="130" t="s">
        <v>1070</v>
      </c>
      <c r="T1170" s="28"/>
      <c r="U1170" s="28"/>
    </row>
    <row r="1171" spans="1:21">
      <c r="A1171" s="11">
        <v>466</v>
      </c>
      <c r="B1171" s="144" t="s">
        <v>1109</v>
      </c>
      <c r="C1171" s="2">
        <v>1975</v>
      </c>
      <c r="D1171" s="75">
        <v>2011</v>
      </c>
      <c r="E1171" s="21" t="s">
        <v>1064</v>
      </c>
      <c r="F1171" s="75">
        <v>9</v>
      </c>
      <c r="G1171" s="75">
        <v>5</v>
      </c>
      <c r="H1171" s="38">
        <v>12320.699999999999</v>
      </c>
      <c r="I1171" s="38">
        <v>10555.1</v>
      </c>
      <c r="J1171" s="35"/>
      <c r="K1171" s="84">
        <v>430</v>
      </c>
      <c r="L1171" s="35">
        <v>3270469.89</v>
      </c>
      <c r="M1171" s="85">
        <v>0</v>
      </c>
      <c r="N1171" s="85">
        <v>0</v>
      </c>
      <c r="O1171" s="85">
        <v>0</v>
      </c>
      <c r="P1171" s="77">
        <v>3270469.89</v>
      </c>
      <c r="Q1171" s="77">
        <f t="shared" si="80"/>
        <v>309.84736193877842</v>
      </c>
      <c r="R1171" s="37">
        <v>1013</v>
      </c>
      <c r="S1171" s="130" t="s">
        <v>1070</v>
      </c>
      <c r="T1171" s="28"/>
      <c r="U1171" s="28"/>
    </row>
    <row r="1172" spans="1:21">
      <c r="A1172" s="11">
        <v>467</v>
      </c>
      <c r="B1172" s="144" t="s">
        <v>1110</v>
      </c>
      <c r="C1172" s="4">
        <v>1972</v>
      </c>
      <c r="D1172" s="75"/>
      <c r="E1172" s="21" t="s">
        <v>1064</v>
      </c>
      <c r="F1172" s="75">
        <v>5</v>
      </c>
      <c r="G1172" s="75">
        <v>4</v>
      </c>
      <c r="H1172" s="51">
        <v>3119.1</v>
      </c>
      <c r="I1172" s="51">
        <v>2837.9</v>
      </c>
      <c r="J1172" s="35"/>
      <c r="K1172" s="84">
        <v>117</v>
      </c>
      <c r="L1172" s="35">
        <v>1925653.39</v>
      </c>
      <c r="M1172" s="85">
        <v>0</v>
      </c>
      <c r="N1172" s="85">
        <v>0</v>
      </c>
      <c r="O1172" s="85">
        <v>0</v>
      </c>
      <c r="P1172" s="77">
        <v>1925653.39</v>
      </c>
      <c r="Q1172" s="77">
        <f t="shared" si="80"/>
        <v>678.54871207583062</v>
      </c>
      <c r="R1172" s="37">
        <v>1376</v>
      </c>
      <c r="S1172" s="130" t="s">
        <v>1070</v>
      </c>
      <c r="T1172" s="28"/>
      <c r="U1172" s="28"/>
    </row>
    <row r="1173" spans="1:21">
      <c r="A1173" s="11">
        <v>468</v>
      </c>
      <c r="B1173" s="66" t="s">
        <v>1111</v>
      </c>
      <c r="C1173" s="4">
        <v>1971</v>
      </c>
      <c r="D1173" s="75"/>
      <c r="E1173" s="21" t="s">
        <v>1064</v>
      </c>
      <c r="F1173" s="75">
        <v>5</v>
      </c>
      <c r="G1173" s="75">
        <v>4</v>
      </c>
      <c r="H1173" s="51">
        <v>2992.2</v>
      </c>
      <c r="I1173" s="51">
        <v>2584.1999999999998</v>
      </c>
      <c r="J1173" s="35"/>
      <c r="K1173" s="84">
        <v>122</v>
      </c>
      <c r="L1173" s="35">
        <v>1756201.46</v>
      </c>
      <c r="M1173" s="85">
        <v>0</v>
      </c>
      <c r="N1173" s="85">
        <v>0</v>
      </c>
      <c r="O1173" s="85">
        <v>0</v>
      </c>
      <c r="P1173" s="77">
        <v>1756201.46</v>
      </c>
      <c r="Q1173" s="77">
        <f t="shared" si="80"/>
        <v>679.59192786936001</v>
      </c>
      <c r="R1173" s="37">
        <v>1376</v>
      </c>
      <c r="S1173" s="130" t="s">
        <v>1070</v>
      </c>
      <c r="T1173" s="28"/>
      <c r="U1173" s="28"/>
    </row>
    <row r="1174" spans="1:21">
      <c r="A1174" s="11">
        <v>469</v>
      </c>
      <c r="B1174" s="66" t="s">
        <v>1112</v>
      </c>
      <c r="C1174" s="2">
        <v>1977</v>
      </c>
      <c r="D1174" s="75">
        <v>2006</v>
      </c>
      <c r="E1174" s="21" t="s">
        <v>1064</v>
      </c>
      <c r="F1174" s="75">
        <v>9</v>
      </c>
      <c r="G1174" s="75">
        <v>5</v>
      </c>
      <c r="H1174" s="38">
        <v>12054.89</v>
      </c>
      <c r="I1174" s="38">
        <v>10617.19</v>
      </c>
      <c r="J1174" s="153"/>
      <c r="K1174" s="84">
        <v>473</v>
      </c>
      <c r="L1174" s="153">
        <v>3269527.66</v>
      </c>
      <c r="M1174" s="85">
        <v>0</v>
      </c>
      <c r="N1174" s="85">
        <v>0</v>
      </c>
      <c r="O1174" s="85">
        <v>0</v>
      </c>
      <c r="P1174" s="77">
        <v>3269527.66</v>
      </c>
      <c r="Q1174" s="77">
        <f t="shared" si="80"/>
        <v>307.94660922522814</v>
      </c>
      <c r="R1174" s="37">
        <v>1013</v>
      </c>
      <c r="S1174" s="130" t="s">
        <v>1070</v>
      </c>
      <c r="T1174" s="28"/>
      <c r="U1174" s="28"/>
    </row>
    <row r="1175" spans="1:21">
      <c r="A1175" s="11">
        <v>470</v>
      </c>
      <c r="B1175" s="66" t="s">
        <v>1113</v>
      </c>
      <c r="C1175" s="21">
        <v>1982</v>
      </c>
      <c r="D1175" s="73">
        <v>2003</v>
      </c>
      <c r="E1175" s="21" t="s">
        <v>1064</v>
      </c>
      <c r="F1175" s="21">
        <v>9</v>
      </c>
      <c r="G1175" s="21">
        <v>6</v>
      </c>
      <c r="H1175" s="77">
        <v>14453.4</v>
      </c>
      <c r="I1175" s="77">
        <v>12485.69</v>
      </c>
      <c r="J1175" s="153"/>
      <c r="K1175" s="65">
        <v>553</v>
      </c>
      <c r="L1175" s="153">
        <v>7015339</v>
      </c>
      <c r="M1175" s="85">
        <v>0</v>
      </c>
      <c r="N1175" s="85">
        <v>0</v>
      </c>
      <c r="O1175" s="85">
        <v>0</v>
      </c>
      <c r="P1175" s="77">
        <v>7015339</v>
      </c>
      <c r="Q1175" s="77">
        <f t="shared" si="80"/>
        <v>561.87034917573635</v>
      </c>
      <c r="R1175" s="37">
        <v>859</v>
      </c>
      <c r="S1175" s="130" t="s">
        <v>1070</v>
      </c>
      <c r="T1175" s="28"/>
      <c r="U1175" s="28"/>
    </row>
    <row r="1176" spans="1:21" ht="25.5">
      <c r="A1176" s="11">
        <v>471</v>
      </c>
      <c r="B1176" s="66" t="s">
        <v>1114</v>
      </c>
      <c r="C1176" s="21">
        <v>1990</v>
      </c>
      <c r="D1176" s="75"/>
      <c r="E1176" s="21" t="s">
        <v>668</v>
      </c>
      <c r="F1176" s="75">
        <v>10</v>
      </c>
      <c r="G1176" s="75">
        <v>2</v>
      </c>
      <c r="H1176" s="77">
        <v>5478.1100000000006</v>
      </c>
      <c r="I1176" s="77">
        <v>5020.72</v>
      </c>
      <c r="J1176" s="35"/>
      <c r="K1176" s="65">
        <v>221</v>
      </c>
      <c r="L1176" s="35">
        <v>2820996</v>
      </c>
      <c r="M1176" s="85">
        <v>0</v>
      </c>
      <c r="N1176" s="85">
        <v>0</v>
      </c>
      <c r="O1176" s="85">
        <v>0</v>
      </c>
      <c r="P1176" s="77">
        <v>2820996</v>
      </c>
      <c r="Q1176" s="77">
        <f t="shared" ref="Q1176:Q1239" si="81">L1176/I1176</f>
        <v>561.87080737424117</v>
      </c>
      <c r="R1176" s="37">
        <v>859</v>
      </c>
      <c r="S1176" s="130" t="s">
        <v>1070</v>
      </c>
      <c r="T1176" s="28"/>
      <c r="U1176" s="28"/>
    </row>
    <row r="1177" spans="1:21" ht="25.5">
      <c r="A1177" s="11">
        <v>472</v>
      </c>
      <c r="B1177" s="66" t="s">
        <v>1115</v>
      </c>
      <c r="C1177" s="2">
        <v>1991</v>
      </c>
      <c r="D1177" s="186"/>
      <c r="E1177" s="21" t="s">
        <v>668</v>
      </c>
      <c r="F1177" s="2">
        <v>10</v>
      </c>
      <c r="G1177" s="2">
        <v>3</v>
      </c>
      <c r="H1177" s="38">
        <v>7279.4</v>
      </c>
      <c r="I1177" s="38">
        <v>6352.8</v>
      </c>
      <c r="J1177" s="153"/>
      <c r="K1177" s="89">
        <v>345</v>
      </c>
      <c r="L1177" s="153">
        <v>2169681.63</v>
      </c>
      <c r="M1177" s="85">
        <v>0</v>
      </c>
      <c r="N1177" s="85">
        <v>0</v>
      </c>
      <c r="O1177" s="85">
        <v>0</v>
      </c>
      <c r="P1177" s="77">
        <v>2169681.63</v>
      </c>
      <c r="Q1177" s="77">
        <f t="shared" si="81"/>
        <v>341.5315498677748</v>
      </c>
      <c r="R1177" s="37">
        <v>1013</v>
      </c>
      <c r="S1177" s="130" t="s">
        <v>1070</v>
      </c>
      <c r="T1177" s="28"/>
      <c r="U1177" s="28"/>
    </row>
    <row r="1178" spans="1:21" ht="25.5">
      <c r="A1178" s="11">
        <v>473</v>
      </c>
      <c r="B1178" s="66" t="s">
        <v>516</v>
      </c>
      <c r="C1178" s="2">
        <v>1954</v>
      </c>
      <c r="D1178" s="36"/>
      <c r="E1178" s="21" t="s">
        <v>1062</v>
      </c>
      <c r="F1178" s="2">
        <v>2</v>
      </c>
      <c r="G1178" s="2">
        <v>2</v>
      </c>
      <c r="H1178" s="38">
        <v>438.75700000000006</v>
      </c>
      <c r="I1178" s="175">
        <v>383.2</v>
      </c>
      <c r="J1178" s="175">
        <v>398.87</v>
      </c>
      <c r="K1178" s="89">
        <v>24</v>
      </c>
      <c r="L1178" s="77">
        <v>46035.924798794113</v>
      </c>
      <c r="M1178" s="85">
        <v>0</v>
      </c>
      <c r="N1178" s="85">
        <v>0</v>
      </c>
      <c r="O1178" s="85">
        <v>0</v>
      </c>
      <c r="P1178" s="77">
        <v>46035.924798794113</v>
      </c>
      <c r="Q1178" s="77">
        <f t="shared" si="81"/>
        <v>120.13550312837712</v>
      </c>
      <c r="R1178" s="37">
        <v>195</v>
      </c>
      <c r="S1178" s="130" t="s">
        <v>1070</v>
      </c>
      <c r="T1178" s="28"/>
      <c r="U1178" s="28"/>
    </row>
    <row r="1179" spans="1:21">
      <c r="A1179" s="11">
        <v>474</v>
      </c>
      <c r="B1179" s="66" t="s">
        <v>517</v>
      </c>
      <c r="C1179" s="11">
        <v>1962</v>
      </c>
      <c r="D1179" s="44">
        <v>2008</v>
      </c>
      <c r="E1179" s="2" t="s">
        <v>1064</v>
      </c>
      <c r="F1179" s="2">
        <v>5</v>
      </c>
      <c r="G1179" s="129">
        <v>4</v>
      </c>
      <c r="H1179" s="38">
        <v>4063.3</v>
      </c>
      <c r="I1179" s="38">
        <v>3194.2</v>
      </c>
      <c r="J1179" s="38">
        <v>3194.2</v>
      </c>
      <c r="K1179" s="87">
        <v>156</v>
      </c>
      <c r="L1179" s="77">
        <v>230172.33503444275</v>
      </c>
      <c r="M1179" s="85">
        <v>0</v>
      </c>
      <c r="N1179" s="85">
        <v>0</v>
      </c>
      <c r="O1179" s="85">
        <v>0</v>
      </c>
      <c r="P1179" s="77">
        <v>230172.33503444275</v>
      </c>
      <c r="Q1179" s="77">
        <f t="shared" si="81"/>
        <v>72.059462473997485</v>
      </c>
      <c r="R1179" s="37">
        <v>190</v>
      </c>
      <c r="S1179" s="130" t="s">
        <v>1070</v>
      </c>
      <c r="T1179" s="28"/>
      <c r="U1179" s="28"/>
    </row>
    <row r="1180" spans="1:21" ht="25.5">
      <c r="A1180" s="11">
        <v>475</v>
      </c>
      <c r="B1180" s="66" t="s">
        <v>519</v>
      </c>
      <c r="C1180" s="11">
        <v>1963</v>
      </c>
      <c r="D1180" s="44">
        <v>2009</v>
      </c>
      <c r="E1180" s="21" t="s">
        <v>1062</v>
      </c>
      <c r="F1180" s="2">
        <v>5</v>
      </c>
      <c r="G1180" s="129">
        <v>4</v>
      </c>
      <c r="H1180" s="38">
        <v>5210.5000000000009</v>
      </c>
      <c r="I1180" s="38">
        <v>3300</v>
      </c>
      <c r="J1180" s="38">
        <v>3096.6</v>
      </c>
      <c r="K1180" s="87">
        <v>134</v>
      </c>
      <c r="L1180" s="77">
        <v>227911.06836002003</v>
      </c>
      <c r="M1180" s="85">
        <v>0</v>
      </c>
      <c r="N1180" s="85">
        <v>0</v>
      </c>
      <c r="O1180" s="85">
        <v>0</v>
      </c>
      <c r="P1180" s="77">
        <v>227911.06836002003</v>
      </c>
      <c r="Q1180" s="77">
        <f t="shared" si="81"/>
        <v>69.063960109096982</v>
      </c>
      <c r="R1180" s="37">
        <v>190</v>
      </c>
      <c r="S1180" s="130" t="s">
        <v>1070</v>
      </c>
      <c r="T1180" s="28"/>
      <c r="U1180" s="28"/>
    </row>
    <row r="1181" spans="1:21" ht="25.5">
      <c r="A1181" s="11">
        <v>476</v>
      </c>
      <c r="B1181" s="66" t="s">
        <v>520</v>
      </c>
      <c r="C1181" s="11">
        <v>1963</v>
      </c>
      <c r="D1181" s="44">
        <v>2006</v>
      </c>
      <c r="E1181" s="21" t="s">
        <v>1062</v>
      </c>
      <c r="F1181" s="2">
        <v>5</v>
      </c>
      <c r="G1181" s="129">
        <v>4</v>
      </c>
      <c r="H1181" s="38">
        <v>5284.5</v>
      </c>
      <c r="I1181" s="38">
        <v>3155.5</v>
      </c>
      <c r="J1181" s="38">
        <v>3070.9</v>
      </c>
      <c r="K1181" s="87">
        <v>149</v>
      </c>
      <c r="L1181" s="77">
        <v>279301.47126383096</v>
      </c>
      <c r="M1181" s="85">
        <v>0</v>
      </c>
      <c r="N1181" s="85">
        <v>0</v>
      </c>
      <c r="O1181" s="85">
        <v>0</v>
      </c>
      <c r="P1181" s="77">
        <v>279301.47126383096</v>
      </c>
      <c r="Q1181" s="77">
        <f t="shared" si="81"/>
        <v>88.512587946072244</v>
      </c>
      <c r="R1181" s="37">
        <v>190</v>
      </c>
      <c r="S1181" s="130" t="s">
        <v>1070</v>
      </c>
      <c r="T1181" s="28"/>
      <c r="U1181" s="28"/>
    </row>
    <row r="1182" spans="1:21" ht="25.5">
      <c r="A1182" s="11">
        <v>477</v>
      </c>
      <c r="B1182" s="66" t="s">
        <v>521</v>
      </c>
      <c r="C1182" s="11">
        <v>1963</v>
      </c>
      <c r="D1182" s="44"/>
      <c r="E1182" s="21" t="s">
        <v>1062</v>
      </c>
      <c r="F1182" s="2">
        <v>5</v>
      </c>
      <c r="G1182" s="129">
        <v>2</v>
      </c>
      <c r="H1182" s="38">
        <v>2273.9499999999998</v>
      </c>
      <c r="I1182" s="38">
        <v>1539.06</v>
      </c>
      <c r="J1182" s="38">
        <v>1546.7</v>
      </c>
      <c r="K1182" s="87">
        <v>78</v>
      </c>
      <c r="L1182" s="77">
        <v>196430.9</v>
      </c>
      <c r="M1182" s="85">
        <v>0</v>
      </c>
      <c r="N1182" s="85">
        <v>0</v>
      </c>
      <c r="O1182" s="85">
        <v>0</v>
      </c>
      <c r="P1182" s="77">
        <v>196430.9</v>
      </c>
      <c r="Q1182" s="77">
        <f t="shared" si="81"/>
        <v>127.63043676010032</v>
      </c>
      <c r="R1182" s="37">
        <v>190</v>
      </c>
      <c r="S1182" s="130" t="s">
        <v>1070</v>
      </c>
      <c r="T1182" s="28"/>
      <c r="U1182" s="28"/>
    </row>
    <row r="1183" spans="1:21" ht="25.5">
      <c r="A1183" s="11">
        <v>478</v>
      </c>
      <c r="B1183" s="66" t="s">
        <v>522</v>
      </c>
      <c r="C1183" s="11">
        <v>1964</v>
      </c>
      <c r="D1183" s="44"/>
      <c r="E1183" s="21" t="s">
        <v>1062</v>
      </c>
      <c r="F1183" s="2">
        <v>5</v>
      </c>
      <c r="G1183" s="129">
        <v>2</v>
      </c>
      <c r="H1183" s="38">
        <v>2041.6</v>
      </c>
      <c r="I1183" s="38">
        <v>1488.2</v>
      </c>
      <c r="J1183" s="38">
        <v>1488</v>
      </c>
      <c r="K1183" s="87">
        <v>82</v>
      </c>
      <c r="L1183" s="77">
        <v>159762</v>
      </c>
      <c r="M1183" s="85">
        <v>0</v>
      </c>
      <c r="N1183" s="85">
        <v>0</v>
      </c>
      <c r="O1183" s="85">
        <v>0</v>
      </c>
      <c r="P1183" s="77">
        <v>159762</v>
      </c>
      <c r="Q1183" s="77">
        <f t="shared" si="81"/>
        <v>107.35250638355059</v>
      </c>
      <c r="R1183" s="37">
        <v>190</v>
      </c>
      <c r="S1183" s="130" t="s">
        <v>1070</v>
      </c>
      <c r="T1183" s="28"/>
      <c r="U1183" s="28"/>
    </row>
    <row r="1184" spans="1:21" ht="25.5">
      <c r="A1184" s="11">
        <v>479</v>
      </c>
      <c r="B1184" s="66" t="s">
        <v>524</v>
      </c>
      <c r="C1184" s="11">
        <v>1963</v>
      </c>
      <c r="D1184" s="44"/>
      <c r="E1184" s="21" t="s">
        <v>1062</v>
      </c>
      <c r="F1184" s="2">
        <v>5</v>
      </c>
      <c r="G1184" s="129">
        <v>4</v>
      </c>
      <c r="H1184" s="38">
        <v>4550.8999999999996</v>
      </c>
      <c r="I1184" s="38">
        <v>3124.1</v>
      </c>
      <c r="J1184" s="38">
        <v>3124.1</v>
      </c>
      <c r="K1184" s="87">
        <v>157</v>
      </c>
      <c r="L1184" s="77">
        <v>285642.49647429975</v>
      </c>
      <c r="M1184" s="85">
        <v>0</v>
      </c>
      <c r="N1184" s="85">
        <v>0</v>
      </c>
      <c r="O1184" s="85">
        <v>0</v>
      </c>
      <c r="P1184" s="77">
        <v>285642.49647429975</v>
      </c>
      <c r="Q1184" s="77">
        <f t="shared" si="81"/>
        <v>91.431931267981099</v>
      </c>
      <c r="R1184" s="37">
        <v>190</v>
      </c>
      <c r="S1184" s="130" t="s">
        <v>1070</v>
      </c>
      <c r="T1184" s="28"/>
      <c r="U1184" s="28"/>
    </row>
    <row r="1185" spans="1:21" ht="25.5">
      <c r="A1185" s="11">
        <v>480</v>
      </c>
      <c r="B1185" s="66" t="s">
        <v>525</v>
      </c>
      <c r="C1185" s="11">
        <v>1964</v>
      </c>
      <c r="D1185" s="44"/>
      <c r="E1185" s="21" t="s">
        <v>1062</v>
      </c>
      <c r="F1185" s="2">
        <v>5</v>
      </c>
      <c r="G1185" s="129">
        <v>3</v>
      </c>
      <c r="H1185" s="38">
        <v>3694</v>
      </c>
      <c r="I1185" s="38">
        <v>2462.9</v>
      </c>
      <c r="J1185" s="38">
        <v>2462.9</v>
      </c>
      <c r="K1185" s="87">
        <v>127</v>
      </c>
      <c r="L1185" s="77">
        <v>266884.3</v>
      </c>
      <c r="M1185" s="85">
        <v>0</v>
      </c>
      <c r="N1185" s="85">
        <v>0</v>
      </c>
      <c r="O1185" s="85">
        <v>0</v>
      </c>
      <c r="P1185" s="77">
        <v>266884.3</v>
      </c>
      <c r="Q1185" s="77">
        <f t="shared" si="81"/>
        <v>108.361809249259</v>
      </c>
      <c r="R1185" s="37">
        <v>190</v>
      </c>
      <c r="S1185" s="130" t="s">
        <v>1070</v>
      </c>
      <c r="T1185" s="28"/>
      <c r="U1185" s="28"/>
    </row>
    <row r="1186" spans="1:21">
      <c r="A1186" s="11">
        <v>481</v>
      </c>
      <c r="B1186" s="66" t="s">
        <v>526</v>
      </c>
      <c r="C1186" s="11">
        <v>1962</v>
      </c>
      <c r="D1186" s="44"/>
      <c r="E1186" s="2" t="s">
        <v>1064</v>
      </c>
      <c r="F1186" s="2">
        <v>5</v>
      </c>
      <c r="G1186" s="129">
        <v>3</v>
      </c>
      <c r="H1186" s="38">
        <v>3326.3999999999996</v>
      </c>
      <c r="I1186" s="38">
        <v>2544.6</v>
      </c>
      <c r="J1186" s="38">
        <v>2544.6</v>
      </c>
      <c r="K1186" s="87">
        <v>122</v>
      </c>
      <c r="L1186" s="77">
        <v>319820.40204865229</v>
      </c>
      <c r="M1186" s="85">
        <v>0</v>
      </c>
      <c r="N1186" s="85">
        <v>0</v>
      </c>
      <c r="O1186" s="85">
        <v>0</v>
      </c>
      <c r="P1186" s="77">
        <v>319820.40204865229</v>
      </c>
      <c r="Q1186" s="77">
        <f t="shared" si="81"/>
        <v>125.68592393643492</v>
      </c>
      <c r="R1186" s="37">
        <v>190</v>
      </c>
      <c r="S1186" s="130" t="s">
        <v>1070</v>
      </c>
      <c r="T1186" s="28"/>
      <c r="U1186" s="28"/>
    </row>
    <row r="1187" spans="1:21">
      <c r="A1187" s="11">
        <v>482</v>
      </c>
      <c r="B1187" s="66" t="s">
        <v>527</v>
      </c>
      <c r="C1187" s="11">
        <v>1962</v>
      </c>
      <c r="D1187" s="44"/>
      <c r="E1187" s="2" t="s">
        <v>1064</v>
      </c>
      <c r="F1187" s="2">
        <v>5</v>
      </c>
      <c r="G1187" s="129">
        <v>3</v>
      </c>
      <c r="H1187" s="38">
        <v>3308.7999999999997</v>
      </c>
      <c r="I1187" s="38">
        <v>2518.5500000000002</v>
      </c>
      <c r="J1187" s="38">
        <v>2581.3000000000002</v>
      </c>
      <c r="K1187" s="87">
        <v>132</v>
      </c>
      <c r="L1187" s="77">
        <v>319820.40204865229</v>
      </c>
      <c r="M1187" s="85">
        <v>0</v>
      </c>
      <c r="N1187" s="85">
        <v>0</v>
      </c>
      <c r="O1187" s="85">
        <v>0</v>
      </c>
      <c r="P1187" s="77">
        <v>319820.40204865229</v>
      </c>
      <c r="Q1187" s="77">
        <f t="shared" si="81"/>
        <v>126.98592525407567</v>
      </c>
      <c r="R1187" s="37">
        <v>190</v>
      </c>
      <c r="S1187" s="130" t="s">
        <v>1070</v>
      </c>
      <c r="T1187" s="28"/>
      <c r="U1187" s="28"/>
    </row>
    <row r="1188" spans="1:21">
      <c r="A1188" s="11">
        <v>483</v>
      </c>
      <c r="B1188" s="66" t="s">
        <v>528</v>
      </c>
      <c r="C1188" s="11">
        <v>1962</v>
      </c>
      <c r="D1188" s="44"/>
      <c r="E1188" s="2" t="s">
        <v>1064</v>
      </c>
      <c r="F1188" s="2">
        <v>5</v>
      </c>
      <c r="G1188" s="129">
        <v>3</v>
      </c>
      <c r="H1188" s="38">
        <v>3306.4999999999995</v>
      </c>
      <c r="I1188" s="38">
        <v>2569</v>
      </c>
      <c r="J1188" s="38">
        <v>2569</v>
      </c>
      <c r="K1188" s="87">
        <v>132</v>
      </c>
      <c r="L1188" s="77">
        <v>326150.90233725082</v>
      </c>
      <c r="M1188" s="85">
        <v>0</v>
      </c>
      <c r="N1188" s="85">
        <v>0</v>
      </c>
      <c r="O1188" s="85">
        <v>0</v>
      </c>
      <c r="P1188" s="77">
        <v>326150.90233725082</v>
      </c>
      <c r="Q1188" s="77">
        <f t="shared" si="81"/>
        <v>126.95636525389288</v>
      </c>
      <c r="R1188" s="37">
        <v>190</v>
      </c>
      <c r="S1188" s="130" t="s">
        <v>1070</v>
      </c>
      <c r="T1188" s="28"/>
      <c r="U1188" s="28"/>
    </row>
    <row r="1189" spans="1:21">
      <c r="A1189" s="11">
        <v>484</v>
      </c>
      <c r="B1189" s="66" t="s">
        <v>529</v>
      </c>
      <c r="C1189" s="11">
        <v>1962</v>
      </c>
      <c r="D1189" s="44">
        <v>2003</v>
      </c>
      <c r="E1189" s="2" t="s">
        <v>1064</v>
      </c>
      <c r="F1189" s="2">
        <v>5</v>
      </c>
      <c r="G1189" s="129">
        <v>3</v>
      </c>
      <c r="H1189" s="38">
        <v>3315.5</v>
      </c>
      <c r="I1189" s="38">
        <v>2538.1</v>
      </c>
      <c r="J1189" s="38">
        <v>2538.1</v>
      </c>
      <c r="K1189" s="87">
        <v>134</v>
      </c>
      <c r="L1189" s="77">
        <v>319729.83695153357</v>
      </c>
      <c r="M1189" s="85">
        <v>0</v>
      </c>
      <c r="N1189" s="85">
        <v>0</v>
      </c>
      <c r="O1189" s="85">
        <v>0</v>
      </c>
      <c r="P1189" s="77">
        <v>319729.83695153357</v>
      </c>
      <c r="Q1189" s="77">
        <f t="shared" si="81"/>
        <v>125.97211967673991</v>
      </c>
      <c r="R1189" s="37">
        <v>190</v>
      </c>
      <c r="S1189" s="130" t="s">
        <v>1070</v>
      </c>
      <c r="T1189" s="28"/>
      <c r="U1189" s="28"/>
    </row>
    <row r="1190" spans="1:21">
      <c r="A1190" s="11">
        <v>485</v>
      </c>
      <c r="B1190" s="66" t="s">
        <v>530</v>
      </c>
      <c r="C1190" s="11">
        <v>1962</v>
      </c>
      <c r="D1190" s="44"/>
      <c r="E1190" s="2" t="s">
        <v>1064</v>
      </c>
      <c r="F1190" s="2">
        <v>5</v>
      </c>
      <c r="G1190" s="129">
        <v>3</v>
      </c>
      <c r="H1190" s="38">
        <v>3316.4</v>
      </c>
      <c r="I1190" s="38">
        <v>2595.5</v>
      </c>
      <c r="J1190" s="38">
        <v>2595.5</v>
      </c>
      <c r="K1190" s="87">
        <v>121</v>
      </c>
      <c r="L1190" s="77">
        <v>326938.81868218363</v>
      </c>
      <c r="M1190" s="85">
        <v>0</v>
      </c>
      <c r="N1190" s="85">
        <v>0</v>
      </c>
      <c r="O1190" s="85">
        <v>0</v>
      </c>
      <c r="P1190" s="77">
        <v>326938.81868218363</v>
      </c>
      <c r="Q1190" s="77">
        <f t="shared" si="81"/>
        <v>125.96371361286212</v>
      </c>
      <c r="R1190" s="37">
        <v>190</v>
      </c>
      <c r="S1190" s="130" t="s">
        <v>1070</v>
      </c>
      <c r="T1190" s="28"/>
      <c r="U1190" s="28"/>
    </row>
    <row r="1191" spans="1:21" ht="25.5">
      <c r="A1191" s="11">
        <v>486</v>
      </c>
      <c r="B1191" s="66" t="s">
        <v>532</v>
      </c>
      <c r="C1191" s="11">
        <v>1963</v>
      </c>
      <c r="D1191" s="44">
        <v>2003</v>
      </c>
      <c r="E1191" s="21" t="s">
        <v>1062</v>
      </c>
      <c r="F1191" s="2">
        <v>4</v>
      </c>
      <c r="G1191" s="129">
        <v>4</v>
      </c>
      <c r="H1191" s="38">
        <v>4684</v>
      </c>
      <c r="I1191" s="38">
        <v>2537.9</v>
      </c>
      <c r="J1191" s="38">
        <v>2537.9</v>
      </c>
      <c r="K1191" s="87">
        <v>134</v>
      </c>
      <c r="L1191" s="77">
        <v>260423.98923110781</v>
      </c>
      <c r="M1191" s="85">
        <v>0</v>
      </c>
      <c r="N1191" s="85">
        <v>0</v>
      </c>
      <c r="O1191" s="85">
        <v>0</v>
      </c>
      <c r="P1191" s="77">
        <v>260423.98923110781</v>
      </c>
      <c r="Q1191" s="77">
        <f t="shared" si="81"/>
        <v>102.61396793849553</v>
      </c>
      <c r="R1191" s="37">
        <v>190</v>
      </c>
      <c r="S1191" s="130" t="s">
        <v>1070</v>
      </c>
      <c r="T1191" s="28"/>
      <c r="U1191" s="28"/>
    </row>
    <row r="1192" spans="1:21" ht="25.5">
      <c r="A1192" s="11">
        <v>487</v>
      </c>
      <c r="B1192" s="66" t="s">
        <v>533</v>
      </c>
      <c r="C1192" s="11">
        <v>1962</v>
      </c>
      <c r="D1192" s="44"/>
      <c r="E1192" s="21" t="s">
        <v>1062</v>
      </c>
      <c r="F1192" s="2">
        <v>4</v>
      </c>
      <c r="G1192" s="129">
        <v>2</v>
      </c>
      <c r="H1192" s="38">
        <v>2362.5</v>
      </c>
      <c r="I1192" s="38">
        <v>1261.7</v>
      </c>
      <c r="J1192" s="38">
        <v>1261.7</v>
      </c>
      <c r="K1192" s="87">
        <v>59</v>
      </c>
      <c r="L1192" s="77">
        <v>141854.9</v>
      </c>
      <c r="M1192" s="85">
        <v>0</v>
      </c>
      <c r="N1192" s="85">
        <v>0</v>
      </c>
      <c r="O1192" s="85">
        <v>0</v>
      </c>
      <c r="P1192" s="77">
        <v>141854.9</v>
      </c>
      <c r="Q1192" s="77">
        <f t="shared" si="81"/>
        <v>112.4315605928509</v>
      </c>
      <c r="R1192" s="37">
        <v>190</v>
      </c>
      <c r="S1192" s="130" t="s">
        <v>1070</v>
      </c>
      <c r="T1192" s="28"/>
      <c r="U1192" s="28"/>
    </row>
    <row r="1193" spans="1:21" ht="25.5">
      <c r="A1193" s="11">
        <v>488</v>
      </c>
      <c r="B1193" s="66" t="s">
        <v>534</v>
      </c>
      <c r="C1193" s="2">
        <v>1955</v>
      </c>
      <c r="D1193" s="44"/>
      <c r="E1193" s="21" t="s">
        <v>1062</v>
      </c>
      <c r="F1193" s="2">
        <v>2</v>
      </c>
      <c r="G1193" s="2">
        <v>1</v>
      </c>
      <c r="H1193" s="38">
        <v>461.34</v>
      </c>
      <c r="I1193" s="38">
        <v>419.4</v>
      </c>
      <c r="J1193" s="38">
        <v>419.4</v>
      </c>
      <c r="K1193" s="89">
        <v>19</v>
      </c>
      <c r="L1193" s="77">
        <v>47100.959999999999</v>
      </c>
      <c r="M1193" s="85">
        <v>0</v>
      </c>
      <c r="N1193" s="85">
        <v>0</v>
      </c>
      <c r="O1193" s="85">
        <v>0</v>
      </c>
      <c r="P1193" s="77">
        <v>47100.959999999999</v>
      </c>
      <c r="Q1193" s="77">
        <f t="shared" si="81"/>
        <v>112.30557939914164</v>
      </c>
      <c r="R1193" s="37">
        <v>195</v>
      </c>
      <c r="S1193" s="130" t="s">
        <v>1070</v>
      </c>
      <c r="T1193" s="28"/>
      <c r="U1193" s="28"/>
    </row>
    <row r="1194" spans="1:21" ht="25.5">
      <c r="A1194" s="11">
        <v>489</v>
      </c>
      <c r="B1194" s="66" t="s">
        <v>535</v>
      </c>
      <c r="C1194" s="2">
        <v>1962</v>
      </c>
      <c r="D1194" s="44">
        <v>2011</v>
      </c>
      <c r="E1194" s="21" t="s">
        <v>1062</v>
      </c>
      <c r="F1194" s="2">
        <v>5</v>
      </c>
      <c r="G1194" s="2">
        <v>3</v>
      </c>
      <c r="H1194" s="38">
        <v>3327.8499999999995</v>
      </c>
      <c r="I1194" s="38">
        <v>2022.6</v>
      </c>
      <c r="J1194" s="175">
        <v>2616.1999999999998</v>
      </c>
      <c r="K1194" s="89">
        <v>164</v>
      </c>
      <c r="L1194" s="77">
        <v>149678.52411557754</v>
      </c>
      <c r="M1194" s="85">
        <v>0</v>
      </c>
      <c r="N1194" s="85">
        <v>0</v>
      </c>
      <c r="O1194" s="85">
        <v>0</v>
      </c>
      <c r="P1194" s="77">
        <v>149678.52411557754</v>
      </c>
      <c r="Q1194" s="77">
        <f t="shared" si="81"/>
        <v>74.00302784316105</v>
      </c>
      <c r="R1194" s="37">
        <v>190</v>
      </c>
      <c r="S1194" s="130" t="s">
        <v>1070</v>
      </c>
      <c r="T1194" s="28"/>
      <c r="U1194" s="28"/>
    </row>
    <row r="1195" spans="1:21" ht="25.5">
      <c r="A1195" s="11">
        <v>490</v>
      </c>
      <c r="B1195" s="66" t="s">
        <v>536</v>
      </c>
      <c r="C1195" s="11">
        <v>1964</v>
      </c>
      <c r="D1195" s="44"/>
      <c r="E1195" s="21" t="s">
        <v>1062</v>
      </c>
      <c r="F1195" s="2">
        <v>3</v>
      </c>
      <c r="G1195" s="129">
        <v>3</v>
      </c>
      <c r="H1195" s="38">
        <v>1305.5</v>
      </c>
      <c r="I1195" s="38">
        <v>1157.3</v>
      </c>
      <c r="J1195" s="38">
        <v>1157.3</v>
      </c>
      <c r="K1195" s="87">
        <v>71</v>
      </c>
      <c r="L1195" s="77">
        <v>184952.69999999998</v>
      </c>
      <c r="M1195" s="85">
        <v>0</v>
      </c>
      <c r="N1195" s="85">
        <v>0</v>
      </c>
      <c r="O1195" s="85">
        <v>0</v>
      </c>
      <c r="P1195" s="77">
        <v>184952.69999999998</v>
      </c>
      <c r="Q1195" s="77">
        <f t="shared" si="81"/>
        <v>159.81396353581613</v>
      </c>
      <c r="R1195" s="37">
        <v>195</v>
      </c>
      <c r="S1195" s="130" t="s">
        <v>1070</v>
      </c>
      <c r="T1195" s="28"/>
      <c r="U1195" s="28"/>
    </row>
    <row r="1196" spans="1:21" ht="25.5">
      <c r="A1196" s="11">
        <v>491</v>
      </c>
      <c r="B1196" s="66" t="s">
        <v>537</v>
      </c>
      <c r="C1196" s="11">
        <v>1962</v>
      </c>
      <c r="D1196" s="44"/>
      <c r="E1196" s="21" t="s">
        <v>1062</v>
      </c>
      <c r="F1196" s="2">
        <v>3</v>
      </c>
      <c r="G1196" s="129">
        <v>2</v>
      </c>
      <c r="H1196" s="38">
        <v>1030.5900000000001</v>
      </c>
      <c r="I1196" s="38">
        <v>936.9</v>
      </c>
      <c r="J1196" s="38">
        <v>936.9</v>
      </c>
      <c r="K1196" s="87">
        <v>47</v>
      </c>
      <c r="L1196" s="77">
        <v>167705.1</v>
      </c>
      <c r="M1196" s="85">
        <v>0</v>
      </c>
      <c r="N1196" s="85">
        <v>0</v>
      </c>
      <c r="O1196" s="85">
        <v>0</v>
      </c>
      <c r="P1196" s="77">
        <v>167705.1</v>
      </c>
      <c r="Q1196" s="77">
        <f t="shared" si="81"/>
        <v>179</v>
      </c>
      <c r="R1196" s="37">
        <v>195</v>
      </c>
      <c r="S1196" s="130" t="s">
        <v>1070</v>
      </c>
      <c r="T1196" s="28"/>
      <c r="U1196" s="28"/>
    </row>
    <row r="1197" spans="1:21" ht="25.5">
      <c r="A1197" s="11">
        <v>492</v>
      </c>
      <c r="B1197" s="66" t="s">
        <v>538</v>
      </c>
      <c r="C1197" s="11">
        <v>1963</v>
      </c>
      <c r="D1197" s="44">
        <v>2006</v>
      </c>
      <c r="E1197" s="21" t="s">
        <v>1062</v>
      </c>
      <c r="F1197" s="2">
        <v>3</v>
      </c>
      <c r="G1197" s="129">
        <v>3</v>
      </c>
      <c r="H1197" s="38">
        <v>2175.7999999999997</v>
      </c>
      <c r="I1197" s="38">
        <v>1274.7</v>
      </c>
      <c r="J1197" s="38">
        <v>1274.7</v>
      </c>
      <c r="K1197" s="87">
        <v>70</v>
      </c>
      <c r="L1197" s="77">
        <v>204370.30000000002</v>
      </c>
      <c r="M1197" s="85">
        <v>0</v>
      </c>
      <c r="N1197" s="85">
        <v>0</v>
      </c>
      <c r="O1197" s="85">
        <v>0</v>
      </c>
      <c r="P1197" s="77">
        <v>204370.30000000002</v>
      </c>
      <c r="Q1197" s="77">
        <f t="shared" si="81"/>
        <v>160.32815564446537</v>
      </c>
      <c r="R1197" s="37">
        <v>195</v>
      </c>
      <c r="S1197" s="130" t="s">
        <v>1070</v>
      </c>
      <c r="T1197" s="28"/>
      <c r="U1197" s="28"/>
    </row>
    <row r="1198" spans="1:21" ht="25.5">
      <c r="A1198" s="11">
        <v>493</v>
      </c>
      <c r="B1198" s="66" t="s">
        <v>539</v>
      </c>
      <c r="C1198" s="11">
        <v>1961</v>
      </c>
      <c r="D1198" s="44">
        <v>2007</v>
      </c>
      <c r="E1198" s="21" t="s">
        <v>1062</v>
      </c>
      <c r="F1198" s="2">
        <v>2</v>
      </c>
      <c r="G1198" s="129">
        <v>1</v>
      </c>
      <c r="H1198" s="38">
        <v>296.12</v>
      </c>
      <c r="I1198" s="38">
        <v>268.8</v>
      </c>
      <c r="J1198" s="38">
        <v>269.2</v>
      </c>
      <c r="K1198" s="87">
        <v>25</v>
      </c>
      <c r="L1198" s="77">
        <v>44244.799999999996</v>
      </c>
      <c r="M1198" s="85">
        <v>0</v>
      </c>
      <c r="N1198" s="85">
        <v>0</v>
      </c>
      <c r="O1198" s="85">
        <v>0</v>
      </c>
      <c r="P1198" s="77">
        <v>44244.799999999996</v>
      </c>
      <c r="Q1198" s="77">
        <f t="shared" si="81"/>
        <v>164.60119047619045</v>
      </c>
      <c r="R1198" s="37">
        <v>195</v>
      </c>
      <c r="S1198" s="130" t="s">
        <v>1070</v>
      </c>
      <c r="T1198" s="28"/>
      <c r="U1198" s="28"/>
    </row>
    <row r="1199" spans="1:21" ht="25.5">
      <c r="A1199" s="11">
        <v>494</v>
      </c>
      <c r="B1199" s="66" t="s">
        <v>540</v>
      </c>
      <c r="C1199" s="11">
        <v>1962</v>
      </c>
      <c r="D1199" s="44"/>
      <c r="E1199" s="21" t="s">
        <v>1062</v>
      </c>
      <c r="F1199" s="2">
        <v>2</v>
      </c>
      <c r="G1199" s="129">
        <v>1</v>
      </c>
      <c r="H1199" s="38">
        <v>296.67</v>
      </c>
      <c r="I1199" s="38">
        <v>269.7</v>
      </c>
      <c r="J1199" s="38">
        <v>269.7</v>
      </c>
      <c r="K1199" s="87">
        <v>18</v>
      </c>
      <c r="L1199" s="77">
        <v>43382.299999999996</v>
      </c>
      <c r="M1199" s="85">
        <v>0</v>
      </c>
      <c r="N1199" s="85">
        <v>0</v>
      </c>
      <c r="O1199" s="85">
        <v>0</v>
      </c>
      <c r="P1199" s="77">
        <v>43382.299999999996</v>
      </c>
      <c r="Q1199" s="77">
        <f t="shared" si="81"/>
        <v>160.8539117538005</v>
      </c>
      <c r="R1199" s="37">
        <v>195</v>
      </c>
      <c r="S1199" s="130" t="s">
        <v>1070</v>
      </c>
      <c r="T1199" s="28"/>
      <c r="U1199" s="28"/>
    </row>
    <row r="1200" spans="1:21">
      <c r="A1200" s="11">
        <v>495</v>
      </c>
      <c r="B1200" s="66" t="s">
        <v>541</v>
      </c>
      <c r="C1200" s="11">
        <v>1964</v>
      </c>
      <c r="D1200" s="44">
        <v>2003</v>
      </c>
      <c r="E1200" s="2" t="s">
        <v>1064</v>
      </c>
      <c r="F1200" s="2">
        <v>5</v>
      </c>
      <c r="G1200" s="129">
        <v>4</v>
      </c>
      <c r="H1200" s="38">
        <v>4673.7</v>
      </c>
      <c r="I1200" s="38">
        <v>2588</v>
      </c>
      <c r="J1200" s="38">
        <v>2588</v>
      </c>
      <c r="K1200" s="87">
        <v>140</v>
      </c>
      <c r="L1200" s="77">
        <v>269639.43920207082</v>
      </c>
      <c r="M1200" s="85">
        <v>0</v>
      </c>
      <c r="N1200" s="85">
        <v>0</v>
      </c>
      <c r="O1200" s="85">
        <v>0</v>
      </c>
      <c r="P1200" s="77">
        <v>269639.43920207082</v>
      </c>
      <c r="Q1200" s="77">
        <f t="shared" si="81"/>
        <v>104.18834590497327</v>
      </c>
      <c r="R1200" s="37">
        <v>190</v>
      </c>
      <c r="S1200" s="130" t="s">
        <v>1070</v>
      </c>
      <c r="T1200" s="28"/>
      <c r="U1200" s="28"/>
    </row>
    <row r="1201" spans="1:21" ht="25.5">
      <c r="A1201" s="11">
        <v>496</v>
      </c>
      <c r="B1201" s="66" t="s">
        <v>542</v>
      </c>
      <c r="C1201" s="11">
        <v>1963</v>
      </c>
      <c r="D1201" s="44">
        <v>2006</v>
      </c>
      <c r="E1201" s="21" t="s">
        <v>1062</v>
      </c>
      <c r="F1201" s="2">
        <v>5</v>
      </c>
      <c r="G1201" s="2">
        <v>4</v>
      </c>
      <c r="H1201" s="38">
        <v>4060.3</v>
      </c>
      <c r="I1201" s="38">
        <v>3207.7</v>
      </c>
      <c r="J1201" s="38">
        <v>3207.4</v>
      </c>
      <c r="K1201" s="87">
        <v>154</v>
      </c>
      <c r="L1201" s="77">
        <v>70000</v>
      </c>
      <c r="M1201" s="85">
        <v>0</v>
      </c>
      <c r="N1201" s="85">
        <v>0</v>
      </c>
      <c r="O1201" s="85">
        <v>0</v>
      </c>
      <c r="P1201" s="77">
        <v>70000</v>
      </c>
      <c r="Q1201" s="77">
        <f t="shared" si="81"/>
        <v>21.822489634317424</v>
      </c>
      <c r="R1201" s="37">
        <v>190</v>
      </c>
      <c r="S1201" s="130" t="s">
        <v>1070</v>
      </c>
      <c r="T1201" s="28"/>
      <c r="U1201" s="28"/>
    </row>
    <row r="1202" spans="1:21" ht="25.5">
      <c r="A1202" s="11">
        <v>497</v>
      </c>
      <c r="B1202" s="66" t="s">
        <v>543</v>
      </c>
      <c r="C1202" s="11">
        <v>1963</v>
      </c>
      <c r="D1202" s="44">
        <v>2003</v>
      </c>
      <c r="E1202" s="21" t="s">
        <v>1062</v>
      </c>
      <c r="F1202" s="2">
        <v>5</v>
      </c>
      <c r="G1202" s="129">
        <v>4</v>
      </c>
      <c r="H1202" s="38">
        <v>4249.83</v>
      </c>
      <c r="I1202" s="38">
        <v>3224.3</v>
      </c>
      <c r="J1202" s="38">
        <v>3223.7</v>
      </c>
      <c r="K1202" s="87">
        <v>148</v>
      </c>
      <c r="L1202" s="77">
        <v>345714.8651819338</v>
      </c>
      <c r="M1202" s="85">
        <v>0</v>
      </c>
      <c r="N1202" s="85">
        <v>0</v>
      </c>
      <c r="O1202" s="85">
        <v>0</v>
      </c>
      <c r="P1202" s="77">
        <v>345714.8651819338</v>
      </c>
      <c r="Q1202" s="77">
        <f t="shared" si="81"/>
        <v>107.22168073130099</v>
      </c>
      <c r="R1202" s="37">
        <v>190</v>
      </c>
      <c r="S1202" s="130" t="s">
        <v>1070</v>
      </c>
      <c r="T1202" s="28"/>
      <c r="U1202" s="28"/>
    </row>
    <row r="1203" spans="1:21" ht="25.5">
      <c r="A1203" s="11">
        <v>498</v>
      </c>
      <c r="B1203" s="66" t="s">
        <v>544</v>
      </c>
      <c r="C1203" s="11">
        <v>1963</v>
      </c>
      <c r="D1203" s="44">
        <v>2003</v>
      </c>
      <c r="E1203" s="21" t="s">
        <v>1062</v>
      </c>
      <c r="F1203" s="2">
        <v>5</v>
      </c>
      <c r="G1203" s="129">
        <v>3</v>
      </c>
      <c r="H1203" s="38">
        <v>3186.5</v>
      </c>
      <c r="I1203" s="38">
        <v>2724</v>
      </c>
      <c r="J1203" s="38">
        <v>2724.1</v>
      </c>
      <c r="K1203" s="87">
        <v>134</v>
      </c>
      <c r="L1203" s="77">
        <v>298505.7</v>
      </c>
      <c r="M1203" s="85">
        <v>0</v>
      </c>
      <c r="N1203" s="85">
        <v>0</v>
      </c>
      <c r="O1203" s="85">
        <v>0</v>
      </c>
      <c r="P1203" s="77">
        <v>298505.7</v>
      </c>
      <c r="Q1203" s="77">
        <f t="shared" si="81"/>
        <v>109.58359030837005</v>
      </c>
      <c r="R1203" s="37">
        <v>190</v>
      </c>
      <c r="S1203" s="130" t="s">
        <v>1070</v>
      </c>
      <c r="T1203" s="28"/>
      <c r="U1203" s="28"/>
    </row>
    <row r="1204" spans="1:21" ht="25.5">
      <c r="A1204" s="11">
        <v>499</v>
      </c>
      <c r="B1204" s="66" t="s">
        <v>545</v>
      </c>
      <c r="C1204" s="11">
        <v>1964</v>
      </c>
      <c r="D1204" s="44"/>
      <c r="E1204" s="21" t="s">
        <v>1062</v>
      </c>
      <c r="F1204" s="2">
        <v>5</v>
      </c>
      <c r="G1204" s="129">
        <v>4</v>
      </c>
      <c r="H1204" s="38">
        <v>4483.7</v>
      </c>
      <c r="I1204" s="38">
        <v>3484.99</v>
      </c>
      <c r="J1204" s="38">
        <v>3498.8</v>
      </c>
      <c r="K1204" s="87">
        <v>174</v>
      </c>
      <c r="L1204" s="77">
        <v>346058.01633491664</v>
      </c>
      <c r="M1204" s="85">
        <v>0</v>
      </c>
      <c r="N1204" s="85">
        <v>0</v>
      </c>
      <c r="O1204" s="85">
        <v>0</v>
      </c>
      <c r="P1204" s="77">
        <v>346058.01633491664</v>
      </c>
      <c r="Q1204" s="77">
        <f t="shared" si="81"/>
        <v>99.299572261302515</v>
      </c>
      <c r="R1204" s="37">
        <v>190</v>
      </c>
      <c r="S1204" s="130" t="s">
        <v>1070</v>
      </c>
      <c r="T1204" s="28"/>
      <c r="U1204" s="28"/>
    </row>
    <row r="1205" spans="1:21">
      <c r="A1205" s="11">
        <v>500</v>
      </c>
      <c r="B1205" s="66" t="s">
        <v>546</v>
      </c>
      <c r="C1205" s="11">
        <v>1964</v>
      </c>
      <c r="D1205" s="44">
        <v>2013</v>
      </c>
      <c r="E1205" s="21" t="s">
        <v>1064</v>
      </c>
      <c r="F1205" s="2">
        <v>5</v>
      </c>
      <c r="G1205" s="129">
        <v>4</v>
      </c>
      <c r="H1205" s="38">
        <v>4438.3</v>
      </c>
      <c r="I1205" s="38">
        <v>3492.95</v>
      </c>
      <c r="J1205" s="38">
        <v>3503.2</v>
      </c>
      <c r="K1205" s="87">
        <v>162</v>
      </c>
      <c r="L1205" s="77">
        <v>50000</v>
      </c>
      <c r="M1205" s="85">
        <v>0</v>
      </c>
      <c r="N1205" s="85">
        <v>0</v>
      </c>
      <c r="O1205" s="85">
        <v>0</v>
      </c>
      <c r="P1205" s="77">
        <v>50000</v>
      </c>
      <c r="Q1205" s="77">
        <f t="shared" si="81"/>
        <v>14.314547875005369</v>
      </c>
      <c r="R1205" s="37">
        <v>190</v>
      </c>
      <c r="S1205" s="130" t="s">
        <v>1070</v>
      </c>
      <c r="T1205" s="28"/>
      <c r="U1205" s="28"/>
    </row>
    <row r="1206" spans="1:21" ht="25.5">
      <c r="A1206" s="11">
        <v>501</v>
      </c>
      <c r="B1206" s="66" t="s">
        <v>547</v>
      </c>
      <c r="C1206" s="11">
        <v>1963</v>
      </c>
      <c r="D1206" s="44"/>
      <c r="E1206" s="21" t="s">
        <v>1062</v>
      </c>
      <c r="F1206" s="2">
        <v>5</v>
      </c>
      <c r="G1206" s="129">
        <v>4</v>
      </c>
      <c r="H1206" s="38">
        <v>4542.8999999999996</v>
      </c>
      <c r="I1206" s="38">
        <v>3569.4</v>
      </c>
      <c r="J1206" s="38">
        <v>3569.1</v>
      </c>
      <c r="K1206" s="87">
        <v>167</v>
      </c>
      <c r="L1206" s="77">
        <v>356037.65608171979</v>
      </c>
      <c r="M1206" s="85">
        <v>0</v>
      </c>
      <c r="N1206" s="85">
        <v>0</v>
      </c>
      <c r="O1206" s="85">
        <v>0</v>
      </c>
      <c r="P1206" s="77">
        <v>356037.65608171979</v>
      </c>
      <c r="Q1206" s="77">
        <f t="shared" si="81"/>
        <v>99.747200112545471</v>
      </c>
      <c r="R1206" s="37">
        <v>190</v>
      </c>
      <c r="S1206" s="130" t="s">
        <v>1070</v>
      </c>
      <c r="T1206" s="28"/>
      <c r="U1206" s="28"/>
    </row>
    <row r="1207" spans="1:21" ht="25.5">
      <c r="A1207" s="11">
        <v>502</v>
      </c>
      <c r="B1207" s="66" t="s">
        <v>548</v>
      </c>
      <c r="C1207" s="11">
        <v>1963</v>
      </c>
      <c r="D1207" s="44"/>
      <c r="E1207" s="21" t="s">
        <v>1062</v>
      </c>
      <c r="F1207" s="2">
        <v>5</v>
      </c>
      <c r="G1207" s="129">
        <v>4</v>
      </c>
      <c r="H1207" s="38">
        <v>4605.8999999999996</v>
      </c>
      <c r="I1207" s="38">
        <v>3526.51</v>
      </c>
      <c r="J1207" s="38">
        <v>3526.5</v>
      </c>
      <c r="K1207" s="87">
        <v>195</v>
      </c>
      <c r="L1207" s="77">
        <v>346805.17838614609</v>
      </c>
      <c r="M1207" s="85">
        <v>0</v>
      </c>
      <c r="N1207" s="85">
        <v>0</v>
      </c>
      <c r="O1207" s="85">
        <v>0</v>
      </c>
      <c r="P1207" s="77">
        <v>346805.17838614609</v>
      </c>
      <c r="Q1207" s="77">
        <f t="shared" si="81"/>
        <v>98.34232098764673</v>
      </c>
      <c r="R1207" s="37">
        <v>190</v>
      </c>
      <c r="S1207" s="130" t="s">
        <v>1070</v>
      </c>
      <c r="T1207" s="28"/>
      <c r="U1207" s="28"/>
    </row>
    <row r="1208" spans="1:21" ht="25.5">
      <c r="A1208" s="11">
        <v>503</v>
      </c>
      <c r="B1208" s="66" t="s">
        <v>549</v>
      </c>
      <c r="C1208" s="11">
        <v>1963</v>
      </c>
      <c r="D1208" s="44"/>
      <c r="E1208" s="21" t="s">
        <v>1062</v>
      </c>
      <c r="F1208" s="2">
        <v>5</v>
      </c>
      <c r="G1208" s="129">
        <v>3</v>
      </c>
      <c r="H1208" s="38">
        <v>3296.4</v>
      </c>
      <c r="I1208" s="38">
        <v>2609.6</v>
      </c>
      <c r="J1208" s="38">
        <v>2566.5</v>
      </c>
      <c r="K1208" s="87">
        <v>126</v>
      </c>
      <c r="L1208" s="77">
        <v>263328.5</v>
      </c>
      <c r="M1208" s="85">
        <v>0</v>
      </c>
      <c r="N1208" s="85">
        <v>0</v>
      </c>
      <c r="O1208" s="85">
        <v>0</v>
      </c>
      <c r="P1208" s="77">
        <v>263328.5</v>
      </c>
      <c r="Q1208" s="77">
        <f t="shared" si="81"/>
        <v>100.90761036174126</v>
      </c>
      <c r="R1208" s="37">
        <v>190</v>
      </c>
      <c r="S1208" s="130" t="s">
        <v>1070</v>
      </c>
      <c r="T1208" s="28"/>
      <c r="U1208" s="28"/>
    </row>
    <row r="1209" spans="1:21" ht="25.5">
      <c r="A1209" s="11">
        <v>504</v>
      </c>
      <c r="B1209" s="66" t="s">
        <v>550</v>
      </c>
      <c r="C1209" s="11">
        <v>1963</v>
      </c>
      <c r="D1209" s="44">
        <v>2005</v>
      </c>
      <c r="E1209" s="21" t="s">
        <v>1062</v>
      </c>
      <c r="F1209" s="2">
        <v>5</v>
      </c>
      <c r="G1209" s="129">
        <v>3</v>
      </c>
      <c r="H1209" s="38">
        <v>3351.8</v>
      </c>
      <c r="I1209" s="38">
        <v>2587.1999999999998</v>
      </c>
      <c r="J1209" s="38">
        <v>2587</v>
      </c>
      <c r="K1209" s="87">
        <v>132</v>
      </c>
      <c r="L1209" s="77">
        <v>266571</v>
      </c>
      <c r="M1209" s="85">
        <v>0</v>
      </c>
      <c r="N1209" s="85">
        <v>0</v>
      </c>
      <c r="O1209" s="85">
        <v>0</v>
      </c>
      <c r="P1209" s="77">
        <v>266571</v>
      </c>
      <c r="Q1209" s="77">
        <f t="shared" si="81"/>
        <v>103.03455473098332</v>
      </c>
      <c r="R1209" s="37">
        <v>190</v>
      </c>
      <c r="S1209" s="130" t="s">
        <v>1070</v>
      </c>
      <c r="T1209" s="28"/>
      <c r="U1209" s="28"/>
    </row>
    <row r="1210" spans="1:21" ht="25.5">
      <c r="A1210" s="11">
        <v>505</v>
      </c>
      <c r="B1210" s="66" t="s">
        <v>551</v>
      </c>
      <c r="C1210" s="11">
        <v>1963</v>
      </c>
      <c r="D1210" s="44">
        <v>2006</v>
      </c>
      <c r="E1210" s="21" t="s">
        <v>1062</v>
      </c>
      <c r="F1210" s="2">
        <v>4</v>
      </c>
      <c r="G1210" s="129">
        <v>3</v>
      </c>
      <c r="H1210" s="38">
        <v>1692.9</v>
      </c>
      <c r="I1210" s="38">
        <v>1538</v>
      </c>
      <c r="J1210" s="38">
        <v>1539</v>
      </c>
      <c r="K1210" s="87">
        <v>170</v>
      </c>
      <c r="L1210" s="77">
        <v>159814</v>
      </c>
      <c r="M1210" s="85">
        <v>0</v>
      </c>
      <c r="N1210" s="85">
        <v>0</v>
      </c>
      <c r="O1210" s="85">
        <v>0</v>
      </c>
      <c r="P1210" s="77">
        <v>159814</v>
      </c>
      <c r="Q1210" s="77">
        <f t="shared" si="81"/>
        <v>103.91027308192457</v>
      </c>
      <c r="R1210" s="37">
        <v>190</v>
      </c>
      <c r="S1210" s="130" t="s">
        <v>1070</v>
      </c>
      <c r="T1210" s="28"/>
      <c r="U1210" s="28"/>
    </row>
    <row r="1211" spans="1:21" ht="25.5">
      <c r="A1211" s="11">
        <v>506</v>
      </c>
      <c r="B1211" s="66" t="s">
        <v>553</v>
      </c>
      <c r="C1211" s="11">
        <v>1954</v>
      </c>
      <c r="D1211" s="44">
        <v>2005</v>
      </c>
      <c r="E1211" s="21" t="s">
        <v>1062</v>
      </c>
      <c r="F1211" s="2">
        <v>4</v>
      </c>
      <c r="G1211" s="129">
        <v>3</v>
      </c>
      <c r="H1211" s="38">
        <v>2286.8200000000002</v>
      </c>
      <c r="I1211" s="38">
        <v>2006.7</v>
      </c>
      <c r="J1211" s="38">
        <v>2012.4</v>
      </c>
      <c r="K1211" s="87">
        <v>102</v>
      </c>
      <c r="L1211" s="77">
        <v>135500.59361178146</v>
      </c>
      <c r="M1211" s="85">
        <v>0</v>
      </c>
      <c r="N1211" s="85">
        <v>0</v>
      </c>
      <c r="O1211" s="85">
        <v>0</v>
      </c>
      <c r="P1211" s="77">
        <v>135500.59361178146</v>
      </c>
      <c r="Q1211" s="77">
        <f t="shared" si="81"/>
        <v>67.524091100703373</v>
      </c>
      <c r="R1211" s="37">
        <v>190</v>
      </c>
      <c r="S1211" s="130" t="s">
        <v>1070</v>
      </c>
      <c r="T1211" s="28"/>
      <c r="U1211" s="28"/>
    </row>
    <row r="1212" spans="1:21" ht="25.5">
      <c r="A1212" s="11">
        <v>507</v>
      </c>
      <c r="B1212" s="66" t="s">
        <v>554</v>
      </c>
      <c r="C1212" s="2">
        <v>1953</v>
      </c>
      <c r="D1212" s="44"/>
      <c r="E1212" s="21" t="s">
        <v>1062</v>
      </c>
      <c r="F1212" s="2">
        <v>2</v>
      </c>
      <c r="G1212" s="2">
        <v>2</v>
      </c>
      <c r="H1212" s="38">
        <v>679.5</v>
      </c>
      <c r="I1212" s="38">
        <v>606.4</v>
      </c>
      <c r="J1212" s="38">
        <v>606.6</v>
      </c>
      <c r="K1212" s="89">
        <v>34</v>
      </c>
      <c r="L1212" s="77">
        <v>60111.184889806056</v>
      </c>
      <c r="M1212" s="85">
        <v>0</v>
      </c>
      <c r="N1212" s="85">
        <v>0</v>
      </c>
      <c r="O1212" s="85">
        <v>0</v>
      </c>
      <c r="P1212" s="77">
        <v>60111.184889806056</v>
      </c>
      <c r="Q1212" s="77">
        <f t="shared" si="81"/>
        <v>99.127943419864877</v>
      </c>
      <c r="R1212" s="37">
        <v>195</v>
      </c>
      <c r="S1212" s="130" t="s">
        <v>1070</v>
      </c>
      <c r="T1212" s="28"/>
      <c r="U1212" s="28"/>
    </row>
    <row r="1213" spans="1:21" ht="25.5">
      <c r="A1213" s="11">
        <v>508</v>
      </c>
      <c r="B1213" s="66" t="s">
        <v>557</v>
      </c>
      <c r="C1213" s="11">
        <v>1954</v>
      </c>
      <c r="D1213" s="44">
        <v>2006</v>
      </c>
      <c r="E1213" s="21" t="s">
        <v>1062</v>
      </c>
      <c r="F1213" s="2">
        <v>2</v>
      </c>
      <c r="G1213" s="129">
        <v>2</v>
      </c>
      <c r="H1213" s="38">
        <v>685.6</v>
      </c>
      <c r="I1213" s="38">
        <v>623.20000000000005</v>
      </c>
      <c r="J1213" s="38">
        <v>626.1</v>
      </c>
      <c r="K1213" s="87">
        <v>23</v>
      </c>
      <c r="L1213" s="77">
        <v>60327.619157592468</v>
      </c>
      <c r="M1213" s="85">
        <v>0</v>
      </c>
      <c r="N1213" s="85">
        <v>0</v>
      </c>
      <c r="O1213" s="85">
        <v>0</v>
      </c>
      <c r="P1213" s="77">
        <v>60327.619157592468</v>
      </c>
      <c r="Q1213" s="77">
        <f t="shared" si="81"/>
        <v>96.802983243890338</v>
      </c>
      <c r="R1213" s="37">
        <v>195</v>
      </c>
      <c r="S1213" s="130" t="s">
        <v>1070</v>
      </c>
      <c r="T1213" s="28"/>
      <c r="U1213" s="28"/>
    </row>
    <row r="1214" spans="1:21" ht="25.5">
      <c r="A1214" s="11">
        <v>509</v>
      </c>
      <c r="B1214" s="66" t="s">
        <v>558</v>
      </c>
      <c r="C1214" s="11">
        <v>1963</v>
      </c>
      <c r="D1214" s="44">
        <v>2012</v>
      </c>
      <c r="E1214" s="21" t="s">
        <v>1062</v>
      </c>
      <c r="F1214" s="2">
        <v>5</v>
      </c>
      <c r="G1214" s="2">
        <v>6</v>
      </c>
      <c r="H1214" s="38">
        <v>6275.1</v>
      </c>
      <c r="I1214" s="38">
        <v>5283.71</v>
      </c>
      <c r="J1214" s="38">
        <v>5282.1</v>
      </c>
      <c r="K1214" s="87">
        <v>211</v>
      </c>
      <c r="L1214" s="77">
        <v>364341.24396581709</v>
      </c>
      <c r="M1214" s="85">
        <v>0</v>
      </c>
      <c r="N1214" s="85">
        <v>0</v>
      </c>
      <c r="O1214" s="85">
        <v>0</v>
      </c>
      <c r="P1214" s="77">
        <v>364341.24396581709</v>
      </c>
      <c r="Q1214" s="77">
        <f t="shared" si="81"/>
        <v>68.9555717414122</v>
      </c>
      <c r="R1214" s="37">
        <v>190</v>
      </c>
      <c r="S1214" s="130" t="s">
        <v>1070</v>
      </c>
      <c r="T1214" s="28"/>
      <c r="U1214" s="28"/>
    </row>
    <row r="1215" spans="1:21" ht="25.5">
      <c r="A1215" s="11">
        <v>510</v>
      </c>
      <c r="B1215" s="66" t="s">
        <v>559</v>
      </c>
      <c r="C1215" s="11">
        <v>1962</v>
      </c>
      <c r="D1215" s="44">
        <v>2008</v>
      </c>
      <c r="E1215" s="21" t="s">
        <v>1062</v>
      </c>
      <c r="F1215" s="2">
        <v>5</v>
      </c>
      <c r="G1215" s="129">
        <v>4</v>
      </c>
      <c r="H1215" s="38">
        <v>4125.2</v>
      </c>
      <c r="I1215" s="38">
        <v>3204.1</v>
      </c>
      <c r="J1215" s="38">
        <v>3203.6</v>
      </c>
      <c r="K1215" s="87">
        <v>160</v>
      </c>
      <c r="L1215" s="77">
        <v>308768.63299612649</v>
      </c>
      <c r="M1215" s="85">
        <v>0</v>
      </c>
      <c r="N1215" s="85">
        <v>0</v>
      </c>
      <c r="O1215" s="85">
        <v>0</v>
      </c>
      <c r="P1215" s="77">
        <v>308768.63299612649</v>
      </c>
      <c r="Q1215" s="77">
        <f t="shared" si="81"/>
        <v>96.366727941114974</v>
      </c>
      <c r="R1215" s="37">
        <v>190</v>
      </c>
      <c r="S1215" s="130" t="s">
        <v>1070</v>
      </c>
      <c r="T1215" s="28"/>
      <c r="U1215" s="28"/>
    </row>
    <row r="1216" spans="1:21" ht="25.5">
      <c r="A1216" s="11">
        <v>511</v>
      </c>
      <c r="B1216" s="66" t="s">
        <v>560</v>
      </c>
      <c r="C1216" s="11">
        <v>1962</v>
      </c>
      <c r="D1216" s="44"/>
      <c r="E1216" s="21" t="s">
        <v>1062</v>
      </c>
      <c r="F1216" s="2">
        <v>5</v>
      </c>
      <c r="G1216" s="129">
        <v>4</v>
      </c>
      <c r="H1216" s="38">
        <v>4065.5</v>
      </c>
      <c r="I1216" s="38">
        <v>3148.8</v>
      </c>
      <c r="J1216" s="38">
        <v>3148.1</v>
      </c>
      <c r="K1216" s="87">
        <v>161</v>
      </c>
      <c r="L1216" s="77">
        <v>343457.89239663823</v>
      </c>
      <c r="M1216" s="85">
        <v>0</v>
      </c>
      <c r="N1216" s="85">
        <v>0</v>
      </c>
      <c r="O1216" s="85">
        <v>0</v>
      </c>
      <c r="P1216" s="77">
        <v>343457.89239663823</v>
      </c>
      <c r="Q1216" s="77">
        <f t="shared" si="81"/>
        <v>109.07580424181853</v>
      </c>
      <c r="R1216" s="37">
        <v>190</v>
      </c>
      <c r="S1216" s="130" t="s">
        <v>1070</v>
      </c>
      <c r="T1216" s="28"/>
      <c r="U1216" s="28"/>
    </row>
    <row r="1217" spans="1:21" ht="25.5">
      <c r="A1217" s="11">
        <v>512</v>
      </c>
      <c r="B1217" s="59" t="s">
        <v>552</v>
      </c>
      <c r="C1217" s="4">
        <v>1964</v>
      </c>
      <c r="D1217" s="44"/>
      <c r="E1217" s="21" t="s">
        <v>1062</v>
      </c>
      <c r="F1217" s="2">
        <v>5</v>
      </c>
      <c r="G1217" s="129">
        <v>4</v>
      </c>
      <c r="H1217" s="51">
        <v>3512.96</v>
      </c>
      <c r="I1217" s="77">
        <v>3193.6</v>
      </c>
      <c r="J1217" s="38"/>
      <c r="K1217" s="88">
        <v>172</v>
      </c>
      <c r="L1217" s="77">
        <v>90000</v>
      </c>
      <c r="M1217" s="85">
        <v>0</v>
      </c>
      <c r="N1217" s="85">
        <v>0</v>
      </c>
      <c r="O1217" s="85">
        <v>0</v>
      </c>
      <c r="P1217" s="77">
        <v>90000</v>
      </c>
      <c r="Q1217" s="77">
        <f t="shared" si="81"/>
        <v>28.181362725450903</v>
      </c>
      <c r="R1217" s="37">
        <v>190</v>
      </c>
      <c r="S1217" s="130" t="s">
        <v>1070</v>
      </c>
      <c r="T1217" s="28"/>
      <c r="U1217" s="28"/>
    </row>
    <row r="1218" spans="1:21" ht="25.5">
      <c r="A1218" s="11">
        <v>513</v>
      </c>
      <c r="B1218" s="66" t="s">
        <v>561</v>
      </c>
      <c r="C1218" s="11">
        <v>1961</v>
      </c>
      <c r="D1218" s="44">
        <v>2003</v>
      </c>
      <c r="E1218" s="21" t="s">
        <v>1062</v>
      </c>
      <c r="F1218" s="2" t="s">
        <v>562</v>
      </c>
      <c r="G1218" s="129">
        <v>2</v>
      </c>
      <c r="H1218" s="38">
        <v>1113</v>
      </c>
      <c r="I1218" s="38">
        <v>765.8</v>
      </c>
      <c r="J1218" s="38">
        <v>883.8</v>
      </c>
      <c r="K1218" s="87">
        <v>113</v>
      </c>
      <c r="L1218" s="77">
        <v>57518.469433043952</v>
      </c>
      <c r="M1218" s="85">
        <v>0</v>
      </c>
      <c r="N1218" s="85">
        <v>0</v>
      </c>
      <c r="O1218" s="85">
        <v>0</v>
      </c>
      <c r="P1218" s="77">
        <v>57518.469433043952</v>
      </c>
      <c r="Q1218" s="77">
        <f t="shared" si="81"/>
        <v>75.108996386842463</v>
      </c>
      <c r="R1218" s="37">
        <v>195</v>
      </c>
      <c r="S1218" s="130" t="s">
        <v>1070</v>
      </c>
      <c r="T1218" s="28"/>
      <c r="U1218" s="28"/>
    </row>
    <row r="1219" spans="1:21" ht="25.5">
      <c r="A1219" s="11">
        <v>514</v>
      </c>
      <c r="B1219" s="66" t="s">
        <v>563</v>
      </c>
      <c r="C1219" s="2">
        <v>1963</v>
      </c>
      <c r="D1219" s="116"/>
      <c r="E1219" s="21" t="s">
        <v>1062</v>
      </c>
      <c r="F1219" s="2">
        <v>5</v>
      </c>
      <c r="G1219" s="2">
        <v>3</v>
      </c>
      <c r="H1219" s="38">
        <v>2693.4</v>
      </c>
      <c r="I1219" s="38">
        <v>2503.6</v>
      </c>
      <c r="J1219" s="38">
        <v>2506.6999999999998</v>
      </c>
      <c r="K1219" s="89">
        <v>122</v>
      </c>
      <c r="L1219" s="77">
        <v>65000</v>
      </c>
      <c r="M1219" s="85">
        <v>0</v>
      </c>
      <c r="N1219" s="85">
        <v>0</v>
      </c>
      <c r="O1219" s="85">
        <v>0</v>
      </c>
      <c r="P1219" s="77">
        <v>65000</v>
      </c>
      <c r="Q1219" s="77">
        <f t="shared" si="81"/>
        <v>25.962613836076052</v>
      </c>
      <c r="R1219" s="37">
        <v>190</v>
      </c>
      <c r="S1219" s="130" t="s">
        <v>1070</v>
      </c>
      <c r="T1219" s="28"/>
      <c r="U1219" s="28"/>
    </row>
    <row r="1220" spans="1:21" ht="25.5">
      <c r="A1220" s="11">
        <v>515</v>
      </c>
      <c r="B1220" s="66" t="s">
        <v>567</v>
      </c>
      <c r="C1220" s="2">
        <v>1962</v>
      </c>
      <c r="D1220" s="36"/>
      <c r="E1220" s="21" t="s">
        <v>1062</v>
      </c>
      <c r="F1220" s="2">
        <v>3</v>
      </c>
      <c r="G1220" s="2">
        <v>1</v>
      </c>
      <c r="H1220" s="38">
        <v>967.3</v>
      </c>
      <c r="I1220" s="38">
        <v>491.8</v>
      </c>
      <c r="J1220" s="38">
        <v>491.8</v>
      </c>
      <c r="K1220" s="89">
        <v>27</v>
      </c>
      <c r="L1220" s="77">
        <v>61115.876067422738</v>
      </c>
      <c r="M1220" s="85">
        <v>0</v>
      </c>
      <c r="N1220" s="85">
        <v>0</v>
      </c>
      <c r="O1220" s="85">
        <v>0</v>
      </c>
      <c r="P1220" s="77">
        <v>61115.876067422738</v>
      </c>
      <c r="Q1220" s="77">
        <f t="shared" si="81"/>
        <v>124.26977646893603</v>
      </c>
      <c r="R1220" s="37">
        <v>195</v>
      </c>
      <c r="S1220" s="130" t="s">
        <v>1070</v>
      </c>
      <c r="T1220" s="28"/>
      <c r="U1220" s="28"/>
    </row>
    <row r="1221" spans="1:21" ht="25.5">
      <c r="A1221" s="11">
        <v>516</v>
      </c>
      <c r="B1221" s="66" t="s">
        <v>568</v>
      </c>
      <c r="C1221" s="2">
        <v>1964</v>
      </c>
      <c r="D1221" s="44"/>
      <c r="E1221" s="21" t="s">
        <v>1062</v>
      </c>
      <c r="F1221" s="2">
        <v>5</v>
      </c>
      <c r="G1221" s="2">
        <v>3</v>
      </c>
      <c r="H1221" s="38">
        <v>3266.34</v>
      </c>
      <c r="I1221" s="175">
        <v>2972.8</v>
      </c>
      <c r="J1221" s="175">
        <v>2969.4</v>
      </c>
      <c r="K1221" s="89">
        <v>331</v>
      </c>
      <c r="L1221" s="77">
        <v>290967.64852330799</v>
      </c>
      <c r="M1221" s="85">
        <v>0</v>
      </c>
      <c r="N1221" s="85">
        <v>0</v>
      </c>
      <c r="O1221" s="85">
        <v>0</v>
      </c>
      <c r="P1221" s="77">
        <v>290967.64852330799</v>
      </c>
      <c r="Q1221" s="77">
        <f t="shared" si="81"/>
        <v>97.876630961823182</v>
      </c>
      <c r="R1221" s="37">
        <v>190</v>
      </c>
      <c r="S1221" s="130" t="s">
        <v>1070</v>
      </c>
      <c r="T1221" s="28"/>
      <c r="U1221" s="28"/>
    </row>
    <row r="1222" spans="1:21" ht="25.5">
      <c r="A1222" s="11">
        <v>517</v>
      </c>
      <c r="B1222" s="66" t="s">
        <v>569</v>
      </c>
      <c r="C1222" s="11">
        <v>1964</v>
      </c>
      <c r="D1222" s="44"/>
      <c r="E1222" s="21" t="s">
        <v>1062</v>
      </c>
      <c r="F1222" s="2">
        <v>5</v>
      </c>
      <c r="G1222" s="129">
        <v>4</v>
      </c>
      <c r="H1222" s="38">
        <v>3168.2</v>
      </c>
      <c r="I1222" s="38">
        <v>2814.43</v>
      </c>
      <c r="J1222" s="38">
        <v>2862.8</v>
      </c>
      <c r="K1222" s="87">
        <v>163</v>
      </c>
      <c r="L1222" s="77">
        <v>304599.60000000003</v>
      </c>
      <c r="M1222" s="85">
        <v>0</v>
      </c>
      <c r="N1222" s="85">
        <v>0</v>
      </c>
      <c r="O1222" s="85">
        <v>0</v>
      </c>
      <c r="P1222" s="77">
        <v>304599.60000000003</v>
      </c>
      <c r="Q1222" s="77">
        <f t="shared" si="81"/>
        <v>108.2278116705692</v>
      </c>
      <c r="R1222" s="37">
        <v>190</v>
      </c>
      <c r="S1222" s="130" t="s">
        <v>1070</v>
      </c>
      <c r="T1222" s="28"/>
      <c r="U1222" s="28"/>
    </row>
    <row r="1223" spans="1:21" ht="25.5">
      <c r="A1223" s="11">
        <v>518</v>
      </c>
      <c r="B1223" s="66" t="s">
        <v>570</v>
      </c>
      <c r="C1223" s="11">
        <v>1963</v>
      </c>
      <c r="D1223" s="44">
        <v>2008</v>
      </c>
      <c r="E1223" s="21" t="s">
        <v>1062</v>
      </c>
      <c r="F1223" s="2">
        <v>5</v>
      </c>
      <c r="G1223" s="129">
        <v>4</v>
      </c>
      <c r="H1223" s="38">
        <v>4681</v>
      </c>
      <c r="I1223" s="38">
        <v>3544</v>
      </c>
      <c r="J1223" s="38">
        <v>3544</v>
      </c>
      <c r="K1223" s="87">
        <v>186</v>
      </c>
      <c r="L1223" s="77">
        <v>231548.75822756969</v>
      </c>
      <c r="M1223" s="85">
        <v>0</v>
      </c>
      <c r="N1223" s="85">
        <v>0</v>
      </c>
      <c r="O1223" s="85">
        <v>0</v>
      </c>
      <c r="P1223" s="77">
        <v>231548.75822756969</v>
      </c>
      <c r="Q1223" s="77">
        <f t="shared" si="81"/>
        <v>65.335428393783772</v>
      </c>
      <c r="R1223" s="37">
        <v>190</v>
      </c>
      <c r="S1223" s="130" t="s">
        <v>1070</v>
      </c>
      <c r="T1223" s="28"/>
      <c r="U1223" s="28"/>
    </row>
    <row r="1224" spans="1:21" ht="25.5">
      <c r="A1224" s="11">
        <v>519</v>
      </c>
      <c r="B1224" s="66" t="s">
        <v>573</v>
      </c>
      <c r="C1224" s="11">
        <v>1964</v>
      </c>
      <c r="D1224" s="44">
        <v>2005</v>
      </c>
      <c r="E1224" s="21" t="s">
        <v>1062</v>
      </c>
      <c r="F1224" s="2">
        <v>5</v>
      </c>
      <c r="G1224" s="129">
        <v>4</v>
      </c>
      <c r="H1224" s="38">
        <v>4538.8</v>
      </c>
      <c r="I1224" s="38">
        <v>3557.7</v>
      </c>
      <c r="J1224" s="38">
        <v>3557.3</v>
      </c>
      <c r="K1224" s="87">
        <v>166</v>
      </c>
      <c r="L1224" s="77">
        <v>297135.49914933153</v>
      </c>
      <c r="M1224" s="85">
        <v>0</v>
      </c>
      <c r="N1224" s="85">
        <v>0</v>
      </c>
      <c r="O1224" s="85">
        <v>0</v>
      </c>
      <c r="P1224" s="77">
        <v>297135.49914933153</v>
      </c>
      <c r="Q1224" s="77">
        <f t="shared" si="81"/>
        <v>83.518986746867796</v>
      </c>
      <c r="R1224" s="37">
        <v>190</v>
      </c>
      <c r="S1224" s="130" t="s">
        <v>1070</v>
      </c>
      <c r="T1224" s="28"/>
      <c r="U1224" s="28"/>
    </row>
    <row r="1225" spans="1:21" ht="25.5">
      <c r="A1225" s="11">
        <v>520</v>
      </c>
      <c r="B1225" s="66" t="s">
        <v>574</v>
      </c>
      <c r="C1225" s="11">
        <v>1964</v>
      </c>
      <c r="D1225" s="44"/>
      <c r="E1225" s="21" t="s">
        <v>1062</v>
      </c>
      <c r="F1225" s="2">
        <v>5</v>
      </c>
      <c r="G1225" s="129">
        <v>4</v>
      </c>
      <c r="H1225" s="38">
        <v>3563.67</v>
      </c>
      <c r="I1225" s="38">
        <v>3249</v>
      </c>
      <c r="J1225" s="38">
        <v>3239.7</v>
      </c>
      <c r="K1225" s="87">
        <v>164</v>
      </c>
      <c r="L1225" s="77">
        <v>346193.04889472073</v>
      </c>
      <c r="M1225" s="85">
        <v>0</v>
      </c>
      <c r="N1225" s="85">
        <v>0</v>
      </c>
      <c r="O1225" s="85">
        <v>0</v>
      </c>
      <c r="P1225" s="77">
        <v>346193.04889472073</v>
      </c>
      <c r="Q1225" s="77">
        <f t="shared" si="81"/>
        <v>106.55372388264719</v>
      </c>
      <c r="R1225" s="37">
        <v>190</v>
      </c>
      <c r="S1225" s="130" t="s">
        <v>1070</v>
      </c>
      <c r="T1225" s="28"/>
      <c r="U1225" s="28"/>
    </row>
    <row r="1226" spans="1:21" ht="25.5">
      <c r="A1226" s="11">
        <v>521</v>
      </c>
      <c r="B1226" s="66" t="s">
        <v>576</v>
      </c>
      <c r="C1226" s="2">
        <v>1964</v>
      </c>
      <c r="D1226" s="44"/>
      <c r="E1226" s="21" t="s">
        <v>1062</v>
      </c>
      <c r="F1226" s="2">
        <v>5</v>
      </c>
      <c r="G1226" s="2">
        <v>3</v>
      </c>
      <c r="H1226" s="38">
        <v>2275</v>
      </c>
      <c r="I1226" s="38">
        <v>2058.3000000000002</v>
      </c>
      <c r="J1226" s="38">
        <v>2058.3000000000002</v>
      </c>
      <c r="K1226" s="89">
        <v>91</v>
      </c>
      <c r="L1226" s="77">
        <v>231455.10000000003</v>
      </c>
      <c r="M1226" s="85">
        <v>0</v>
      </c>
      <c r="N1226" s="85">
        <v>0</v>
      </c>
      <c r="O1226" s="85">
        <v>0</v>
      </c>
      <c r="P1226" s="77">
        <v>231455.10000000003</v>
      </c>
      <c r="Q1226" s="77">
        <f t="shared" si="81"/>
        <v>112.44964290919691</v>
      </c>
      <c r="R1226" s="37">
        <v>190</v>
      </c>
      <c r="S1226" s="130" t="s">
        <v>1070</v>
      </c>
      <c r="T1226" s="28"/>
      <c r="U1226" s="28"/>
    </row>
    <row r="1227" spans="1:21" ht="25.5">
      <c r="A1227" s="11">
        <v>522</v>
      </c>
      <c r="B1227" s="66" t="s">
        <v>577</v>
      </c>
      <c r="C1227" s="11">
        <v>1964</v>
      </c>
      <c r="D1227" s="44"/>
      <c r="E1227" s="21" t="s">
        <v>1062</v>
      </c>
      <c r="F1227" s="2">
        <v>4</v>
      </c>
      <c r="G1227" s="129">
        <v>2</v>
      </c>
      <c r="H1227" s="38">
        <v>1361.2</v>
      </c>
      <c r="I1227" s="38">
        <v>1252.3</v>
      </c>
      <c r="J1227" s="38">
        <v>1253.2</v>
      </c>
      <c r="K1227" s="87">
        <v>50</v>
      </c>
      <c r="L1227" s="77">
        <v>140838.39999999999</v>
      </c>
      <c r="M1227" s="85">
        <v>0</v>
      </c>
      <c r="N1227" s="85">
        <v>0</v>
      </c>
      <c r="O1227" s="85">
        <v>0</v>
      </c>
      <c r="P1227" s="77">
        <v>140838.39999999999</v>
      </c>
      <c r="Q1227" s="77">
        <f t="shared" si="81"/>
        <v>112.46378663259603</v>
      </c>
      <c r="R1227" s="37">
        <v>190</v>
      </c>
      <c r="S1227" s="130" t="s">
        <v>1070</v>
      </c>
      <c r="T1227" s="28"/>
      <c r="U1227" s="28"/>
    </row>
    <row r="1228" spans="1:21" ht="25.5">
      <c r="A1228" s="11">
        <v>523</v>
      </c>
      <c r="B1228" s="66" t="s">
        <v>970</v>
      </c>
      <c r="C1228" s="2">
        <v>1962</v>
      </c>
      <c r="D1228" s="2"/>
      <c r="E1228" s="2" t="s">
        <v>1062</v>
      </c>
      <c r="F1228" s="2">
        <v>5</v>
      </c>
      <c r="G1228" s="2">
        <v>2</v>
      </c>
      <c r="H1228" s="38">
        <v>1998.9</v>
      </c>
      <c r="I1228" s="37">
        <v>1661.7</v>
      </c>
      <c r="J1228" s="37">
        <v>1661.7</v>
      </c>
      <c r="K1228" s="89">
        <v>54</v>
      </c>
      <c r="L1228" s="86">
        <v>109531</v>
      </c>
      <c r="M1228" s="37">
        <v>0</v>
      </c>
      <c r="N1228" s="37">
        <v>0</v>
      </c>
      <c r="O1228" s="37">
        <v>0</v>
      </c>
      <c r="P1228" s="86">
        <v>109531</v>
      </c>
      <c r="Q1228" s="77">
        <f t="shared" si="81"/>
        <v>65.91502677980381</v>
      </c>
      <c r="R1228" s="37">
        <v>190</v>
      </c>
      <c r="S1228" s="130" t="s">
        <v>1070</v>
      </c>
      <c r="T1228" s="28"/>
      <c r="U1228" s="28"/>
    </row>
    <row r="1229" spans="1:21" ht="25.5">
      <c r="A1229" s="11">
        <v>524</v>
      </c>
      <c r="B1229" s="66" t="s">
        <v>579</v>
      </c>
      <c r="C1229" s="2">
        <v>1948</v>
      </c>
      <c r="D1229" s="44">
        <v>2015</v>
      </c>
      <c r="E1229" s="21" t="s">
        <v>1062</v>
      </c>
      <c r="F1229" s="2">
        <v>2</v>
      </c>
      <c r="G1229" s="2">
        <v>2</v>
      </c>
      <c r="H1229" s="38">
        <v>563.5</v>
      </c>
      <c r="I1229" s="37">
        <v>512.70000000000005</v>
      </c>
      <c r="J1229" s="37">
        <v>516.1</v>
      </c>
      <c r="K1229" s="89">
        <v>25</v>
      </c>
      <c r="L1229" s="77">
        <v>51893.641481734092</v>
      </c>
      <c r="M1229" s="85">
        <v>0</v>
      </c>
      <c r="N1229" s="85">
        <v>0</v>
      </c>
      <c r="O1229" s="85">
        <v>0</v>
      </c>
      <c r="P1229" s="77">
        <v>51893.641481734092</v>
      </c>
      <c r="Q1229" s="77">
        <f t="shared" si="81"/>
        <v>101.21638674026543</v>
      </c>
      <c r="R1229" s="37">
        <v>195</v>
      </c>
      <c r="S1229" s="130" t="s">
        <v>1070</v>
      </c>
      <c r="T1229" s="28"/>
      <c r="U1229" s="28"/>
    </row>
    <row r="1230" spans="1:21" ht="25.5">
      <c r="A1230" s="11">
        <v>525</v>
      </c>
      <c r="B1230" s="66" t="s">
        <v>580</v>
      </c>
      <c r="C1230" s="2">
        <v>1964</v>
      </c>
      <c r="D1230" s="36"/>
      <c r="E1230" s="21" t="s">
        <v>1062</v>
      </c>
      <c r="F1230" s="2">
        <v>5</v>
      </c>
      <c r="G1230" s="2">
        <v>4</v>
      </c>
      <c r="H1230" s="38">
        <v>4819</v>
      </c>
      <c r="I1230" s="38">
        <v>3510.4</v>
      </c>
      <c r="J1230" s="38">
        <v>3510.1</v>
      </c>
      <c r="K1230" s="89">
        <v>162</v>
      </c>
      <c r="L1230" s="77">
        <v>354274.35364081827</v>
      </c>
      <c r="M1230" s="85">
        <v>0</v>
      </c>
      <c r="N1230" s="85">
        <v>0</v>
      </c>
      <c r="O1230" s="85">
        <v>0</v>
      </c>
      <c r="P1230" s="77">
        <v>354274.35364081827</v>
      </c>
      <c r="Q1230" s="77">
        <f t="shared" si="81"/>
        <v>100.92136327507357</v>
      </c>
      <c r="R1230" s="37">
        <v>190</v>
      </c>
      <c r="S1230" s="130" t="s">
        <v>1070</v>
      </c>
      <c r="T1230" s="28"/>
      <c r="U1230" s="28"/>
    </row>
    <row r="1231" spans="1:21" ht="25.5">
      <c r="A1231" s="11">
        <v>526</v>
      </c>
      <c r="B1231" s="66" t="s">
        <v>581</v>
      </c>
      <c r="C1231" s="11">
        <v>1989</v>
      </c>
      <c r="D1231" s="44"/>
      <c r="E1231" s="21" t="s">
        <v>1062</v>
      </c>
      <c r="F1231" s="2">
        <v>5</v>
      </c>
      <c r="G1231" s="129">
        <v>1</v>
      </c>
      <c r="H1231" s="38">
        <v>3152</v>
      </c>
      <c r="I1231" s="38">
        <v>2514.0300000000002</v>
      </c>
      <c r="J1231" s="38">
        <v>2494.6</v>
      </c>
      <c r="K1231" s="87">
        <v>160</v>
      </c>
      <c r="L1231" s="77">
        <v>78347.095499957752</v>
      </c>
      <c r="M1231" s="85">
        <v>0</v>
      </c>
      <c r="N1231" s="85">
        <v>0</v>
      </c>
      <c r="O1231" s="85">
        <v>0</v>
      </c>
      <c r="P1231" s="77">
        <v>78347.095499957752</v>
      </c>
      <c r="Q1231" s="77">
        <f t="shared" si="81"/>
        <v>31.163946134277534</v>
      </c>
      <c r="R1231" s="37">
        <v>190</v>
      </c>
      <c r="S1231" s="130" t="s">
        <v>1070</v>
      </c>
      <c r="T1231" s="28"/>
      <c r="U1231" s="28"/>
    </row>
    <row r="1232" spans="1:21">
      <c r="A1232" s="11">
        <v>527</v>
      </c>
      <c r="B1232" s="66" t="s">
        <v>582</v>
      </c>
      <c r="C1232" s="11">
        <v>1964</v>
      </c>
      <c r="D1232" s="44">
        <v>2012</v>
      </c>
      <c r="E1232" s="2" t="s">
        <v>1064</v>
      </c>
      <c r="F1232" s="2">
        <v>5</v>
      </c>
      <c r="G1232" s="2">
        <v>6</v>
      </c>
      <c r="H1232" s="38">
        <v>7388.41</v>
      </c>
      <c r="I1232" s="38">
        <v>4769.8900000000003</v>
      </c>
      <c r="J1232" s="38">
        <v>4702.1000000000004</v>
      </c>
      <c r="K1232" s="87">
        <v>252</v>
      </c>
      <c r="L1232" s="77">
        <v>223796.2703968253</v>
      </c>
      <c r="M1232" s="85">
        <v>0</v>
      </c>
      <c r="N1232" s="85">
        <v>0</v>
      </c>
      <c r="O1232" s="85">
        <v>0</v>
      </c>
      <c r="P1232" s="77">
        <v>223796.2703968253</v>
      </c>
      <c r="Q1232" s="77">
        <f t="shared" si="81"/>
        <v>46.91853908514144</v>
      </c>
      <c r="R1232" s="37">
        <v>190</v>
      </c>
      <c r="S1232" s="130" t="s">
        <v>1070</v>
      </c>
      <c r="T1232" s="28"/>
      <c r="U1232" s="28"/>
    </row>
    <row r="1233" spans="1:21" ht="25.5">
      <c r="A1233" s="11">
        <v>528</v>
      </c>
      <c r="B1233" s="66" t="s">
        <v>583</v>
      </c>
      <c r="C1233" s="11">
        <v>1963</v>
      </c>
      <c r="D1233" s="44"/>
      <c r="E1233" s="21" t="s">
        <v>1062</v>
      </c>
      <c r="F1233" s="2">
        <v>2</v>
      </c>
      <c r="G1233" s="129">
        <v>2</v>
      </c>
      <c r="H1233" s="38">
        <v>395.89</v>
      </c>
      <c r="I1233" s="38">
        <v>359.9</v>
      </c>
      <c r="J1233" s="38">
        <v>359.9</v>
      </c>
      <c r="K1233" s="87">
        <v>19</v>
      </c>
      <c r="L1233" s="77">
        <v>57709.1</v>
      </c>
      <c r="M1233" s="85">
        <v>0</v>
      </c>
      <c r="N1233" s="85">
        <v>0</v>
      </c>
      <c r="O1233" s="85">
        <v>0</v>
      </c>
      <c r="P1233" s="77">
        <v>57709.1</v>
      </c>
      <c r="Q1233" s="77">
        <f t="shared" si="81"/>
        <v>160.34759655459851</v>
      </c>
      <c r="R1233" s="37">
        <v>195</v>
      </c>
      <c r="S1233" s="130" t="s">
        <v>1070</v>
      </c>
      <c r="T1233" s="28"/>
      <c r="U1233" s="28"/>
    </row>
    <row r="1234" spans="1:21" ht="25.5">
      <c r="A1234" s="11">
        <v>529</v>
      </c>
      <c r="B1234" s="66" t="s">
        <v>584</v>
      </c>
      <c r="C1234" s="11">
        <v>1963</v>
      </c>
      <c r="D1234" s="44"/>
      <c r="E1234" s="21" t="s">
        <v>1062</v>
      </c>
      <c r="F1234" s="2">
        <v>2</v>
      </c>
      <c r="G1234" s="129">
        <v>1</v>
      </c>
      <c r="H1234" s="38">
        <v>278.96000000000004</v>
      </c>
      <c r="I1234" s="38">
        <v>253.6</v>
      </c>
      <c r="J1234" s="38">
        <v>253.6</v>
      </c>
      <c r="K1234" s="87">
        <v>8</v>
      </c>
      <c r="L1234" s="77">
        <v>40673.4</v>
      </c>
      <c r="M1234" s="85">
        <v>0</v>
      </c>
      <c r="N1234" s="85">
        <v>0</v>
      </c>
      <c r="O1234" s="85">
        <v>0</v>
      </c>
      <c r="P1234" s="77">
        <v>40673.4</v>
      </c>
      <c r="Q1234" s="77">
        <f t="shared" si="81"/>
        <v>160.38406940063092</v>
      </c>
      <c r="R1234" s="37">
        <v>195</v>
      </c>
      <c r="S1234" s="130" t="s">
        <v>1070</v>
      </c>
      <c r="T1234" s="28"/>
      <c r="U1234" s="28"/>
    </row>
    <row r="1235" spans="1:21" ht="25.5">
      <c r="A1235" s="11">
        <v>530</v>
      </c>
      <c r="B1235" s="66" t="s">
        <v>591</v>
      </c>
      <c r="C1235" s="2">
        <v>1960</v>
      </c>
      <c r="D1235" s="44">
        <v>2005</v>
      </c>
      <c r="E1235" s="21" t="s">
        <v>1062</v>
      </c>
      <c r="F1235" s="2">
        <v>2</v>
      </c>
      <c r="G1235" s="2">
        <v>2</v>
      </c>
      <c r="H1235" s="38">
        <v>1434.3999999999999</v>
      </c>
      <c r="I1235" s="38">
        <v>703.4</v>
      </c>
      <c r="J1235" s="38">
        <v>703.4</v>
      </c>
      <c r="K1235" s="89">
        <v>36</v>
      </c>
      <c r="L1235" s="77">
        <v>50709.620690459953</v>
      </c>
      <c r="M1235" s="85">
        <v>0</v>
      </c>
      <c r="N1235" s="85">
        <v>0</v>
      </c>
      <c r="O1235" s="85">
        <v>0</v>
      </c>
      <c r="P1235" s="77">
        <v>50709.620690459953</v>
      </c>
      <c r="Q1235" s="77">
        <f t="shared" si="81"/>
        <v>72.092153384219444</v>
      </c>
      <c r="R1235" s="37">
        <v>195</v>
      </c>
      <c r="S1235" s="130" t="s">
        <v>1070</v>
      </c>
      <c r="T1235" s="28"/>
      <c r="U1235" s="28"/>
    </row>
    <row r="1236" spans="1:21" ht="25.5">
      <c r="A1236" s="11">
        <v>531</v>
      </c>
      <c r="B1236" s="66" t="s">
        <v>594</v>
      </c>
      <c r="C1236" s="2">
        <v>1962</v>
      </c>
      <c r="D1236" s="36">
        <v>2009</v>
      </c>
      <c r="E1236" s="21" t="s">
        <v>1062</v>
      </c>
      <c r="F1236" s="2">
        <v>5</v>
      </c>
      <c r="G1236" s="2">
        <v>3</v>
      </c>
      <c r="H1236" s="38">
        <v>3215.8</v>
      </c>
      <c r="I1236" s="38">
        <v>2547.84</v>
      </c>
      <c r="J1236" s="38">
        <v>2545</v>
      </c>
      <c r="K1236" s="89">
        <v>128</v>
      </c>
      <c r="L1236" s="77">
        <v>207484</v>
      </c>
      <c r="M1236" s="85">
        <v>0</v>
      </c>
      <c r="N1236" s="85">
        <v>0</v>
      </c>
      <c r="O1236" s="85">
        <v>0</v>
      </c>
      <c r="P1236" s="77">
        <v>207484</v>
      </c>
      <c r="Q1236" s="77">
        <f t="shared" si="81"/>
        <v>81.435254961065056</v>
      </c>
      <c r="R1236" s="37">
        <v>190</v>
      </c>
      <c r="S1236" s="130" t="s">
        <v>1070</v>
      </c>
      <c r="T1236" s="28"/>
      <c r="U1236" s="28"/>
    </row>
    <row r="1237" spans="1:21" ht="25.5">
      <c r="A1237" s="11">
        <v>532</v>
      </c>
      <c r="B1237" s="66" t="s">
        <v>595</v>
      </c>
      <c r="C1237" s="2">
        <v>1963</v>
      </c>
      <c r="D1237" s="44"/>
      <c r="E1237" s="21" t="s">
        <v>1062</v>
      </c>
      <c r="F1237" s="2">
        <v>5</v>
      </c>
      <c r="G1237" s="2">
        <v>4</v>
      </c>
      <c r="H1237" s="38">
        <v>4106.8899999999994</v>
      </c>
      <c r="I1237" s="38">
        <v>3217.91</v>
      </c>
      <c r="J1237" s="38">
        <v>3217.9</v>
      </c>
      <c r="K1237" s="89">
        <v>182</v>
      </c>
      <c r="L1237" s="77">
        <v>262462.3</v>
      </c>
      <c r="M1237" s="85">
        <v>0</v>
      </c>
      <c r="N1237" s="85">
        <v>0</v>
      </c>
      <c r="O1237" s="85">
        <v>0</v>
      </c>
      <c r="P1237" s="77">
        <v>262462.3</v>
      </c>
      <c r="Q1237" s="77">
        <f t="shared" si="81"/>
        <v>81.56297099670283</v>
      </c>
      <c r="R1237" s="37">
        <v>190</v>
      </c>
      <c r="S1237" s="130" t="s">
        <v>1070</v>
      </c>
      <c r="T1237" s="28"/>
      <c r="U1237" s="28"/>
    </row>
    <row r="1238" spans="1:21">
      <c r="A1238" s="11">
        <v>533</v>
      </c>
      <c r="B1238" s="66" t="s">
        <v>596</v>
      </c>
      <c r="C1238" s="11">
        <v>1964</v>
      </c>
      <c r="D1238" s="44">
        <v>2009</v>
      </c>
      <c r="E1238" s="2" t="s">
        <v>1064</v>
      </c>
      <c r="F1238" s="2">
        <v>5</v>
      </c>
      <c r="G1238" s="2">
        <v>4</v>
      </c>
      <c r="H1238" s="38">
        <v>4630.8</v>
      </c>
      <c r="I1238" s="38">
        <v>3221.3</v>
      </c>
      <c r="J1238" s="38">
        <v>3221.3</v>
      </c>
      <c r="K1238" s="89">
        <v>149</v>
      </c>
      <c r="L1238" s="77">
        <v>230799.38006971983</v>
      </c>
      <c r="M1238" s="85">
        <v>0</v>
      </c>
      <c r="N1238" s="85">
        <v>0</v>
      </c>
      <c r="O1238" s="85">
        <v>0</v>
      </c>
      <c r="P1238" s="77">
        <v>230799.38006971983</v>
      </c>
      <c r="Q1238" s="77">
        <f t="shared" si="81"/>
        <v>71.647899937826281</v>
      </c>
      <c r="R1238" s="37">
        <v>190</v>
      </c>
      <c r="S1238" s="130" t="s">
        <v>1070</v>
      </c>
      <c r="T1238" s="28"/>
      <c r="U1238" s="28"/>
    </row>
    <row r="1239" spans="1:21" ht="25.5">
      <c r="A1239" s="11">
        <v>534</v>
      </c>
      <c r="B1239" s="66" t="s">
        <v>597</v>
      </c>
      <c r="C1239" s="11">
        <v>1962</v>
      </c>
      <c r="D1239" s="44"/>
      <c r="E1239" s="21" t="s">
        <v>1062</v>
      </c>
      <c r="F1239" s="2">
        <v>5</v>
      </c>
      <c r="G1239" s="129">
        <v>6</v>
      </c>
      <c r="H1239" s="38">
        <v>6795.6</v>
      </c>
      <c r="I1239" s="38">
        <v>5003.7700000000004</v>
      </c>
      <c r="J1239" s="38">
        <v>4936.3999999999996</v>
      </c>
      <c r="K1239" s="87">
        <v>220</v>
      </c>
      <c r="L1239" s="77">
        <v>396900.35620639485</v>
      </c>
      <c r="M1239" s="85">
        <v>0</v>
      </c>
      <c r="N1239" s="85">
        <v>0</v>
      </c>
      <c r="O1239" s="85">
        <v>0</v>
      </c>
      <c r="P1239" s="77">
        <v>396900.35620639485</v>
      </c>
      <c r="Q1239" s="77">
        <f t="shared" si="81"/>
        <v>79.320263762402107</v>
      </c>
      <c r="R1239" s="37">
        <v>190</v>
      </c>
      <c r="S1239" s="130" t="s">
        <v>1070</v>
      </c>
      <c r="T1239" s="28"/>
      <c r="U1239" s="28"/>
    </row>
    <row r="1240" spans="1:21" ht="25.5">
      <c r="A1240" s="11">
        <v>535</v>
      </c>
      <c r="B1240" s="66" t="s">
        <v>598</v>
      </c>
      <c r="C1240" s="11">
        <v>1962</v>
      </c>
      <c r="D1240" s="44"/>
      <c r="E1240" s="21" t="s">
        <v>1062</v>
      </c>
      <c r="F1240" s="2">
        <v>5</v>
      </c>
      <c r="G1240" s="129">
        <v>4</v>
      </c>
      <c r="H1240" s="38">
        <v>3742.1</v>
      </c>
      <c r="I1240" s="38">
        <v>2836.3</v>
      </c>
      <c r="J1240" s="38">
        <v>2836.3</v>
      </c>
      <c r="K1240" s="87">
        <v>177</v>
      </c>
      <c r="L1240" s="77">
        <v>317349</v>
      </c>
      <c r="M1240" s="85">
        <v>0</v>
      </c>
      <c r="N1240" s="85">
        <v>0</v>
      </c>
      <c r="O1240" s="85">
        <v>0</v>
      </c>
      <c r="P1240" s="77">
        <v>317349</v>
      </c>
      <c r="Q1240" s="77">
        <f t="shared" ref="Q1240:Q1303" si="82">L1240/I1240</f>
        <v>111.88837570073687</v>
      </c>
      <c r="R1240" s="37">
        <v>190</v>
      </c>
      <c r="S1240" s="130" t="s">
        <v>1070</v>
      </c>
      <c r="T1240" s="28"/>
      <c r="U1240" s="28"/>
    </row>
    <row r="1241" spans="1:21" ht="25.5">
      <c r="A1241" s="11">
        <v>536</v>
      </c>
      <c r="B1241" s="66" t="s">
        <v>599</v>
      </c>
      <c r="C1241" s="11">
        <v>1962</v>
      </c>
      <c r="D1241" s="44"/>
      <c r="E1241" s="21" t="s">
        <v>1062</v>
      </c>
      <c r="F1241" s="2">
        <v>5</v>
      </c>
      <c r="G1241" s="129">
        <v>3</v>
      </c>
      <c r="H1241" s="38">
        <v>3238.2</v>
      </c>
      <c r="I1241" s="38">
        <v>2544.12</v>
      </c>
      <c r="J1241" s="38">
        <v>2544.1</v>
      </c>
      <c r="K1241" s="87">
        <v>128</v>
      </c>
      <c r="L1241" s="77">
        <v>319947.19318461849</v>
      </c>
      <c r="M1241" s="85">
        <v>0</v>
      </c>
      <c r="N1241" s="85">
        <v>0</v>
      </c>
      <c r="O1241" s="85">
        <v>0</v>
      </c>
      <c r="P1241" s="77">
        <v>319947.19318461849</v>
      </c>
      <c r="Q1241" s="77">
        <f t="shared" si="82"/>
        <v>125.75947407536535</v>
      </c>
      <c r="R1241" s="37">
        <v>190</v>
      </c>
      <c r="S1241" s="130" t="s">
        <v>1070</v>
      </c>
      <c r="T1241" s="28"/>
      <c r="U1241" s="28"/>
    </row>
    <row r="1242" spans="1:21" ht="25.5">
      <c r="A1242" s="11">
        <v>537</v>
      </c>
      <c r="B1242" s="66" t="s">
        <v>600</v>
      </c>
      <c r="C1242" s="2">
        <v>1962</v>
      </c>
      <c r="D1242" s="44"/>
      <c r="E1242" s="21" t="s">
        <v>1062</v>
      </c>
      <c r="F1242" s="2">
        <v>4</v>
      </c>
      <c r="G1242" s="2">
        <v>2</v>
      </c>
      <c r="H1242" s="38">
        <v>1356.8</v>
      </c>
      <c r="I1242" s="38">
        <v>1261.7</v>
      </c>
      <c r="J1242" s="38">
        <v>1263.4000000000001</v>
      </c>
      <c r="K1242" s="89">
        <v>60</v>
      </c>
      <c r="L1242" s="77">
        <v>82183.123535558974</v>
      </c>
      <c r="M1242" s="85">
        <v>0</v>
      </c>
      <c r="N1242" s="85">
        <v>0</v>
      </c>
      <c r="O1242" s="85">
        <v>0</v>
      </c>
      <c r="P1242" s="77">
        <v>82183.123535558974</v>
      </c>
      <c r="Q1242" s="77">
        <f t="shared" si="82"/>
        <v>65.136818210001564</v>
      </c>
      <c r="R1242" s="37">
        <v>190</v>
      </c>
      <c r="S1242" s="130" t="s">
        <v>1070</v>
      </c>
      <c r="T1242" s="28"/>
      <c r="U1242" s="28"/>
    </row>
    <row r="1243" spans="1:21" ht="25.5">
      <c r="A1243" s="11">
        <v>538</v>
      </c>
      <c r="B1243" s="66" t="s">
        <v>605</v>
      </c>
      <c r="C1243" s="2">
        <v>1963</v>
      </c>
      <c r="D1243" s="44">
        <v>2007</v>
      </c>
      <c r="E1243" s="21" t="s">
        <v>1062</v>
      </c>
      <c r="F1243" s="2">
        <v>5</v>
      </c>
      <c r="G1243" s="2">
        <v>2</v>
      </c>
      <c r="H1243" s="38">
        <v>2178.1999999999998</v>
      </c>
      <c r="I1243" s="38">
        <v>1575</v>
      </c>
      <c r="J1243" s="38">
        <v>1575</v>
      </c>
      <c r="K1243" s="89">
        <v>73</v>
      </c>
      <c r="L1243" s="77">
        <v>170656</v>
      </c>
      <c r="M1243" s="85">
        <v>0</v>
      </c>
      <c r="N1243" s="85">
        <v>0</v>
      </c>
      <c r="O1243" s="85">
        <v>0</v>
      </c>
      <c r="P1243" s="77">
        <v>170656</v>
      </c>
      <c r="Q1243" s="77">
        <f t="shared" si="82"/>
        <v>108.35301587301588</v>
      </c>
      <c r="R1243" s="37">
        <v>190</v>
      </c>
      <c r="S1243" s="130" t="s">
        <v>1070</v>
      </c>
      <c r="T1243" s="28"/>
      <c r="U1243" s="28"/>
    </row>
    <row r="1244" spans="1:21" ht="25.5">
      <c r="A1244" s="11">
        <v>539</v>
      </c>
      <c r="B1244" s="66" t="s">
        <v>606</v>
      </c>
      <c r="C1244" s="2">
        <v>1962</v>
      </c>
      <c r="D1244" s="44"/>
      <c r="E1244" s="21" t="s">
        <v>1062</v>
      </c>
      <c r="F1244" s="2">
        <v>4</v>
      </c>
      <c r="G1244" s="2">
        <v>2</v>
      </c>
      <c r="H1244" s="38">
        <v>2039.9</v>
      </c>
      <c r="I1244" s="38">
        <v>1279.9000000000001</v>
      </c>
      <c r="J1244" s="38">
        <v>1279.9000000000001</v>
      </c>
      <c r="K1244" s="89">
        <v>59</v>
      </c>
      <c r="L1244" s="77">
        <v>144956</v>
      </c>
      <c r="M1244" s="85">
        <v>0</v>
      </c>
      <c r="N1244" s="85">
        <v>0</v>
      </c>
      <c r="O1244" s="85">
        <v>0</v>
      </c>
      <c r="P1244" s="77">
        <v>144956</v>
      </c>
      <c r="Q1244" s="77">
        <f t="shared" si="82"/>
        <v>113.25572310336744</v>
      </c>
      <c r="R1244" s="37">
        <v>190</v>
      </c>
      <c r="S1244" s="130" t="s">
        <v>1070</v>
      </c>
      <c r="T1244" s="28"/>
      <c r="U1244" s="28"/>
    </row>
    <row r="1245" spans="1:21">
      <c r="A1245" s="11">
        <v>540</v>
      </c>
      <c r="B1245" s="66" t="s">
        <v>607</v>
      </c>
      <c r="C1245" s="2">
        <v>1964</v>
      </c>
      <c r="D1245" s="44"/>
      <c r="E1245" s="2" t="s">
        <v>1064</v>
      </c>
      <c r="F1245" s="2">
        <v>5</v>
      </c>
      <c r="G1245" s="2">
        <v>4</v>
      </c>
      <c r="H1245" s="38">
        <v>3553.5</v>
      </c>
      <c r="I1245" s="38">
        <v>3240</v>
      </c>
      <c r="J1245" s="38">
        <v>3259.1</v>
      </c>
      <c r="K1245" s="89">
        <v>119</v>
      </c>
      <c r="L1245" s="77">
        <v>345921.26303826744</v>
      </c>
      <c r="M1245" s="85">
        <v>0</v>
      </c>
      <c r="N1245" s="85">
        <v>0</v>
      </c>
      <c r="O1245" s="85">
        <v>0</v>
      </c>
      <c r="P1245" s="77">
        <v>345921.26303826744</v>
      </c>
      <c r="Q1245" s="77">
        <f t="shared" si="82"/>
        <v>106.76582192539118</v>
      </c>
      <c r="R1245" s="37">
        <v>190</v>
      </c>
      <c r="S1245" s="130" t="s">
        <v>1070</v>
      </c>
      <c r="T1245" s="28"/>
      <c r="U1245" s="28"/>
    </row>
    <row r="1246" spans="1:21" ht="25.5">
      <c r="A1246" s="11">
        <v>541</v>
      </c>
      <c r="B1246" s="66" t="s">
        <v>608</v>
      </c>
      <c r="C1246" s="2">
        <v>1964</v>
      </c>
      <c r="D1246" s="44"/>
      <c r="E1246" s="21" t="s">
        <v>1062</v>
      </c>
      <c r="F1246" s="2">
        <v>4</v>
      </c>
      <c r="G1246" s="2">
        <v>2</v>
      </c>
      <c r="H1246" s="38">
        <v>1517.3</v>
      </c>
      <c r="I1246" s="38">
        <v>1261.31</v>
      </c>
      <c r="J1246" s="38">
        <v>1262.7</v>
      </c>
      <c r="K1246" s="89">
        <v>84</v>
      </c>
      <c r="L1246" s="77">
        <v>134072.9</v>
      </c>
      <c r="M1246" s="85">
        <v>0</v>
      </c>
      <c r="N1246" s="85">
        <v>0</v>
      </c>
      <c r="O1246" s="85">
        <v>0</v>
      </c>
      <c r="P1246" s="77">
        <v>134072.9</v>
      </c>
      <c r="Q1246" s="77">
        <f t="shared" si="82"/>
        <v>106.29654882622036</v>
      </c>
      <c r="R1246" s="37">
        <v>190</v>
      </c>
      <c r="S1246" s="130" t="s">
        <v>1070</v>
      </c>
      <c r="T1246" s="28"/>
      <c r="U1246" s="28"/>
    </row>
    <row r="1247" spans="1:21" ht="25.5">
      <c r="A1247" s="11">
        <v>542</v>
      </c>
      <c r="B1247" s="66" t="s">
        <v>609</v>
      </c>
      <c r="C1247" s="11">
        <v>1961</v>
      </c>
      <c r="D1247" s="44"/>
      <c r="E1247" s="21" t="s">
        <v>1062</v>
      </c>
      <c r="F1247" s="2">
        <v>4</v>
      </c>
      <c r="G1247" s="129">
        <v>3</v>
      </c>
      <c r="H1247" s="38">
        <v>2643.8500000000004</v>
      </c>
      <c r="I1247" s="38">
        <v>2404.4</v>
      </c>
      <c r="J1247" s="38">
        <v>2403.5</v>
      </c>
      <c r="K1247" s="87">
        <v>59</v>
      </c>
      <c r="L1247" s="77">
        <v>258521.50534337165</v>
      </c>
      <c r="M1247" s="85">
        <v>0</v>
      </c>
      <c r="N1247" s="85">
        <v>0</v>
      </c>
      <c r="O1247" s="85">
        <v>0</v>
      </c>
      <c r="P1247" s="77">
        <v>258521.50534337165</v>
      </c>
      <c r="Q1247" s="77">
        <f t="shared" si="82"/>
        <v>107.52017357485096</v>
      </c>
      <c r="R1247" s="37">
        <v>190</v>
      </c>
      <c r="S1247" s="130" t="s">
        <v>1070</v>
      </c>
      <c r="T1247" s="28"/>
      <c r="U1247" s="28"/>
    </row>
    <row r="1248" spans="1:21" ht="25.5">
      <c r="A1248" s="11">
        <v>543</v>
      </c>
      <c r="B1248" s="66" t="s">
        <v>610</v>
      </c>
      <c r="C1248" s="11">
        <v>1961</v>
      </c>
      <c r="D1248" s="44"/>
      <c r="E1248" s="21" t="s">
        <v>1062</v>
      </c>
      <c r="F1248" s="2">
        <v>3</v>
      </c>
      <c r="G1248" s="129">
        <v>2</v>
      </c>
      <c r="H1248" s="38">
        <v>971.5</v>
      </c>
      <c r="I1248" s="38">
        <v>897.4</v>
      </c>
      <c r="J1248" s="38">
        <v>898.9</v>
      </c>
      <c r="K1248" s="87">
        <v>51</v>
      </c>
      <c r="L1248" s="77">
        <v>160903.1</v>
      </c>
      <c r="M1248" s="85">
        <v>0</v>
      </c>
      <c r="N1248" s="85">
        <v>0</v>
      </c>
      <c r="O1248" s="85">
        <v>0</v>
      </c>
      <c r="P1248" s="77">
        <v>160903.1</v>
      </c>
      <c r="Q1248" s="77">
        <f t="shared" si="82"/>
        <v>179.29919768219301</v>
      </c>
      <c r="R1248" s="37">
        <v>195</v>
      </c>
      <c r="S1248" s="130" t="s">
        <v>1070</v>
      </c>
      <c r="T1248" s="28"/>
      <c r="U1248" s="28"/>
    </row>
    <row r="1249" spans="1:21" ht="25.5">
      <c r="A1249" s="11">
        <v>544</v>
      </c>
      <c r="B1249" s="66" t="s">
        <v>611</v>
      </c>
      <c r="C1249" s="11">
        <v>1953</v>
      </c>
      <c r="D1249" s="44"/>
      <c r="E1249" s="21" t="s">
        <v>1062</v>
      </c>
      <c r="F1249" s="2">
        <v>2</v>
      </c>
      <c r="G1249" s="2">
        <v>4</v>
      </c>
      <c r="H1249" s="38">
        <v>929.4</v>
      </c>
      <c r="I1249" s="38">
        <v>768.8</v>
      </c>
      <c r="J1249" s="38">
        <v>768.8</v>
      </c>
      <c r="K1249" s="87">
        <v>48</v>
      </c>
      <c r="L1249" s="77">
        <v>53062.758815896981</v>
      </c>
      <c r="M1249" s="85">
        <v>0</v>
      </c>
      <c r="N1249" s="85">
        <v>0</v>
      </c>
      <c r="O1249" s="85">
        <v>0</v>
      </c>
      <c r="P1249" s="77">
        <v>53062.758815896981</v>
      </c>
      <c r="Q1249" s="77">
        <f t="shared" si="82"/>
        <v>69.020237793830631</v>
      </c>
      <c r="R1249" s="37">
        <v>195</v>
      </c>
      <c r="S1249" s="130" t="s">
        <v>1070</v>
      </c>
      <c r="T1249" s="28"/>
      <c r="U1249" s="28"/>
    </row>
    <row r="1250" spans="1:21" ht="25.5">
      <c r="A1250" s="11">
        <v>545</v>
      </c>
      <c r="B1250" s="66" t="s">
        <v>612</v>
      </c>
      <c r="C1250" s="11">
        <v>1962</v>
      </c>
      <c r="D1250" s="44"/>
      <c r="E1250" s="21" t="s">
        <v>1062</v>
      </c>
      <c r="F1250" s="2">
        <v>5</v>
      </c>
      <c r="G1250" s="2">
        <v>5</v>
      </c>
      <c r="H1250" s="37">
        <v>4594.3999999999996</v>
      </c>
      <c r="I1250" s="37">
        <v>3934.43</v>
      </c>
      <c r="J1250" s="37">
        <v>3971.5</v>
      </c>
      <c r="K1250" s="87">
        <v>119</v>
      </c>
      <c r="L1250" s="77">
        <v>374195.68635873176</v>
      </c>
      <c r="M1250" s="85">
        <v>0</v>
      </c>
      <c r="N1250" s="85">
        <v>0</v>
      </c>
      <c r="O1250" s="85">
        <v>0</v>
      </c>
      <c r="P1250" s="77">
        <v>374195.68635873176</v>
      </c>
      <c r="Q1250" s="77">
        <f t="shared" si="82"/>
        <v>95.107979137697654</v>
      </c>
      <c r="R1250" s="37">
        <v>190</v>
      </c>
      <c r="S1250" s="130" t="s">
        <v>1070</v>
      </c>
      <c r="T1250" s="28"/>
      <c r="U1250" s="28"/>
    </row>
    <row r="1251" spans="1:21" ht="25.5">
      <c r="A1251" s="11">
        <v>546</v>
      </c>
      <c r="B1251" s="66" t="s">
        <v>613</v>
      </c>
      <c r="C1251" s="11">
        <v>1962</v>
      </c>
      <c r="D1251" s="44"/>
      <c r="E1251" s="21" t="s">
        <v>1062</v>
      </c>
      <c r="F1251" s="2">
        <v>5</v>
      </c>
      <c r="G1251" s="129">
        <v>4</v>
      </c>
      <c r="H1251" s="38">
        <v>3437.6</v>
      </c>
      <c r="I1251" s="38">
        <v>3177.03</v>
      </c>
      <c r="J1251" s="38">
        <v>3191.3</v>
      </c>
      <c r="K1251" s="87">
        <v>163</v>
      </c>
      <c r="L1251" s="77">
        <v>70000</v>
      </c>
      <c r="M1251" s="85">
        <v>0</v>
      </c>
      <c r="N1251" s="85">
        <v>0</v>
      </c>
      <c r="O1251" s="85">
        <v>0</v>
      </c>
      <c r="P1251" s="77">
        <v>70000</v>
      </c>
      <c r="Q1251" s="77">
        <f t="shared" si="82"/>
        <v>22.033156753319922</v>
      </c>
      <c r="R1251" s="37">
        <v>190</v>
      </c>
      <c r="S1251" s="130" t="s">
        <v>1070</v>
      </c>
      <c r="T1251" s="28"/>
      <c r="U1251" s="28"/>
    </row>
    <row r="1252" spans="1:21" ht="25.5">
      <c r="A1252" s="11">
        <v>547</v>
      </c>
      <c r="B1252" s="66" t="s">
        <v>614</v>
      </c>
      <c r="C1252" s="11">
        <v>1961</v>
      </c>
      <c r="D1252" s="44"/>
      <c r="E1252" s="21" t="s">
        <v>1062</v>
      </c>
      <c r="F1252" s="2">
        <v>5</v>
      </c>
      <c r="G1252" s="129">
        <v>4</v>
      </c>
      <c r="H1252" s="38">
        <v>3249.7</v>
      </c>
      <c r="I1252" s="38">
        <v>3073.2</v>
      </c>
      <c r="J1252" s="38">
        <v>3073.2</v>
      </c>
      <c r="K1252" s="87">
        <v>119</v>
      </c>
      <c r="L1252" s="77">
        <v>337661.72618104017</v>
      </c>
      <c r="M1252" s="85">
        <v>0</v>
      </c>
      <c r="N1252" s="85">
        <v>0</v>
      </c>
      <c r="O1252" s="85">
        <v>0</v>
      </c>
      <c r="P1252" s="77">
        <v>337661.72618104017</v>
      </c>
      <c r="Q1252" s="77">
        <f t="shared" si="82"/>
        <v>109.87300734772882</v>
      </c>
      <c r="R1252" s="37">
        <v>190</v>
      </c>
      <c r="S1252" s="130" t="s">
        <v>1070</v>
      </c>
      <c r="T1252" s="28"/>
      <c r="U1252" s="28"/>
    </row>
    <row r="1253" spans="1:21" ht="25.5">
      <c r="A1253" s="11">
        <v>548</v>
      </c>
      <c r="B1253" s="66" t="s">
        <v>618</v>
      </c>
      <c r="C1253" s="2">
        <v>1963</v>
      </c>
      <c r="D1253" s="44">
        <v>2006</v>
      </c>
      <c r="E1253" s="21" t="s">
        <v>1062</v>
      </c>
      <c r="F1253" s="2">
        <v>5</v>
      </c>
      <c r="G1253" s="2">
        <v>4</v>
      </c>
      <c r="H1253" s="38">
        <v>4066.6</v>
      </c>
      <c r="I1253" s="38">
        <v>3212.3</v>
      </c>
      <c r="J1253" s="38">
        <v>3212.3</v>
      </c>
      <c r="K1253" s="89">
        <v>175</v>
      </c>
      <c r="L1253" s="77">
        <v>312046.39</v>
      </c>
      <c r="M1253" s="85">
        <v>0</v>
      </c>
      <c r="N1253" s="85">
        <v>0</v>
      </c>
      <c r="O1253" s="85">
        <v>0</v>
      </c>
      <c r="P1253" s="77">
        <v>312046.39</v>
      </c>
      <c r="Q1253" s="77">
        <f t="shared" si="82"/>
        <v>97.141110730629137</v>
      </c>
      <c r="R1253" s="37">
        <v>190</v>
      </c>
      <c r="S1253" s="130" t="s">
        <v>1070</v>
      </c>
      <c r="T1253" s="28"/>
      <c r="U1253" s="28"/>
    </row>
    <row r="1254" spans="1:21" ht="25.5">
      <c r="A1254" s="11">
        <v>549</v>
      </c>
      <c r="B1254" s="66" t="s">
        <v>619</v>
      </c>
      <c r="C1254" s="2">
        <v>1963</v>
      </c>
      <c r="D1254" s="44">
        <v>2004</v>
      </c>
      <c r="E1254" s="21" t="s">
        <v>1062</v>
      </c>
      <c r="F1254" s="2">
        <v>5</v>
      </c>
      <c r="G1254" s="2">
        <v>4</v>
      </c>
      <c r="H1254" s="38">
        <v>3678</v>
      </c>
      <c r="I1254" s="38">
        <v>3224.01</v>
      </c>
      <c r="J1254" s="38">
        <v>3252</v>
      </c>
      <c r="K1254" s="89">
        <v>155</v>
      </c>
      <c r="L1254" s="77">
        <v>60000</v>
      </c>
      <c r="M1254" s="85">
        <v>0</v>
      </c>
      <c r="N1254" s="85">
        <v>0</v>
      </c>
      <c r="O1254" s="85">
        <v>0</v>
      </c>
      <c r="P1254" s="77">
        <v>60000</v>
      </c>
      <c r="Q1254" s="77">
        <f t="shared" si="82"/>
        <v>18.610364111773844</v>
      </c>
      <c r="R1254" s="37">
        <v>190</v>
      </c>
      <c r="S1254" s="130" t="s">
        <v>1070</v>
      </c>
      <c r="T1254" s="28"/>
      <c r="U1254" s="28"/>
    </row>
    <row r="1255" spans="1:21" ht="25.5">
      <c r="A1255" s="11">
        <v>550</v>
      </c>
      <c r="B1255" s="66" t="s">
        <v>620</v>
      </c>
      <c r="C1255" s="2">
        <v>1962</v>
      </c>
      <c r="D1255" s="44"/>
      <c r="E1255" s="21" t="s">
        <v>1062</v>
      </c>
      <c r="F1255" s="2">
        <v>2</v>
      </c>
      <c r="G1255" s="2">
        <v>1</v>
      </c>
      <c r="H1255" s="38">
        <v>303.49</v>
      </c>
      <c r="I1255" s="38">
        <v>275.89999999999998</v>
      </c>
      <c r="J1255" s="38">
        <v>275.89999999999998</v>
      </c>
      <c r="K1255" s="89">
        <v>23</v>
      </c>
      <c r="L1255" s="77">
        <v>44192.1</v>
      </c>
      <c r="M1255" s="85">
        <v>0</v>
      </c>
      <c r="N1255" s="85">
        <v>0</v>
      </c>
      <c r="O1255" s="85">
        <v>0</v>
      </c>
      <c r="P1255" s="77">
        <v>44192.1</v>
      </c>
      <c r="Q1255" s="77">
        <f t="shared" si="82"/>
        <v>160.17433852845235</v>
      </c>
      <c r="R1255" s="37">
        <v>195</v>
      </c>
      <c r="S1255" s="130" t="s">
        <v>1070</v>
      </c>
      <c r="T1255" s="28"/>
      <c r="U1255" s="28"/>
    </row>
    <row r="1256" spans="1:21" ht="25.5">
      <c r="A1256" s="11">
        <v>551</v>
      </c>
      <c r="B1256" s="66" t="s">
        <v>621</v>
      </c>
      <c r="C1256" s="11">
        <v>1962</v>
      </c>
      <c r="D1256" s="44">
        <v>2004</v>
      </c>
      <c r="E1256" s="21" t="s">
        <v>1062</v>
      </c>
      <c r="F1256" s="2">
        <v>2</v>
      </c>
      <c r="G1256" s="129">
        <v>1</v>
      </c>
      <c r="H1256" s="38">
        <v>164.01000000000002</v>
      </c>
      <c r="I1256" s="38">
        <v>149.1</v>
      </c>
      <c r="J1256" s="38">
        <v>149.1</v>
      </c>
      <c r="K1256" s="87">
        <v>7</v>
      </c>
      <c r="L1256" s="77">
        <v>23937.899999999998</v>
      </c>
      <c r="M1256" s="85">
        <v>0</v>
      </c>
      <c r="N1256" s="85">
        <v>0</v>
      </c>
      <c r="O1256" s="85">
        <v>0</v>
      </c>
      <c r="P1256" s="77">
        <v>23937.899999999998</v>
      </c>
      <c r="Q1256" s="77">
        <f t="shared" si="82"/>
        <v>160.54929577464787</v>
      </c>
      <c r="R1256" s="37">
        <v>195</v>
      </c>
      <c r="S1256" s="130" t="s">
        <v>1070</v>
      </c>
      <c r="T1256" s="28"/>
      <c r="U1256" s="28"/>
    </row>
    <row r="1257" spans="1:21" ht="25.5">
      <c r="A1257" s="11">
        <v>552</v>
      </c>
      <c r="B1257" s="66" t="s">
        <v>623</v>
      </c>
      <c r="C1257" s="11">
        <v>1961</v>
      </c>
      <c r="D1257" s="44">
        <v>2004</v>
      </c>
      <c r="E1257" s="21" t="s">
        <v>1062</v>
      </c>
      <c r="F1257" s="2">
        <v>2</v>
      </c>
      <c r="G1257" s="129">
        <v>2</v>
      </c>
      <c r="H1257" s="38">
        <v>684.86000000000013</v>
      </c>
      <c r="I1257" s="38">
        <v>622.6</v>
      </c>
      <c r="J1257" s="38">
        <v>622.6</v>
      </c>
      <c r="K1257" s="87">
        <v>42</v>
      </c>
      <c r="L1257" s="77">
        <v>102329.40000000001</v>
      </c>
      <c r="M1257" s="85">
        <v>0</v>
      </c>
      <c r="N1257" s="85">
        <v>0</v>
      </c>
      <c r="O1257" s="85">
        <v>0</v>
      </c>
      <c r="P1257" s="77">
        <v>102329.40000000001</v>
      </c>
      <c r="Q1257" s="77">
        <f t="shared" si="82"/>
        <v>164.35817539351109</v>
      </c>
      <c r="R1257" s="37">
        <v>195</v>
      </c>
      <c r="S1257" s="130" t="s">
        <v>1070</v>
      </c>
      <c r="T1257" s="28"/>
      <c r="U1257" s="28"/>
    </row>
    <row r="1258" spans="1:21">
      <c r="A1258" s="32" t="s">
        <v>315</v>
      </c>
      <c r="B1258" s="33"/>
      <c r="C1258" s="152" t="s">
        <v>1061</v>
      </c>
      <c r="D1258" s="152" t="s">
        <v>1061</v>
      </c>
      <c r="E1258" s="152" t="s">
        <v>1061</v>
      </c>
      <c r="F1258" s="152" t="s">
        <v>1061</v>
      </c>
      <c r="G1258" s="152" t="s">
        <v>1061</v>
      </c>
      <c r="H1258" s="30">
        <f>SUM(H1259:H1263)</f>
        <v>2016.1899999999996</v>
      </c>
      <c r="I1258" s="30">
        <f t="shared" ref="I1258" si="83">SUM(I1259:I1263)</f>
        <v>1832.9299999999998</v>
      </c>
      <c r="J1258" s="30">
        <f t="shared" ref="J1258:P1258" si="84">SUM(J1259:J1263)</f>
        <v>1802.3999999999996</v>
      </c>
      <c r="K1258" s="131">
        <f t="shared" si="84"/>
        <v>108</v>
      </c>
      <c r="L1258" s="30">
        <f t="shared" si="84"/>
        <v>7125632</v>
      </c>
      <c r="M1258" s="30">
        <f t="shared" si="84"/>
        <v>0</v>
      </c>
      <c r="N1258" s="30">
        <f t="shared" si="84"/>
        <v>0</v>
      </c>
      <c r="O1258" s="30">
        <f t="shared" si="84"/>
        <v>0</v>
      </c>
      <c r="P1258" s="30">
        <f t="shared" si="84"/>
        <v>7125632</v>
      </c>
      <c r="Q1258" s="25">
        <f t="shared" si="82"/>
        <v>3887.5636276344435</v>
      </c>
      <c r="R1258" s="30">
        <f>MAX(R1259:R1263)</f>
        <v>9630</v>
      </c>
      <c r="S1258" s="132" t="s">
        <v>1061</v>
      </c>
      <c r="T1258" s="28"/>
      <c r="U1258" s="28"/>
    </row>
    <row r="1259" spans="1:21" ht="25.5">
      <c r="A1259" s="11">
        <v>553</v>
      </c>
      <c r="B1259" s="170" t="s">
        <v>316</v>
      </c>
      <c r="C1259" s="11">
        <v>1957</v>
      </c>
      <c r="D1259" s="187"/>
      <c r="E1259" s="21" t="s">
        <v>1062</v>
      </c>
      <c r="F1259" s="45">
        <v>2</v>
      </c>
      <c r="G1259" s="45">
        <v>1</v>
      </c>
      <c r="H1259" s="37">
        <v>791.23</v>
      </c>
      <c r="I1259" s="37">
        <v>719.33</v>
      </c>
      <c r="J1259" s="37">
        <v>719.3</v>
      </c>
      <c r="K1259" s="87">
        <v>41</v>
      </c>
      <c r="L1259" s="77">
        <v>4687246</v>
      </c>
      <c r="M1259" s="85">
        <v>0</v>
      </c>
      <c r="N1259" s="85">
        <v>0</v>
      </c>
      <c r="O1259" s="85">
        <v>0</v>
      </c>
      <c r="P1259" s="85">
        <v>4687246</v>
      </c>
      <c r="Q1259" s="77">
        <f t="shared" si="82"/>
        <v>6516.1275075417398</v>
      </c>
      <c r="R1259" s="37">
        <v>7927</v>
      </c>
      <c r="S1259" s="130" t="s">
        <v>1070</v>
      </c>
      <c r="T1259" s="28"/>
      <c r="U1259" s="28"/>
    </row>
    <row r="1260" spans="1:21" ht="25.5">
      <c r="A1260" s="11">
        <v>554</v>
      </c>
      <c r="B1260" s="8" t="s">
        <v>317</v>
      </c>
      <c r="C1260" s="11">
        <v>1971</v>
      </c>
      <c r="D1260" s="187"/>
      <c r="E1260" s="2" t="s">
        <v>1064</v>
      </c>
      <c r="F1260" s="45">
        <v>2</v>
      </c>
      <c r="G1260" s="45">
        <v>1</v>
      </c>
      <c r="H1260" s="37">
        <v>328.35</v>
      </c>
      <c r="I1260" s="37">
        <v>298.5</v>
      </c>
      <c r="J1260" s="37">
        <v>268</v>
      </c>
      <c r="K1260" s="87">
        <v>17</v>
      </c>
      <c r="L1260" s="77">
        <v>2292484</v>
      </c>
      <c r="M1260" s="85">
        <v>0</v>
      </c>
      <c r="N1260" s="85">
        <v>0</v>
      </c>
      <c r="O1260" s="85">
        <v>0</v>
      </c>
      <c r="P1260" s="85">
        <v>2292484</v>
      </c>
      <c r="Q1260" s="77">
        <f t="shared" si="82"/>
        <v>7680.0134003350086</v>
      </c>
      <c r="R1260" s="37">
        <v>9630</v>
      </c>
      <c r="S1260" s="130" t="s">
        <v>1070</v>
      </c>
      <c r="T1260" s="28"/>
      <c r="U1260" s="28"/>
    </row>
    <row r="1261" spans="1:21" ht="25.5">
      <c r="A1261" s="11">
        <v>555</v>
      </c>
      <c r="B1261" s="8" t="s">
        <v>628</v>
      </c>
      <c r="C1261" s="11">
        <v>1971</v>
      </c>
      <c r="D1261" s="187"/>
      <c r="E1261" s="2" t="s">
        <v>1064</v>
      </c>
      <c r="F1261" s="45">
        <v>2</v>
      </c>
      <c r="G1261" s="45">
        <v>1</v>
      </c>
      <c r="H1261" s="37">
        <v>296.89</v>
      </c>
      <c r="I1261" s="37">
        <v>269.89999999999998</v>
      </c>
      <c r="J1261" s="37">
        <v>269.89999999999998</v>
      </c>
      <c r="K1261" s="87">
        <v>13</v>
      </c>
      <c r="L1261" s="77">
        <v>48312</v>
      </c>
      <c r="M1261" s="85">
        <v>0</v>
      </c>
      <c r="N1261" s="85">
        <v>0</v>
      </c>
      <c r="O1261" s="85">
        <v>0</v>
      </c>
      <c r="P1261" s="85">
        <v>48312</v>
      </c>
      <c r="Q1261" s="77">
        <f t="shared" si="82"/>
        <v>178.99962949240461</v>
      </c>
      <c r="R1261" s="37">
        <v>195</v>
      </c>
      <c r="S1261" s="130" t="s">
        <v>1070</v>
      </c>
      <c r="T1261" s="28"/>
      <c r="U1261" s="28"/>
    </row>
    <row r="1262" spans="1:21" ht="25.5">
      <c r="A1262" s="11">
        <v>556</v>
      </c>
      <c r="B1262" s="8" t="s">
        <v>629</v>
      </c>
      <c r="C1262" s="11">
        <v>1971</v>
      </c>
      <c r="D1262" s="44"/>
      <c r="E1262" s="2" t="s">
        <v>1064</v>
      </c>
      <c r="F1262" s="45">
        <v>2</v>
      </c>
      <c r="G1262" s="45">
        <v>1</v>
      </c>
      <c r="H1262" s="37">
        <v>300.08000000000004</v>
      </c>
      <c r="I1262" s="37">
        <v>272.8</v>
      </c>
      <c r="J1262" s="37">
        <v>272.8</v>
      </c>
      <c r="K1262" s="87">
        <v>17</v>
      </c>
      <c r="L1262" s="77">
        <v>48831</v>
      </c>
      <c r="M1262" s="85">
        <v>0</v>
      </c>
      <c r="N1262" s="85">
        <v>0</v>
      </c>
      <c r="O1262" s="85">
        <v>0</v>
      </c>
      <c r="P1262" s="85">
        <v>48831</v>
      </c>
      <c r="Q1262" s="77">
        <f t="shared" si="82"/>
        <v>178.99926686217009</v>
      </c>
      <c r="R1262" s="37">
        <v>195</v>
      </c>
      <c r="S1262" s="130" t="s">
        <v>1070</v>
      </c>
      <c r="T1262" s="28"/>
      <c r="U1262" s="28"/>
    </row>
    <row r="1263" spans="1:21" ht="25.5">
      <c r="A1263" s="11">
        <v>557</v>
      </c>
      <c r="B1263" s="8" t="s">
        <v>630</v>
      </c>
      <c r="C1263" s="11">
        <v>1971</v>
      </c>
      <c r="D1263" s="44"/>
      <c r="E1263" s="2" t="s">
        <v>1064</v>
      </c>
      <c r="F1263" s="45">
        <v>2</v>
      </c>
      <c r="G1263" s="45">
        <v>1</v>
      </c>
      <c r="H1263" s="37">
        <v>299.64</v>
      </c>
      <c r="I1263" s="37">
        <v>272.39999999999998</v>
      </c>
      <c r="J1263" s="37">
        <v>272.39999999999998</v>
      </c>
      <c r="K1263" s="87">
        <v>20</v>
      </c>
      <c r="L1263" s="77">
        <v>48759</v>
      </c>
      <c r="M1263" s="85">
        <v>0</v>
      </c>
      <c r="N1263" s="85">
        <v>0</v>
      </c>
      <c r="O1263" s="85">
        <v>0</v>
      </c>
      <c r="P1263" s="85">
        <v>48759</v>
      </c>
      <c r="Q1263" s="77">
        <f t="shared" si="82"/>
        <v>178.99779735682822</v>
      </c>
      <c r="R1263" s="37">
        <v>195</v>
      </c>
      <c r="S1263" s="130" t="s">
        <v>1070</v>
      </c>
      <c r="T1263" s="28"/>
      <c r="U1263" s="28"/>
    </row>
    <row r="1264" spans="1:21">
      <c r="A1264" s="39" t="s">
        <v>318</v>
      </c>
      <c r="B1264" s="33"/>
      <c r="C1264" s="152" t="s">
        <v>1061</v>
      </c>
      <c r="D1264" s="152" t="s">
        <v>1061</v>
      </c>
      <c r="E1264" s="152" t="s">
        <v>1061</v>
      </c>
      <c r="F1264" s="152" t="s">
        <v>1061</v>
      </c>
      <c r="G1264" s="152" t="s">
        <v>1061</v>
      </c>
      <c r="H1264" s="30">
        <f>SUM(H1265:H1269)</f>
        <v>3039.9700000000003</v>
      </c>
      <c r="I1264" s="30">
        <f t="shared" ref="I1264" si="85">SUM(I1265:I1269)</f>
        <v>2796.55</v>
      </c>
      <c r="J1264" s="30">
        <f t="shared" ref="J1264:P1264" si="86">SUM(J1265:J1269)</f>
        <v>2744.3</v>
      </c>
      <c r="K1264" s="131">
        <f t="shared" si="86"/>
        <v>118</v>
      </c>
      <c r="L1264" s="30">
        <f t="shared" si="86"/>
        <v>2211523</v>
      </c>
      <c r="M1264" s="30">
        <f t="shared" si="86"/>
        <v>0</v>
      </c>
      <c r="N1264" s="30">
        <f t="shared" si="86"/>
        <v>0</v>
      </c>
      <c r="O1264" s="30">
        <f t="shared" si="86"/>
        <v>0</v>
      </c>
      <c r="P1264" s="30">
        <f t="shared" si="86"/>
        <v>2211523</v>
      </c>
      <c r="Q1264" s="25">
        <f t="shared" si="82"/>
        <v>790.80402638965859</v>
      </c>
      <c r="R1264" s="30">
        <f>MAX(R1265:R1269)</f>
        <v>2570</v>
      </c>
      <c r="S1264" s="132" t="s">
        <v>1061</v>
      </c>
      <c r="T1264" s="28"/>
      <c r="U1264" s="28"/>
    </row>
    <row r="1265" spans="1:21" ht="25.5">
      <c r="A1265" s="11">
        <v>558</v>
      </c>
      <c r="B1265" s="46" t="s">
        <v>319</v>
      </c>
      <c r="C1265" s="11">
        <v>1963</v>
      </c>
      <c r="D1265" s="44">
        <v>2004</v>
      </c>
      <c r="E1265" s="21" t="s">
        <v>1062</v>
      </c>
      <c r="F1265" s="45">
        <v>2</v>
      </c>
      <c r="G1265" s="45">
        <v>2</v>
      </c>
      <c r="H1265" s="37">
        <v>647.57000000000005</v>
      </c>
      <c r="I1265" s="37">
        <v>588.70000000000005</v>
      </c>
      <c r="J1265" s="37">
        <v>588.70000000000005</v>
      </c>
      <c r="K1265" s="87">
        <v>23</v>
      </c>
      <c r="L1265" s="77">
        <v>653199</v>
      </c>
      <c r="M1265" s="85">
        <v>0</v>
      </c>
      <c r="N1265" s="85">
        <v>0</v>
      </c>
      <c r="O1265" s="85">
        <v>0</v>
      </c>
      <c r="P1265" s="85">
        <v>653199</v>
      </c>
      <c r="Q1265" s="77">
        <f t="shared" si="82"/>
        <v>1109.5617462204857</v>
      </c>
      <c r="R1265" s="37">
        <v>1424</v>
      </c>
      <c r="S1265" s="130" t="s">
        <v>1070</v>
      </c>
      <c r="T1265" s="28"/>
      <c r="U1265" s="28"/>
    </row>
    <row r="1266" spans="1:21" ht="25.5">
      <c r="A1266" s="11">
        <v>559</v>
      </c>
      <c r="B1266" s="46" t="s">
        <v>320</v>
      </c>
      <c r="C1266" s="11">
        <v>1964</v>
      </c>
      <c r="D1266" s="44">
        <v>2004</v>
      </c>
      <c r="E1266" s="21" t="s">
        <v>1062</v>
      </c>
      <c r="F1266" s="45">
        <v>2</v>
      </c>
      <c r="G1266" s="45">
        <v>2</v>
      </c>
      <c r="H1266" s="37">
        <v>683.87000000000012</v>
      </c>
      <c r="I1266" s="37">
        <v>642.04999999999995</v>
      </c>
      <c r="J1266" s="37">
        <v>621.70000000000005</v>
      </c>
      <c r="K1266" s="87">
        <v>25</v>
      </c>
      <c r="L1266" s="77">
        <v>683927</v>
      </c>
      <c r="M1266" s="85">
        <v>0</v>
      </c>
      <c r="N1266" s="85">
        <v>0</v>
      </c>
      <c r="O1266" s="85">
        <v>0</v>
      </c>
      <c r="P1266" s="85">
        <v>683927</v>
      </c>
      <c r="Q1266" s="77">
        <f t="shared" si="82"/>
        <v>1065.2238922202321</v>
      </c>
      <c r="R1266" s="37">
        <v>1424</v>
      </c>
      <c r="S1266" s="130" t="s">
        <v>1070</v>
      </c>
      <c r="T1266" s="28"/>
      <c r="U1266" s="28"/>
    </row>
    <row r="1267" spans="1:21" ht="25.5">
      <c r="A1267" s="11">
        <v>560</v>
      </c>
      <c r="B1267" s="46" t="s">
        <v>321</v>
      </c>
      <c r="C1267" s="11">
        <v>1960</v>
      </c>
      <c r="D1267" s="44">
        <v>2003</v>
      </c>
      <c r="E1267" s="21" t="s">
        <v>1062</v>
      </c>
      <c r="F1267" s="45">
        <v>2</v>
      </c>
      <c r="G1267" s="45">
        <v>2</v>
      </c>
      <c r="H1267" s="37">
        <v>379.50000000000006</v>
      </c>
      <c r="I1267" s="37">
        <v>345</v>
      </c>
      <c r="J1267" s="37">
        <v>345</v>
      </c>
      <c r="K1267" s="87">
        <v>17</v>
      </c>
      <c r="L1267" s="77">
        <v>777357</v>
      </c>
      <c r="M1267" s="85">
        <v>0</v>
      </c>
      <c r="N1267" s="85">
        <v>0</v>
      </c>
      <c r="O1267" s="85">
        <v>0</v>
      </c>
      <c r="P1267" s="85">
        <v>777357</v>
      </c>
      <c r="Q1267" s="77">
        <f t="shared" si="82"/>
        <v>2253.2086956521739</v>
      </c>
      <c r="R1267" s="37">
        <v>2570</v>
      </c>
      <c r="S1267" s="130" t="s">
        <v>1070</v>
      </c>
      <c r="T1267" s="28"/>
      <c r="U1267" s="28"/>
    </row>
    <row r="1268" spans="1:21" ht="25.5">
      <c r="A1268" s="11">
        <v>561</v>
      </c>
      <c r="B1268" s="46" t="s">
        <v>631</v>
      </c>
      <c r="C1268" s="11">
        <v>1963</v>
      </c>
      <c r="D1268" s="44">
        <v>2004</v>
      </c>
      <c r="E1268" s="21" t="s">
        <v>1062</v>
      </c>
      <c r="F1268" s="45">
        <v>2</v>
      </c>
      <c r="G1268" s="45">
        <v>2</v>
      </c>
      <c r="H1268" s="37">
        <v>626.9</v>
      </c>
      <c r="I1268" s="37">
        <v>582.5</v>
      </c>
      <c r="J1268" s="37">
        <v>550.6</v>
      </c>
      <c r="K1268" s="87">
        <v>26</v>
      </c>
      <c r="L1268" s="85">
        <v>51806</v>
      </c>
      <c r="M1268" s="85">
        <v>0</v>
      </c>
      <c r="N1268" s="85">
        <v>0</v>
      </c>
      <c r="O1268" s="85">
        <v>0</v>
      </c>
      <c r="P1268" s="85">
        <v>51806</v>
      </c>
      <c r="Q1268" s="77">
        <f t="shared" si="82"/>
        <v>88.937339055793998</v>
      </c>
      <c r="R1268" s="37">
        <v>195</v>
      </c>
      <c r="S1268" s="130" t="s">
        <v>1070</v>
      </c>
      <c r="T1268" s="28"/>
      <c r="U1268" s="28"/>
    </row>
    <row r="1269" spans="1:21" ht="25.5">
      <c r="A1269" s="11">
        <v>562</v>
      </c>
      <c r="B1269" s="46" t="s">
        <v>632</v>
      </c>
      <c r="C1269" s="11">
        <v>1964</v>
      </c>
      <c r="D1269" s="44">
        <v>2005</v>
      </c>
      <c r="E1269" s="21" t="s">
        <v>1062</v>
      </c>
      <c r="F1269" s="45">
        <v>2</v>
      </c>
      <c r="G1269" s="45">
        <v>2</v>
      </c>
      <c r="H1269" s="37">
        <v>702.13</v>
      </c>
      <c r="I1269" s="37">
        <v>638.29999999999995</v>
      </c>
      <c r="J1269" s="37">
        <v>638.29999999999995</v>
      </c>
      <c r="K1269" s="87">
        <v>27</v>
      </c>
      <c r="L1269" s="85">
        <v>45234</v>
      </c>
      <c r="M1269" s="85">
        <v>0</v>
      </c>
      <c r="N1269" s="85">
        <v>0</v>
      </c>
      <c r="O1269" s="85">
        <v>0</v>
      </c>
      <c r="P1269" s="85">
        <v>45234</v>
      </c>
      <c r="Q1269" s="77">
        <f t="shared" si="82"/>
        <v>70.866363778787402</v>
      </c>
      <c r="R1269" s="37">
        <v>195</v>
      </c>
      <c r="S1269" s="130" t="s">
        <v>1070</v>
      </c>
      <c r="T1269" s="28"/>
      <c r="U1269" s="28"/>
    </row>
    <row r="1270" spans="1:21">
      <c r="A1270" s="39" t="s">
        <v>322</v>
      </c>
      <c r="B1270" s="33"/>
      <c r="C1270" s="152" t="s">
        <v>1061</v>
      </c>
      <c r="D1270" s="152" t="s">
        <v>1061</v>
      </c>
      <c r="E1270" s="152" t="s">
        <v>1061</v>
      </c>
      <c r="F1270" s="152" t="s">
        <v>1061</v>
      </c>
      <c r="G1270" s="152" t="s">
        <v>1061</v>
      </c>
      <c r="H1270" s="30">
        <f>SUM(H1271:H1274)</f>
        <v>2180.8000000000002</v>
      </c>
      <c r="I1270" s="30">
        <f t="shared" ref="I1270" si="87">SUM(I1271:I1274)</f>
        <v>2026.3999999999999</v>
      </c>
      <c r="J1270" s="30" t="e">
        <f t="shared" ref="J1270:P1270" si="88">SUM(J1271:J1274)</f>
        <v>#REF!</v>
      </c>
      <c r="K1270" s="131">
        <f t="shared" si="88"/>
        <v>110</v>
      </c>
      <c r="L1270" s="30">
        <f t="shared" si="88"/>
        <v>3735928</v>
      </c>
      <c r="M1270" s="30">
        <f t="shared" si="88"/>
        <v>0</v>
      </c>
      <c r="N1270" s="30">
        <f t="shared" si="88"/>
        <v>0</v>
      </c>
      <c r="O1270" s="30">
        <f t="shared" si="88"/>
        <v>0</v>
      </c>
      <c r="P1270" s="30">
        <f t="shared" si="88"/>
        <v>3735928</v>
      </c>
      <c r="Q1270" s="25">
        <f t="shared" si="82"/>
        <v>1843.6281089617057</v>
      </c>
      <c r="R1270" s="30">
        <f>MAX(R1271:R1274)</f>
        <v>7030</v>
      </c>
      <c r="S1270" s="132" t="s">
        <v>1061</v>
      </c>
      <c r="T1270" s="28"/>
      <c r="U1270" s="28"/>
    </row>
    <row r="1271" spans="1:21" ht="25.5">
      <c r="A1271" s="11">
        <v>563</v>
      </c>
      <c r="B1271" s="46" t="s">
        <v>323</v>
      </c>
      <c r="C1271" s="11">
        <v>1967</v>
      </c>
      <c r="D1271" s="36"/>
      <c r="E1271" s="21" t="s">
        <v>1062</v>
      </c>
      <c r="F1271" s="11">
        <v>2</v>
      </c>
      <c r="G1271" s="11">
        <v>2</v>
      </c>
      <c r="H1271" s="38">
        <v>790.1</v>
      </c>
      <c r="I1271" s="38">
        <v>718.2</v>
      </c>
      <c r="J1271" s="38">
        <v>718.7</v>
      </c>
      <c r="K1271" s="87">
        <v>41</v>
      </c>
      <c r="L1271" s="77">
        <v>2331248</v>
      </c>
      <c r="M1271" s="85">
        <v>0</v>
      </c>
      <c r="N1271" s="85">
        <v>0</v>
      </c>
      <c r="O1271" s="85">
        <v>0</v>
      </c>
      <c r="P1271" s="85">
        <v>2331248</v>
      </c>
      <c r="Q1271" s="77">
        <f t="shared" si="82"/>
        <v>3245.9593428014477</v>
      </c>
      <c r="R1271" s="37">
        <v>3705</v>
      </c>
      <c r="S1271" s="130" t="s">
        <v>1070</v>
      </c>
      <c r="T1271" s="28"/>
      <c r="U1271" s="28"/>
    </row>
    <row r="1272" spans="1:21" ht="25.5">
      <c r="A1272" s="11">
        <v>564</v>
      </c>
      <c r="B1272" s="46" t="s">
        <v>324</v>
      </c>
      <c r="C1272" s="11">
        <v>1967</v>
      </c>
      <c r="D1272" s="36"/>
      <c r="E1272" s="21" t="s">
        <v>1062</v>
      </c>
      <c r="F1272" s="11">
        <v>2</v>
      </c>
      <c r="G1272" s="11">
        <v>2</v>
      </c>
      <c r="H1272" s="38">
        <v>252.5</v>
      </c>
      <c r="I1272" s="38">
        <v>229.5</v>
      </c>
      <c r="J1272" s="38">
        <v>229.5</v>
      </c>
      <c r="K1272" s="87">
        <v>11</v>
      </c>
      <c r="L1272" s="77">
        <v>1301978</v>
      </c>
      <c r="M1272" s="85">
        <v>0</v>
      </c>
      <c r="N1272" s="85">
        <v>0</v>
      </c>
      <c r="O1272" s="85">
        <v>0</v>
      </c>
      <c r="P1272" s="85">
        <v>1301978</v>
      </c>
      <c r="Q1272" s="77">
        <f t="shared" si="82"/>
        <v>5673.1067538126363</v>
      </c>
      <c r="R1272" s="37">
        <v>7030</v>
      </c>
      <c r="S1272" s="130" t="s">
        <v>1070</v>
      </c>
      <c r="T1272" s="28"/>
      <c r="U1272" s="28"/>
    </row>
    <row r="1273" spans="1:21" ht="25.5">
      <c r="A1273" s="11">
        <v>565</v>
      </c>
      <c r="B1273" s="46" t="s">
        <v>1137</v>
      </c>
      <c r="C1273" s="75">
        <v>1979</v>
      </c>
      <c r="D1273" s="75"/>
      <c r="E1273" s="21" t="s">
        <v>1062</v>
      </c>
      <c r="F1273" s="75">
        <v>2</v>
      </c>
      <c r="G1273" s="75">
        <v>1</v>
      </c>
      <c r="H1273" s="35">
        <v>370.5</v>
      </c>
      <c r="I1273" s="35">
        <v>367.4</v>
      </c>
      <c r="J1273" s="35" t="e">
        <f>INDEX('[1]ОБЛАСТНАЯ!!!!!'!$K:$K,MATCH(#REF!,'[1]ОБЛАСТНАЯ!!!!!'!$AX:$AX,0))</f>
        <v>#REF!</v>
      </c>
      <c r="K1273" s="84">
        <v>21</v>
      </c>
      <c r="L1273" s="77">
        <v>20262</v>
      </c>
      <c r="M1273" s="85">
        <v>0</v>
      </c>
      <c r="N1273" s="85">
        <v>0</v>
      </c>
      <c r="O1273" s="85">
        <v>0</v>
      </c>
      <c r="P1273" s="85">
        <v>20262</v>
      </c>
      <c r="Q1273" s="77">
        <f t="shared" si="82"/>
        <v>55.149700598802397</v>
      </c>
      <c r="R1273" s="37">
        <v>195</v>
      </c>
      <c r="S1273" s="130" t="s">
        <v>1070</v>
      </c>
      <c r="T1273" s="28"/>
      <c r="U1273" s="28"/>
    </row>
    <row r="1274" spans="1:21" ht="25.5">
      <c r="A1274" s="11">
        <v>566</v>
      </c>
      <c r="B1274" s="46" t="s">
        <v>634</v>
      </c>
      <c r="C1274" s="11">
        <v>1967</v>
      </c>
      <c r="D1274" s="36">
        <v>2005</v>
      </c>
      <c r="E1274" s="21" t="s">
        <v>1062</v>
      </c>
      <c r="F1274" s="11">
        <v>2</v>
      </c>
      <c r="G1274" s="11">
        <v>3</v>
      </c>
      <c r="H1274" s="38">
        <v>767.7</v>
      </c>
      <c r="I1274" s="38">
        <v>711.3</v>
      </c>
      <c r="J1274" s="38">
        <v>711.6</v>
      </c>
      <c r="K1274" s="87">
        <v>37</v>
      </c>
      <c r="L1274" s="77">
        <v>82440</v>
      </c>
      <c r="M1274" s="85">
        <v>0</v>
      </c>
      <c r="N1274" s="85">
        <v>0</v>
      </c>
      <c r="O1274" s="85">
        <v>0</v>
      </c>
      <c r="P1274" s="85">
        <v>82440</v>
      </c>
      <c r="Q1274" s="77">
        <f t="shared" si="82"/>
        <v>115.90046393926615</v>
      </c>
      <c r="R1274" s="37">
        <v>195</v>
      </c>
      <c r="S1274" s="130" t="s">
        <v>1070</v>
      </c>
      <c r="T1274" s="28"/>
      <c r="U1274" s="28"/>
    </row>
    <row r="1275" spans="1:21">
      <c r="A1275" s="39" t="s">
        <v>325</v>
      </c>
      <c r="B1275" s="46"/>
      <c r="C1275" s="152" t="s">
        <v>1061</v>
      </c>
      <c r="D1275" s="152" t="s">
        <v>1061</v>
      </c>
      <c r="E1275" s="152" t="s">
        <v>1061</v>
      </c>
      <c r="F1275" s="152" t="s">
        <v>1061</v>
      </c>
      <c r="G1275" s="152" t="s">
        <v>1061</v>
      </c>
      <c r="H1275" s="30">
        <f>SUM(H1276:H1292)</f>
        <v>10086.486499999999</v>
      </c>
      <c r="I1275" s="30">
        <f t="shared" ref="I1275" si="89">SUM(I1276:I1292)</f>
        <v>9313.3199999999979</v>
      </c>
      <c r="J1275" s="30" t="e">
        <f t="shared" ref="J1275:P1275" si="90">SUM(J1276:J1292)</f>
        <v>#REF!</v>
      </c>
      <c r="K1275" s="131">
        <f t="shared" si="90"/>
        <v>442</v>
      </c>
      <c r="L1275" s="30">
        <f t="shared" si="90"/>
        <v>43016679</v>
      </c>
      <c r="M1275" s="30">
        <f t="shared" si="90"/>
        <v>0</v>
      </c>
      <c r="N1275" s="30">
        <f t="shared" si="90"/>
        <v>0</v>
      </c>
      <c r="O1275" s="30">
        <f t="shared" si="90"/>
        <v>0</v>
      </c>
      <c r="P1275" s="30">
        <f t="shared" si="90"/>
        <v>43016679</v>
      </c>
      <c r="Q1275" s="25">
        <f t="shared" si="82"/>
        <v>4618.8339926041426</v>
      </c>
      <c r="R1275" s="30">
        <f>MAX(R1276:R1292)</f>
        <v>10328</v>
      </c>
      <c r="S1275" s="132" t="s">
        <v>1061</v>
      </c>
      <c r="T1275" s="28"/>
      <c r="U1275" s="28"/>
    </row>
    <row r="1276" spans="1:21" ht="25.5">
      <c r="A1276" s="11">
        <v>567</v>
      </c>
      <c r="B1276" s="8" t="s">
        <v>327</v>
      </c>
      <c r="C1276" s="2">
        <v>1917</v>
      </c>
      <c r="D1276" s="44">
        <v>2010</v>
      </c>
      <c r="E1276" s="21" t="s">
        <v>1062</v>
      </c>
      <c r="F1276" s="2">
        <v>2</v>
      </c>
      <c r="G1276" s="2">
        <v>1</v>
      </c>
      <c r="H1276" s="37">
        <v>362.34000000000003</v>
      </c>
      <c r="I1276" s="37">
        <v>329.4</v>
      </c>
      <c r="J1276" s="37">
        <v>329.4</v>
      </c>
      <c r="K1276" s="89">
        <v>19</v>
      </c>
      <c r="L1276" s="77">
        <v>311563</v>
      </c>
      <c r="M1276" s="85">
        <v>0</v>
      </c>
      <c r="N1276" s="85">
        <v>0</v>
      </c>
      <c r="O1276" s="85">
        <v>0</v>
      </c>
      <c r="P1276" s="85">
        <v>311563</v>
      </c>
      <c r="Q1276" s="77">
        <f t="shared" si="82"/>
        <v>945.85003035822717</v>
      </c>
      <c r="R1276" s="37">
        <v>947</v>
      </c>
      <c r="S1276" s="130" t="s">
        <v>1070</v>
      </c>
      <c r="T1276" s="28"/>
      <c r="U1276" s="28"/>
    </row>
    <row r="1277" spans="1:21" ht="25.5">
      <c r="A1277" s="11">
        <v>568</v>
      </c>
      <c r="B1277" s="8" t="s">
        <v>328</v>
      </c>
      <c r="C1277" s="2">
        <v>1917</v>
      </c>
      <c r="D1277" s="44">
        <v>2008</v>
      </c>
      <c r="E1277" s="21" t="s">
        <v>1062</v>
      </c>
      <c r="F1277" s="2">
        <v>2</v>
      </c>
      <c r="G1277" s="2">
        <v>1</v>
      </c>
      <c r="H1277" s="37">
        <v>305.25</v>
      </c>
      <c r="I1277" s="37">
        <v>277.5</v>
      </c>
      <c r="J1277" s="37">
        <v>277.5</v>
      </c>
      <c r="K1277" s="89">
        <v>22</v>
      </c>
      <c r="L1277" s="77">
        <v>252849</v>
      </c>
      <c r="M1277" s="85">
        <v>0</v>
      </c>
      <c r="N1277" s="85">
        <v>0</v>
      </c>
      <c r="O1277" s="85">
        <v>0</v>
      </c>
      <c r="P1277" s="85">
        <v>252849</v>
      </c>
      <c r="Q1277" s="77">
        <f t="shared" si="82"/>
        <v>911.16756756756752</v>
      </c>
      <c r="R1277" s="37">
        <v>947</v>
      </c>
      <c r="S1277" s="130" t="s">
        <v>1070</v>
      </c>
      <c r="T1277" s="28"/>
      <c r="U1277" s="28"/>
    </row>
    <row r="1278" spans="1:21" ht="25.5">
      <c r="A1278" s="11">
        <v>569</v>
      </c>
      <c r="B1278" s="46" t="s">
        <v>329</v>
      </c>
      <c r="C1278" s="2">
        <v>1963</v>
      </c>
      <c r="D1278" s="44"/>
      <c r="E1278" s="21" t="s">
        <v>1062</v>
      </c>
      <c r="F1278" s="2">
        <v>2</v>
      </c>
      <c r="G1278" s="2">
        <v>2</v>
      </c>
      <c r="H1278" s="37">
        <v>429.33000000000004</v>
      </c>
      <c r="I1278" s="37">
        <v>390.3</v>
      </c>
      <c r="J1278" s="37">
        <v>390.3</v>
      </c>
      <c r="K1278" s="89">
        <v>15</v>
      </c>
      <c r="L1278" s="77">
        <v>129279</v>
      </c>
      <c r="M1278" s="85">
        <v>0</v>
      </c>
      <c r="N1278" s="85">
        <v>0</v>
      </c>
      <c r="O1278" s="85">
        <v>0</v>
      </c>
      <c r="P1278" s="85">
        <v>129279</v>
      </c>
      <c r="Q1278" s="77">
        <f t="shared" si="82"/>
        <v>331.22982321291312</v>
      </c>
      <c r="R1278" s="37">
        <v>1076</v>
      </c>
      <c r="S1278" s="130" t="s">
        <v>1070</v>
      </c>
      <c r="T1278" s="28"/>
      <c r="U1278" s="28"/>
    </row>
    <row r="1279" spans="1:21" ht="25.5">
      <c r="A1279" s="11">
        <v>570</v>
      </c>
      <c r="B1279" s="46" t="s">
        <v>330</v>
      </c>
      <c r="C1279" s="2">
        <v>1963</v>
      </c>
      <c r="D1279" s="44"/>
      <c r="E1279" s="21" t="s">
        <v>1062</v>
      </c>
      <c r="F1279" s="2">
        <v>2</v>
      </c>
      <c r="G1279" s="2">
        <v>2</v>
      </c>
      <c r="H1279" s="37">
        <v>433.40000000000003</v>
      </c>
      <c r="I1279" s="37">
        <v>394</v>
      </c>
      <c r="J1279" s="37">
        <v>394</v>
      </c>
      <c r="K1279" s="89">
        <v>23</v>
      </c>
      <c r="L1279" s="77">
        <v>129279</v>
      </c>
      <c r="M1279" s="85">
        <v>0</v>
      </c>
      <c r="N1279" s="85">
        <v>0</v>
      </c>
      <c r="O1279" s="85">
        <v>0</v>
      </c>
      <c r="P1279" s="85">
        <v>129279</v>
      </c>
      <c r="Q1279" s="77">
        <f t="shared" si="82"/>
        <v>328.11928934010155</v>
      </c>
      <c r="R1279" s="37">
        <v>1076</v>
      </c>
      <c r="S1279" s="130" t="s">
        <v>1070</v>
      </c>
      <c r="T1279" s="28"/>
      <c r="U1279" s="28"/>
    </row>
    <row r="1280" spans="1:21" ht="25.5">
      <c r="A1280" s="11">
        <v>571</v>
      </c>
      <c r="B1280" s="60" t="s">
        <v>679</v>
      </c>
      <c r="C1280" s="75">
        <v>1980</v>
      </c>
      <c r="D1280" s="75"/>
      <c r="E1280" s="21" t="s">
        <v>1062</v>
      </c>
      <c r="F1280" s="75">
        <v>2</v>
      </c>
      <c r="G1280" s="75">
        <v>3</v>
      </c>
      <c r="H1280" s="35">
        <v>892</v>
      </c>
      <c r="I1280" s="38">
        <v>889.7</v>
      </c>
      <c r="J1280" s="35" t="e">
        <f>INDEX('[1]ОБЛАСТНАЯ!!!!!'!$K:$K,MATCH(#REF!,'[1]ОБЛАСТНАЯ!!!!!'!$AX:$AX,0))</f>
        <v>#REF!</v>
      </c>
      <c r="K1280" s="84">
        <v>30</v>
      </c>
      <c r="L1280" s="77">
        <v>7178386</v>
      </c>
      <c r="M1280" s="85">
        <v>0</v>
      </c>
      <c r="N1280" s="85">
        <v>0</v>
      </c>
      <c r="O1280" s="85">
        <v>0</v>
      </c>
      <c r="P1280" s="85">
        <v>7178386</v>
      </c>
      <c r="Q1280" s="77">
        <f t="shared" si="82"/>
        <v>8068.3219062605367</v>
      </c>
      <c r="R1280" s="37">
        <v>10140</v>
      </c>
      <c r="S1280" s="130" t="s">
        <v>1070</v>
      </c>
      <c r="T1280" s="28"/>
      <c r="U1280" s="28"/>
    </row>
    <row r="1281" spans="1:21" ht="25.5">
      <c r="A1281" s="11">
        <v>572</v>
      </c>
      <c r="B1281" s="60" t="s">
        <v>680</v>
      </c>
      <c r="C1281" s="75">
        <v>1980</v>
      </c>
      <c r="D1281" s="75"/>
      <c r="E1281" s="21" t="s">
        <v>1062</v>
      </c>
      <c r="F1281" s="75">
        <v>2</v>
      </c>
      <c r="G1281" s="75">
        <v>3</v>
      </c>
      <c r="H1281" s="35">
        <v>868</v>
      </c>
      <c r="I1281" s="38">
        <v>798.1</v>
      </c>
      <c r="J1281" s="35" t="e">
        <f>INDEX('[1]ОБЛАСТНАЯ!!!!!'!$K:$K,MATCH(#REF!,'[1]ОБЛАСТНАЯ!!!!!'!$AX:$AX,0))</f>
        <v>#REF!</v>
      </c>
      <c r="K1281" s="84">
        <v>28</v>
      </c>
      <c r="L1281" s="77">
        <v>6590813</v>
      </c>
      <c r="M1281" s="85">
        <v>0</v>
      </c>
      <c r="N1281" s="85">
        <v>0</v>
      </c>
      <c r="O1281" s="85">
        <v>0</v>
      </c>
      <c r="P1281" s="85">
        <v>6590813</v>
      </c>
      <c r="Q1281" s="77">
        <f t="shared" si="82"/>
        <v>8258.1293071043729</v>
      </c>
      <c r="R1281" s="37">
        <v>10140</v>
      </c>
      <c r="S1281" s="130" t="s">
        <v>1070</v>
      </c>
      <c r="T1281" s="28"/>
      <c r="U1281" s="28"/>
    </row>
    <row r="1282" spans="1:21" ht="25.5">
      <c r="A1282" s="11">
        <v>573</v>
      </c>
      <c r="B1282" s="60" t="s">
        <v>681</v>
      </c>
      <c r="C1282" s="75">
        <v>1980</v>
      </c>
      <c r="D1282" s="75"/>
      <c r="E1282" s="21" t="s">
        <v>1062</v>
      </c>
      <c r="F1282" s="75">
        <v>2</v>
      </c>
      <c r="G1282" s="75">
        <v>2</v>
      </c>
      <c r="H1282" s="35">
        <v>542</v>
      </c>
      <c r="I1282" s="38">
        <v>473.2</v>
      </c>
      <c r="J1282" s="35" t="e">
        <f>INDEX('[1]ОБЛАСТНАЯ!!!!!'!$K:$K,MATCH(#REF!,'[1]ОБЛАСТНАЯ!!!!!'!$AX:$AX,0))</f>
        <v>#REF!</v>
      </c>
      <c r="K1282" s="84">
        <v>24</v>
      </c>
      <c r="L1282" s="77">
        <v>3902578</v>
      </c>
      <c r="M1282" s="85">
        <v>0</v>
      </c>
      <c r="N1282" s="85">
        <v>0</v>
      </c>
      <c r="O1282" s="85">
        <v>0</v>
      </c>
      <c r="P1282" s="85">
        <v>3902578</v>
      </c>
      <c r="Q1282" s="77">
        <f t="shared" si="82"/>
        <v>8247.2062552831794</v>
      </c>
      <c r="R1282" s="37">
        <v>10140</v>
      </c>
      <c r="S1282" s="130" t="s">
        <v>1070</v>
      </c>
      <c r="T1282" s="28"/>
      <c r="U1282" s="28"/>
    </row>
    <row r="1283" spans="1:21" ht="25.5">
      <c r="A1283" s="11">
        <v>574</v>
      </c>
      <c r="B1283" s="60" t="s">
        <v>682</v>
      </c>
      <c r="C1283" s="75">
        <v>1999</v>
      </c>
      <c r="D1283" s="75"/>
      <c r="E1283" s="21" t="s">
        <v>1062</v>
      </c>
      <c r="F1283" s="75">
        <v>3</v>
      </c>
      <c r="G1283" s="75">
        <v>3</v>
      </c>
      <c r="H1283" s="35">
        <v>1638.2</v>
      </c>
      <c r="I1283" s="38">
        <v>1624.2</v>
      </c>
      <c r="J1283" s="35" t="e">
        <f>INDEX('[1]ОБЛАСТНАЯ!!!!!'!$K:$K,MATCH(#REF!,'[1]ОБЛАСТНАЯ!!!!!'!$AX:$AX,0))</f>
        <v>#REF!</v>
      </c>
      <c r="K1283" s="84">
        <v>59</v>
      </c>
      <c r="L1283" s="77">
        <v>12775989</v>
      </c>
      <c r="M1283" s="85">
        <v>0</v>
      </c>
      <c r="N1283" s="85">
        <v>0</v>
      </c>
      <c r="O1283" s="85">
        <v>0</v>
      </c>
      <c r="P1283" s="85">
        <v>12775989</v>
      </c>
      <c r="Q1283" s="77">
        <f t="shared" si="82"/>
        <v>7866.0195788695974</v>
      </c>
      <c r="R1283" s="37">
        <v>10328</v>
      </c>
      <c r="S1283" s="130" t="s">
        <v>1070</v>
      </c>
      <c r="T1283" s="28"/>
      <c r="U1283" s="28"/>
    </row>
    <row r="1284" spans="1:21" ht="25.5">
      <c r="A1284" s="11">
        <v>575</v>
      </c>
      <c r="B1284" s="60" t="s">
        <v>784</v>
      </c>
      <c r="C1284" s="2">
        <v>1970</v>
      </c>
      <c r="D1284" s="44">
        <v>2015</v>
      </c>
      <c r="E1284" s="21" t="s">
        <v>1062</v>
      </c>
      <c r="F1284" s="2">
        <v>2</v>
      </c>
      <c r="G1284" s="2">
        <v>3</v>
      </c>
      <c r="H1284" s="38">
        <v>853.4</v>
      </c>
      <c r="I1284" s="77">
        <v>723.4</v>
      </c>
      <c r="J1284" s="37"/>
      <c r="K1284" s="89">
        <v>40</v>
      </c>
      <c r="L1284" s="77">
        <v>2864112</v>
      </c>
      <c r="M1284" s="85">
        <v>0</v>
      </c>
      <c r="N1284" s="85">
        <v>0</v>
      </c>
      <c r="O1284" s="85">
        <v>0</v>
      </c>
      <c r="P1284" s="85">
        <v>2864112</v>
      </c>
      <c r="Q1284" s="77">
        <f t="shared" si="82"/>
        <v>3959.2369366878629</v>
      </c>
      <c r="R1284" s="37">
        <v>4589</v>
      </c>
      <c r="S1284" s="130" t="s">
        <v>1070</v>
      </c>
      <c r="T1284" s="28"/>
      <c r="U1284" s="28"/>
    </row>
    <row r="1285" spans="1:21" ht="25.5">
      <c r="A1285" s="11">
        <v>576</v>
      </c>
      <c r="B1285" s="60" t="s">
        <v>786</v>
      </c>
      <c r="C1285" s="2">
        <v>1972</v>
      </c>
      <c r="D1285" s="44"/>
      <c r="E1285" s="21" t="s">
        <v>1062</v>
      </c>
      <c r="F1285" s="2">
        <v>2</v>
      </c>
      <c r="G1285" s="2">
        <v>1</v>
      </c>
      <c r="H1285" s="38">
        <v>389.40000000000003</v>
      </c>
      <c r="I1285" s="77">
        <v>354.2</v>
      </c>
      <c r="J1285" s="37"/>
      <c r="K1285" s="89">
        <v>18</v>
      </c>
      <c r="L1285" s="77">
        <v>1401570</v>
      </c>
      <c r="M1285" s="85">
        <v>0</v>
      </c>
      <c r="N1285" s="85">
        <v>0</v>
      </c>
      <c r="O1285" s="85">
        <v>0</v>
      </c>
      <c r="P1285" s="85">
        <v>1401570</v>
      </c>
      <c r="Q1285" s="77">
        <f t="shared" si="82"/>
        <v>3957.001693958216</v>
      </c>
      <c r="R1285" s="37">
        <v>4589</v>
      </c>
      <c r="S1285" s="130" t="s">
        <v>1070</v>
      </c>
      <c r="T1285" s="28"/>
      <c r="U1285" s="28"/>
    </row>
    <row r="1286" spans="1:21" ht="25.5">
      <c r="A1286" s="11">
        <v>577</v>
      </c>
      <c r="B1286" s="60" t="s">
        <v>787</v>
      </c>
      <c r="C1286" s="2">
        <v>1964</v>
      </c>
      <c r="D1286" s="44"/>
      <c r="E1286" s="21" t="s">
        <v>1062</v>
      </c>
      <c r="F1286" s="2">
        <v>2</v>
      </c>
      <c r="G1286" s="2">
        <v>1</v>
      </c>
      <c r="H1286" s="38">
        <v>355.3</v>
      </c>
      <c r="I1286" s="77">
        <v>323</v>
      </c>
      <c r="J1286" s="37"/>
      <c r="K1286" s="89">
        <v>20</v>
      </c>
      <c r="L1286" s="77">
        <v>1278833</v>
      </c>
      <c r="M1286" s="85">
        <v>0</v>
      </c>
      <c r="N1286" s="85">
        <v>0</v>
      </c>
      <c r="O1286" s="85">
        <v>0</v>
      </c>
      <c r="P1286" s="85">
        <v>1278833</v>
      </c>
      <c r="Q1286" s="77">
        <f t="shared" si="82"/>
        <v>3959.2352941176468</v>
      </c>
      <c r="R1286" s="37">
        <v>4589</v>
      </c>
      <c r="S1286" s="130" t="s">
        <v>1070</v>
      </c>
      <c r="T1286" s="28"/>
      <c r="U1286" s="28"/>
    </row>
    <row r="1287" spans="1:21" ht="25.5">
      <c r="A1287" s="11">
        <v>578</v>
      </c>
      <c r="B1287" s="60" t="s">
        <v>788</v>
      </c>
      <c r="C1287" s="2">
        <v>1965</v>
      </c>
      <c r="D1287" s="44"/>
      <c r="E1287" s="21" t="s">
        <v>1062</v>
      </c>
      <c r="F1287" s="2">
        <v>2</v>
      </c>
      <c r="G1287" s="2">
        <v>1</v>
      </c>
      <c r="H1287" s="38">
        <v>395.78000000000003</v>
      </c>
      <c r="I1287" s="77">
        <v>359.8</v>
      </c>
      <c r="J1287" s="37"/>
      <c r="K1287" s="89">
        <v>22</v>
      </c>
      <c r="L1287" s="77">
        <v>1270914</v>
      </c>
      <c r="M1287" s="85">
        <v>0</v>
      </c>
      <c r="N1287" s="85">
        <v>0</v>
      </c>
      <c r="O1287" s="85">
        <v>0</v>
      </c>
      <c r="P1287" s="85">
        <v>1270914</v>
      </c>
      <c r="Q1287" s="77">
        <f t="shared" si="82"/>
        <v>3532.279043913285</v>
      </c>
      <c r="R1287" s="37">
        <v>4589</v>
      </c>
      <c r="S1287" s="130" t="s">
        <v>1070</v>
      </c>
      <c r="T1287" s="28"/>
      <c r="U1287" s="28"/>
    </row>
    <row r="1288" spans="1:21" ht="25.5">
      <c r="A1288" s="11">
        <v>579</v>
      </c>
      <c r="B1288" s="60" t="s">
        <v>791</v>
      </c>
      <c r="C1288" s="2">
        <v>1967</v>
      </c>
      <c r="D1288" s="44"/>
      <c r="E1288" s="21" t="s">
        <v>1062</v>
      </c>
      <c r="F1288" s="2">
        <v>2</v>
      </c>
      <c r="G1288" s="2">
        <v>2</v>
      </c>
      <c r="H1288" s="38">
        <v>389.95000000000005</v>
      </c>
      <c r="I1288" s="38">
        <v>354.5</v>
      </c>
      <c r="J1288" s="37"/>
      <c r="K1288" s="89">
        <v>23</v>
      </c>
      <c r="L1288" s="77">
        <v>1403549</v>
      </c>
      <c r="M1288" s="85">
        <v>0</v>
      </c>
      <c r="N1288" s="85">
        <v>0</v>
      </c>
      <c r="O1288" s="85">
        <v>0</v>
      </c>
      <c r="P1288" s="85">
        <v>1403549</v>
      </c>
      <c r="Q1288" s="77">
        <f t="shared" si="82"/>
        <v>3959.2355430183356</v>
      </c>
      <c r="R1288" s="37">
        <v>4589</v>
      </c>
      <c r="S1288" s="130" t="s">
        <v>1070</v>
      </c>
      <c r="T1288" s="28"/>
      <c r="U1288" s="28"/>
    </row>
    <row r="1289" spans="1:21" ht="25.5">
      <c r="A1289" s="11">
        <v>580</v>
      </c>
      <c r="B1289" s="60" t="s">
        <v>792</v>
      </c>
      <c r="C1289" s="2">
        <v>1981</v>
      </c>
      <c r="D1289" s="44"/>
      <c r="E1289" s="21" t="s">
        <v>1062</v>
      </c>
      <c r="F1289" s="2">
        <v>2</v>
      </c>
      <c r="G1289" s="2">
        <v>3</v>
      </c>
      <c r="H1289" s="38">
        <v>923.12000000000012</v>
      </c>
      <c r="I1289" s="38">
        <v>839.2</v>
      </c>
      <c r="J1289" s="37"/>
      <c r="K1289" s="89">
        <v>36</v>
      </c>
      <c r="L1289" s="77">
        <v>3322591</v>
      </c>
      <c r="M1289" s="85">
        <v>0</v>
      </c>
      <c r="N1289" s="85">
        <v>0</v>
      </c>
      <c r="O1289" s="85">
        <v>0</v>
      </c>
      <c r="P1289" s="85">
        <v>3322591</v>
      </c>
      <c r="Q1289" s="77">
        <f t="shared" si="82"/>
        <v>3959.2361773117254</v>
      </c>
      <c r="R1289" s="37">
        <v>4589</v>
      </c>
      <c r="S1289" s="130" t="s">
        <v>1070</v>
      </c>
      <c r="T1289" s="28"/>
      <c r="U1289" s="28"/>
    </row>
    <row r="1290" spans="1:21" ht="25.5">
      <c r="A1290" s="11">
        <v>581</v>
      </c>
      <c r="B1290" s="8" t="s">
        <v>635</v>
      </c>
      <c r="C1290" s="2">
        <v>1960</v>
      </c>
      <c r="D1290" s="44"/>
      <c r="E1290" s="21" t="s">
        <v>1062</v>
      </c>
      <c r="F1290" s="2">
        <v>2</v>
      </c>
      <c r="G1290" s="2">
        <v>2</v>
      </c>
      <c r="H1290" s="37">
        <v>576.4</v>
      </c>
      <c r="I1290" s="37">
        <v>516.1</v>
      </c>
      <c r="J1290" s="37">
        <v>516.1</v>
      </c>
      <c r="K1290" s="89">
        <v>32</v>
      </c>
      <c r="L1290" s="77">
        <v>92381</v>
      </c>
      <c r="M1290" s="85">
        <v>0</v>
      </c>
      <c r="N1290" s="85">
        <v>0</v>
      </c>
      <c r="O1290" s="85">
        <v>0</v>
      </c>
      <c r="P1290" s="85">
        <v>92381</v>
      </c>
      <c r="Q1290" s="77">
        <f t="shared" si="82"/>
        <v>178.99825615190855</v>
      </c>
      <c r="R1290" s="37">
        <v>195</v>
      </c>
      <c r="S1290" s="130" t="s">
        <v>1070</v>
      </c>
      <c r="T1290" s="28"/>
      <c r="U1290" s="28"/>
    </row>
    <row r="1291" spans="1:21" ht="25.5">
      <c r="A1291" s="11">
        <v>582</v>
      </c>
      <c r="B1291" s="8" t="s">
        <v>637</v>
      </c>
      <c r="C1291" s="2">
        <v>1963</v>
      </c>
      <c r="D1291" s="44">
        <v>2015</v>
      </c>
      <c r="E1291" s="21" t="s">
        <v>1062</v>
      </c>
      <c r="F1291" s="2">
        <v>2</v>
      </c>
      <c r="G1291" s="2">
        <v>1</v>
      </c>
      <c r="H1291" s="37">
        <v>406.13650000000001</v>
      </c>
      <c r="I1291" s="37">
        <v>369.92</v>
      </c>
      <c r="J1291" s="37">
        <v>369.21499999999997</v>
      </c>
      <c r="K1291" s="89">
        <v>20</v>
      </c>
      <c r="L1291" s="77">
        <v>58866</v>
      </c>
      <c r="M1291" s="85">
        <v>0</v>
      </c>
      <c r="N1291" s="85">
        <v>0</v>
      </c>
      <c r="O1291" s="85">
        <v>0</v>
      </c>
      <c r="P1291" s="85">
        <v>58866</v>
      </c>
      <c r="Q1291" s="77">
        <f t="shared" si="82"/>
        <v>159.13170415224914</v>
      </c>
      <c r="R1291" s="37">
        <v>195</v>
      </c>
      <c r="S1291" s="130" t="s">
        <v>1070</v>
      </c>
      <c r="T1291" s="28"/>
      <c r="U1291" s="28"/>
    </row>
    <row r="1292" spans="1:21" ht="25.5">
      <c r="A1292" s="11">
        <v>583</v>
      </c>
      <c r="B1292" s="46" t="s">
        <v>639</v>
      </c>
      <c r="C1292" s="2">
        <v>1955</v>
      </c>
      <c r="D1292" s="36"/>
      <c r="E1292" s="21" t="s">
        <v>1062</v>
      </c>
      <c r="F1292" s="47">
        <v>2</v>
      </c>
      <c r="G1292" s="47">
        <v>1</v>
      </c>
      <c r="H1292" s="38">
        <v>326.48</v>
      </c>
      <c r="I1292" s="38">
        <v>296.8</v>
      </c>
      <c r="J1292" s="38">
        <v>296.8</v>
      </c>
      <c r="K1292" s="89">
        <v>11</v>
      </c>
      <c r="L1292" s="77">
        <v>53127</v>
      </c>
      <c r="M1292" s="85">
        <v>0</v>
      </c>
      <c r="N1292" s="85">
        <v>0</v>
      </c>
      <c r="O1292" s="85">
        <v>0</v>
      </c>
      <c r="P1292" s="85">
        <v>53127</v>
      </c>
      <c r="Q1292" s="77">
        <f t="shared" si="82"/>
        <v>178.99932614555254</v>
      </c>
      <c r="R1292" s="37">
        <v>195</v>
      </c>
      <c r="S1292" s="130" t="s">
        <v>1070</v>
      </c>
      <c r="T1292" s="28"/>
      <c r="U1292" s="28"/>
    </row>
    <row r="1293" spans="1:21">
      <c r="A1293" s="39" t="s">
        <v>333</v>
      </c>
      <c r="B1293" s="46"/>
      <c r="C1293" s="152" t="s">
        <v>1061</v>
      </c>
      <c r="D1293" s="152" t="s">
        <v>1061</v>
      </c>
      <c r="E1293" s="152" t="s">
        <v>1061</v>
      </c>
      <c r="F1293" s="152" t="s">
        <v>1061</v>
      </c>
      <c r="G1293" s="152" t="s">
        <v>1061</v>
      </c>
      <c r="H1293" s="30">
        <f>SUM(H1294:H1295)</f>
        <v>884.5</v>
      </c>
      <c r="I1293" s="30">
        <f t="shared" ref="I1293" si="91">SUM(I1294:I1295)</f>
        <v>778.2</v>
      </c>
      <c r="J1293" s="30">
        <f t="shared" ref="J1293:P1293" si="92">SUM(J1294:J1295)</f>
        <v>783.8</v>
      </c>
      <c r="K1293" s="131">
        <f t="shared" si="92"/>
        <v>57</v>
      </c>
      <c r="L1293" s="30">
        <f t="shared" si="92"/>
        <v>267295</v>
      </c>
      <c r="M1293" s="30">
        <f t="shared" si="92"/>
        <v>0</v>
      </c>
      <c r="N1293" s="30">
        <f t="shared" si="92"/>
        <v>0</v>
      </c>
      <c r="O1293" s="30">
        <f t="shared" si="92"/>
        <v>0</v>
      </c>
      <c r="P1293" s="30">
        <f t="shared" si="92"/>
        <v>267295</v>
      </c>
      <c r="Q1293" s="25">
        <f t="shared" si="82"/>
        <v>343.47854022102285</v>
      </c>
      <c r="R1293" s="30">
        <f>MAX(R1294:R1295)</f>
        <v>1076</v>
      </c>
      <c r="S1293" s="132" t="s">
        <v>1061</v>
      </c>
      <c r="T1293" s="28"/>
      <c r="U1293" s="28"/>
    </row>
    <row r="1294" spans="1:21" ht="25.5">
      <c r="A1294" s="11">
        <v>584</v>
      </c>
      <c r="B1294" s="8" t="s">
        <v>334</v>
      </c>
      <c r="C1294" s="47">
        <v>1962</v>
      </c>
      <c r="D1294" s="36">
        <v>2006</v>
      </c>
      <c r="E1294" s="21" t="s">
        <v>1062</v>
      </c>
      <c r="F1294" s="45">
        <v>2</v>
      </c>
      <c r="G1294" s="45">
        <v>1</v>
      </c>
      <c r="H1294" s="38">
        <v>436.8</v>
      </c>
      <c r="I1294" s="38">
        <v>377.3</v>
      </c>
      <c r="J1294" s="38">
        <v>382.9</v>
      </c>
      <c r="K1294" s="87">
        <v>36</v>
      </c>
      <c r="L1294" s="77">
        <v>195534</v>
      </c>
      <c r="M1294" s="85">
        <v>0</v>
      </c>
      <c r="N1294" s="85">
        <v>0</v>
      </c>
      <c r="O1294" s="85">
        <v>0</v>
      </c>
      <c r="P1294" s="85">
        <v>195534</v>
      </c>
      <c r="Q1294" s="77">
        <f t="shared" si="82"/>
        <v>518.24542804134637</v>
      </c>
      <c r="R1294" s="37">
        <v>1076</v>
      </c>
      <c r="S1294" s="130" t="s">
        <v>1070</v>
      </c>
      <c r="T1294" s="28"/>
      <c r="U1294" s="28"/>
    </row>
    <row r="1295" spans="1:21" ht="25.5">
      <c r="A1295" s="11">
        <v>585</v>
      </c>
      <c r="B1295" s="8" t="s">
        <v>640</v>
      </c>
      <c r="C1295" s="47">
        <v>1972</v>
      </c>
      <c r="D1295" s="36"/>
      <c r="E1295" s="21" t="s">
        <v>1062</v>
      </c>
      <c r="F1295" s="45">
        <v>2</v>
      </c>
      <c r="G1295" s="45">
        <v>2</v>
      </c>
      <c r="H1295" s="38">
        <v>447.7</v>
      </c>
      <c r="I1295" s="38">
        <v>400.9</v>
      </c>
      <c r="J1295" s="38">
        <v>400.9</v>
      </c>
      <c r="K1295" s="87">
        <v>21</v>
      </c>
      <c r="L1295" s="77">
        <v>71761</v>
      </c>
      <c r="M1295" s="85">
        <v>0</v>
      </c>
      <c r="N1295" s="85">
        <v>0</v>
      </c>
      <c r="O1295" s="85">
        <v>0</v>
      </c>
      <c r="P1295" s="85">
        <v>71761</v>
      </c>
      <c r="Q1295" s="77">
        <f t="shared" si="82"/>
        <v>178.99975056123722</v>
      </c>
      <c r="R1295" s="37">
        <v>195</v>
      </c>
      <c r="S1295" s="130" t="s">
        <v>1070</v>
      </c>
      <c r="T1295" s="28"/>
      <c r="U1295" s="28"/>
    </row>
    <row r="1296" spans="1:21">
      <c r="A1296" s="39" t="s">
        <v>335</v>
      </c>
      <c r="B1296" s="46"/>
      <c r="C1296" s="152" t="s">
        <v>1061</v>
      </c>
      <c r="D1296" s="152" t="s">
        <v>1061</v>
      </c>
      <c r="E1296" s="152" t="s">
        <v>1061</v>
      </c>
      <c r="F1296" s="152" t="s">
        <v>1061</v>
      </c>
      <c r="G1296" s="152" t="s">
        <v>1061</v>
      </c>
      <c r="H1296" s="30">
        <f>SUM(H1297:H1321)</f>
        <v>13114.140000000001</v>
      </c>
      <c r="I1296" s="30">
        <f t="shared" ref="I1296" si="93">SUM(I1297:I1321)</f>
        <v>10794.1</v>
      </c>
      <c r="J1296" s="30">
        <f t="shared" ref="J1296:P1296" si="94">SUM(J1297:J1321)</f>
        <v>10920.800000000001</v>
      </c>
      <c r="K1296" s="131">
        <f t="shared" si="94"/>
        <v>528</v>
      </c>
      <c r="L1296" s="30">
        <f t="shared" si="94"/>
        <v>11399765.960000001</v>
      </c>
      <c r="M1296" s="30">
        <f t="shared" si="94"/>
        <v>0</v>
      </c>
      <c r="N1296" s="30">
        <f t="shared" si="94"/>
        <v>0</v>
      </c>
      <c r="O1296" s="30">
        <f t="shared" si="94"/>
        <v>0</v>
      </c>
      <c r="P1296" s="30">
        <f t="shared" si="94"/>
        <v>11399765.960000001</v>
      </c>
      <c r="Q1296" s="25">
        <f t="shared" si="82"/>
        <v>1056.1108346226179</v>
      </c>
      <c r="R1296" s="30">
        <f>MAX(R1297:R1321)</f>
        <v>5348</v>
      </c>
      <c r="S1296" s="132" t="s">
        <v>1061</v>
      </c>
      <c r="T1296" s="28"/>
      <c r="U1296" s="28"/>
    </row>
    <row r="1297" spans="1:21" ht="25.5">
      <c r="A1297" s="11">
        <v>586</v>
      </c>
      <c r="B1297" s="8" t="s">
        <v>336</v>
      </c>
      <c r="C1297" s="11">
        <v>1986</v>
      </c>
      <c r="D1297" s="36">
        <v>2009</v>
      </c>
      <c r="E1297" s="21" t="s">
        <v>1062</v>
      </c>
      <c r="F1297" s="47">
        <v>2</v>
      </c>
      <c r="G1297" s="45">
        <v>3</v>
      </c>
      <c r="H1297" s="176">
        <v>854.4</v>
      </c>
      <c r="I1297" s="37">
        <v>799.4</v>
      </c>
      <c r="J1297" s="37">
        <v>799.4</v>
      </c>
      <c r="K1297" s="87">
        <v>42</v>
      </c>
      <c r="L1297" s="77">
        <v>1423764.88</v>
      </c>
      <c r="M1297" s="85">
        <v>0</v>
      </c>
      <c r="N1297" s="85">
        <v>0</v>
      </c>
      <c r="O1297" s="85">
        <v>0</v>
      </c>
      <c r="P1297" s="85">
        <v>1423764.88</v>
      </c>
      <c r="Q1297" s="77">
        <f t="shared" si="82"/>
        <v>1781.0418814110583</v>
      </c>
      <c r="R1297" s="37">
        <v>1898</v>
      </c>
      <c r="S1297" s="130" t="s">
        <v>1070</v>
      </c>
      <c r="T1297" s="28"/>
      <c r="U1297" s="28"/>
    </row>
    <row r="1298" spans="1:21" ht="25.5">
      <c r="A1298" s="11">
        <v>587</v>
      </c>
      <c r="B1298" s="8" t="s">
        <v>337</v>
      </c>
      <c r="C1298" s="11">
        <v>1979</v>
      </c>
      <c r="D1298" s="36">
        <v>2009</v>
      </c>
      <c r="E1298" s="21" t="s">
        <v>1062</v>
      </c>
      <c r="F1298" s="47">
        <v>2</v>
      </c>
      <c r="G1298" s="45">
        <v>3</v>
      </c>
      <c r="H1298" s="176">
        <v>825.9</v>
      </c>
      <c r="I1298" s="37">
        <v>755.6</v>
      </c>
      <c r="J1298" s="37">
        <v>755.6</v>
      </c>
      <c r="K1298" s="87">
        <v>43</v>
      </c>
      <c r="L1298" s="77">
        <v>1989491.58</v>
      </c>
      <c r="M1298" s="85">
        <v>0</v>
      </c>
      <c r="N1298" s="85">
        <v>0</v>
      </c>
      <c r="O1298" s="85">
        <v>0</v>
      </c>
      <c r="P1298" s="85">
        <v>1989491.58</v>
      </c>
      <c r="Q1298" s="77">
        <f t="shared" si="82"/>
        <v>2632.9957384859713</v>
      </c>
      <c r="R1298" s="37">
        <v>2758</v>
      </c>
      <c r="S1298" s="130" t="s">
        <v>1070</v>
      </c>
      <c r="T1298" s="28"/>
      <c r="U1298" s="28"/>
    </row>
    <row r="1299" spans="1:21" ht="25.5">
      <c r="A1299" s="11">
        <v>588</v>
      </c>
      <c r="B1299" s="8" t="s">
        <v>338</v>
      </c>
      <c r="C1299" s="11">
        <v>1988</v>
      </c>
      <c r="D1299" s="36"/>
      <c r="E1299" s="21" t="s">
        <v>1062</v>
      </c>
      <c r="F1299" s="47">
        <v>2</v>
      </c>
      <c r="G1299" s="45">
        <v>1</v>
      </c>
      <c r="H1299" s="176">
        <v>526.46</v>
      </c>
      <c r="I1299" s="37">
        <v>478.6</v>
      </c>
      <c r="J1299" s="37">
        <v>478.6</v>
      </c>
      <c r="K1299" s="87">
        <v>24</v>
      </c>
      <c r="L1299" s="77">
        <v>852404.8</v>
      </c>
      <c r="M1299" s="85">
        <v>0</v>
      </c>
      <c r="N1299" s="85">
        <v>0</v>
      </c>
      <c r="O1299" s="85">
        <v>0</v>
      </c>
      <c r="P1299" s="85">
        <v>852404.8</v>
      </c>
      <c r="Q1299" s="77">
        <f t="shared" si="82"/>
        <v>1781.038027580443</v>
      </c>
      <c r="R1299" s="37">
        <v>1898</v>
      </c>
      <c r="S1299" s="130" t="s">
        <v>1070</v>
      </c>
      <c r="T1299" s="28"/>
      <c r="U1299" s="28"/>
    </row>
    <row r="1300" spans="1:21" ht="25.5">
      <c r="A1300" s="11">
        <v>589</v>
      </c>
      <c r="B1300" s="8" t="s">
        <v>339</v>
      </c>
      <c r="C1300" s="11">
        <v>1985</v>
      </c>
      <c r="D1300" s="36"/>
      <c r="E1300" s="21" t="s">
        <v>1062</v>
      </c>
      <c r="F1300" s="47">
        <v>2</v>
      </c>
      <c r="G1300" s="45">
        <v>3</v>
      </c>
      <c r="H1300" s="176">
        <v>998.8</v>
      </c>
      <c r="I1300" s="37">
        <v>824.9</v>
      </c>
      <c r="J1300" s="37">
        <v>824.9</v>
      </c>
      <c r="K1300" s="87">
        <v>40</v>
      </c>
      <c r="L1300" s="77">
        <v>2141520.7000000002</v>
      </c>
      <c r="M1300" s="85">
        <v>0</v>
      </c>
      <c r="N1300" s="85">
        <v>0</v>
      </c>
      <c r="O1300" s="85">
        <v>0</v>
      </c>
      <c r="P1300" s="85">
        <v>2141520.7000000002</v>
      </c>
      <c r="Q1300" s="77">
        <f t="shared" si="82"/>
        <v>2596.0973451327436</v>
      </c>
      <c r="R1300" s="37">
        <v>2758</v>
      </c>
      <c r="S1300" s="130" t="s">
        <v>1070</v>
      </c>
      <c r="T1300" s="28"/>
      <c r="U1300" s="28"/>
    </row>
    <row r="1301" spans="1:21" ht="25.5">
      <c r="A1301" s="11">
        <v>590</v>
      </c>
      <c r="B1301" s="8" t="s">
        <v>340</v>
      </c>
      <c r="C1301" s="11">
        <v>1988</v>
      </c>
      <c r="D1301" s="36"/>
      <c r="E1301" s="21" t="s">
        <v>1062</v>
      </c>
      <c r="F1301" s="47">
        <v>2</v>
      </c>
      <c r="G1301" s="45">
        <v>1</v>
      </c>
      <c r="H1301" s="176">
        <v>669.8</v>
      </c>
      <c r="I1301" s="37">
        <v>378.6</v>
      </c>
      <c r="J1301" s="37">
        <v>378.6</v>
      </c>
      <c r="K1301" s="87">
        <v>19</v>
      </c>
      <c r="L1301" s="77">
        <v>77620</v>
      </c>
      <c r="M1301" s="85">
        <v>0</v>
      </c>
      <c r="N1301" s="85">
        <v>0</v>
      </c>
      <c r="O1301" s="85">
        <v>0</v>
      </c>
      <c r="P1301" s="85">
        <v>77620</v>
      </c>
      <c r="Q1301" s="77">
        <f t="shared" si="82"/>
        <v>205.01848917062861</v>
      </c>
      <c r="R1301" s="37">
        <v>355</v>
      </c>
      <c r="S1301" s="130" t="s">
        <v>1070</v>
      </c>
      <c r="T1301" s="28"/>
      <c r="U1301" s="28"/>
    </row>
    <row r="1302" spans="1:21" ht="25.5">
      <c r="A1302" s="11">
        <v>591</v>
      </c>
      <c r="B1302" s="8" t="s">
        <v>341</v>
      </c>
      <c r="C1302" s="11">
        <v>1993</v>
      </c>
      <c r="D1302" s="36">
        <v>2009</v>
      </c>
      <c r="E1302" s="21" t="s">
        <v>1062</v>
      </c>
      <c r="F1302" s="47">
        <v>5</v>
      </c>
      <c r="G1302" s="45">
        <v>4</v>
      </c>
      <c r="H1302" s="176">
        <v>3133.1300000000006</v>
      </c>
      <c r="I1302" s="37">
        <v>2848.3</v>
      </c>
      <c r="J1302" s="37">
        <v>2848.3</v>
      </c>
      <c r="K1302" s="87">
        <v>136</v>
      </c>
      <c r="L1302" s="77">
        <v>2707371</v>
      </c>
      <c r="M1302" s="85">
        <v>0</v>
      </c>
      <c r="N1302" s="85">
        <v>0</v>
      </c>
      <c r="O1302" s="85">
        <v>0</v>
      </c>
      <c r="P1302" s="85">
        <v>2707371</v>
      </c>
      <c r="Q1302" s="77">
        <f t="shared" si="82"/>
        <v>950.52171470701819</v>
      </c>
      <c r="R1302" s="37">
        <v>1978</v>
      </c>
      <c r="S1302" s="130" t="s">
        <v>1070</v>
      </c>
      <c r="T1302" s="28"/>
      <c r="U1302" s="28"/>
    </row>
    <row r="1303" spans="1:21" ht="25.5">
      <c r="A1303" s="11">
        <v>592</v>
      </c>
      <c r="B1303" s="8" t="s">
        <v>342</v>
      </c>
      <c r="C1303" s="11">
        <v>1961</v>
      </c>
      <c r="D1303" s="36"/>
      <c r="E1303" s="21" t="s">
        <v>1062</v>
      </c>
      <c r="F1303" s="47">
        <v>2</v>
      </c>
      <c r="G1303" s="45">
        <v>1</v>
      </c>
      <c r="H1303" s="176">
        <v>286.77000000000004</v>
      </c>
      <c r="I1303" s="37">
        <v>260.7</v>
      </c>
      <c r="J1303" s="37">
        <v>260.7</v>
      </c>
      <c r="K1303" s="87">
        <v>10</v>
      </c>
      <c r="L1303" s="77">
        <v>1068541</v>
      </c>
      <c r="M1303" s="85">
        <v>0</v>
      </c>
      <c r="N1303" s="85">
        <v>0</v>
      </c>
      <c r="O1303" s="85">
        <v>0</v>
      </c>
      <c r="P1303" s="85">
        <v>1068541</v>
      </c>
      <c r="Q1303" s="77">
        <f t="shared" si="82"/>
        <v>4098.7380130418105</v>
      </c>
      <c r="R1303" s="37">
        <v>5348</v>
      </c>
      <c r="S1303" s="130" t="s">
        <v>1070</v>
      </c>
      <c r="T1303" s="28"/>
      <c r="U1303" s="28"/>
    </row>
    <row r="1304" spans="1:21" ht="25.5">
      <c r="A1304" s="11">
        <v>593</v>
      </c>
      <c r="B1304" s="8" t="s">
        <v>641</v>
      </c>
      <c r="C1304" s="11">
        <v>1917</v>
      </c>
      <c r="D1304" s="36"/>
      <c r="E1304" s="21" t="s">
        <v>1062</v>
      </c>
      <c r="F1304" s="47">
        <v>2</v>
      </c>
      <c r="G1304" s="45">
        <v>2</v>
      </c>
      <c r="H1304" s="176">
        <v>253.9</v>
      </c>
      <c r="I1304" s="37">
        <v>224.9</v>
      </c>
      <c r="J1304" s="37">
        <v>224.9</v>
      </c>
      <c r="K1304" s="87">
        <v>7</v>
      </c>
      <c r="L1304" s="77">
        <v>40257</v>
      </c>
      <c r="M1304" s="85">
        <v>0</v>
      </c>
      <c r="N1304" s="85">
        <v>0</v>
      </c>
      <c r="O1304" s="85">
        <v>0</v>
      </c>
      <c r="P1304" s="85">
        <v>40257</v>
      </c>
      <c r="Q1304" s="77">
        <f t="shared" ref="Q1304:Q1372" si="95">L1304/I1304</f>
        <v>178.99955535793686</v>
      </c>
      <c r="R1304" s="37">
        <v>195</v>
      </c>
      <c r="S1304" s="130" t="s">
        <v>1070</v>
      </c>
      <c r="T1304" s="28"/>
      <c r="U1304" s="28"/>
    </row>
    <row r="1305" spans="1:21" ht="25.5">
      <c r="A1305" s="11">
        <v>594</v>
      </c>
      <c r="B1305" s="8" t="s">
        <v>642</v>
      </c>
      <c r="C1305" s="11">
        <v>1917</v>
      </c>
      <c r="D1305" s="36">
        <v>2009</v>
      </c>
      <c r="E1305" s="21" t="s">
        <v>1062</v>
      </c>
      <c r="F1305" s="47">
        <v>2</v>
      </c>
      <c r="G1305" s="45">
        <v>1</v>
      </c>
      <c r="H1305" s="176">
        <v>300.41000000000003</v>
      </c>
      <c r="I1305" s="37">
        <v>273.10000000000002</v>
      </c>
      <c r="J1305" s="37">
        <v>273.10000000000002</v>
      </c>
      <c r="K1305" s="87">
        <v>5</v>
      </c>
      <c r="L1305" s="77">
        <v>48884</v>
      </c>
      <c r="M1305" s="85">
        <v>0</v>
      </c>
      <c r="N1305" s="85">
        <v>0</v>
      </c>
      <c r="O1305" s="85">
        <v>0</v>
      </c>
      <c r="P1305" s="85">
        <v>48884</v>
      </c>
      <c r="Q1305" s="77">
        <f t="shared" si="95"/>
        <v>178.99670450384474</v>
      </c>
      <c r="R1305" s="37">
        <v>195</v>
      </c>
      <c r="S1305" s="130" t="s">
        <v>1070</v>
      </c>
      <c r="T1305" s="28"/>
      <c r="U1305" s="28"/>
    </row>
    <row r="1306" spans="1:21" ht="25.5">
      <c r="A1306" s="11">
        <v>595</v>
      </c>
      <c r="B1306" s="8" t="s">
        <v>643</v>
      </c>
      <c r="C1306" s="11">
        <v>1917</v>
      </c>
      <c r="D1306" s="36"/>
      <c r="E1306" s="21" t="s">
        <v>1062</v>
      </c>
      <c r="F1306" s="47">
        <v>2</v>
      </c>
      <c r="G1306" s="45">
        <v>2</v>
      </c>
      <c r="H1306" s="176">
        <v>317</v>
      </c>
      <c r="I1306" s="37">
        <v>216.5</v>
      </c>
      <c r="J1306" s="37">
        <v>221.6</v>
      </c>
      <c r="K1306" s="87">
        <v>24</v>
      </c>
      <c r="L1306" s="77">
        <v>39666</v>
      </c>
      <c r="M1306" s="85">
        <v>0</v>
      </c>
      <c r="N1306" s="85">
        <v>0</v>
      </c>
      <c r="O1306" s="85">
        <v>0</v>
      </c>
      <c r="P1306" s="85">
        <v>39666</v>
      </c>
      <c r="Q1306" s="77">
        <f t="shared" si="95"/>
        <v>183.21478060046189</v>
      </c>
      <c r="R1306" s="37">
        <v>195</v>
      </c>
      <c r="S1306" s="130" t="s">
        <v>1070</v>
      </c>
      <c r="T1306" s="28"/>
      <c r="U1306" s="28"/>
    </row>
    <row r="1307" spans="1:21" ht="25.5">
      <c r="A1307" s="11">
        <v>596</v>
      </c>
      <c r="B1307" s="8" t="s">
        <v>644</v>
      </c>
      <c r="C1307" s="11">
        <v>1959</v>
      </c>
      <c r="D1307" s="36">
        <v>2013</v>
      </c>
      <c r="E1307" s="21" t="s">
        <v>1062</v>
      </c>
      <c r="F1307" s="47">
        <v>2</v>
      </c>
      <c r="G1307" s="45">
        <v>2</v>
      </c>
      <c r="H1307" s="176">
        <v>706.2</v>
      </c>
      <c r="I1307" s="37">
        <v>615.6</v>
      </c>
      <c r="J1307" s="37">
        <v>615.6</v>
      </c>
      <c r="K1307" s="87">
        <v>21</v>
      </c>
      <c r="L1307" s="77">
        <v>61068</v>
      </c>
      <c r="M1307" s="85">
        <v>0</v>
      </c>
      <c r="N1307" s="85">
        <v>0</v>
      </c>
      <c r="O1307" s="85">
        <v>0</v>
      </c>
      <c r="P1307" s="85">
        <v>61068</v>
      </c>
      <c r="Q1307" s="77">
        <f t="shared" si="95"/>
        <v>99.200779727095508</v>
      </c>
      <c r="R1307" s="37">
        <v>195</v>
      </c>
      <c r="S1307" s="130" t="s">
        <v>1070</v>
      </c>
      <c r="T1307" s="28"/>
      <c r="U1307" s="28"/>
    </row>
    <row r="1308" spans="1:21" ht="25.5">
      <c r="A1308" s="11">
        <v>597</v>
      </c>
      <c r="B1308" s="8" t="s">
        <v>645</v>
      </c>
      <c r="C1308" s="11">
        <v>1917</v>
      </c>
      <c r="D1308" s="36">
        <v>2015</v>
      </c>
      <c r="E1308" s="21" t="s">
        <v>1062</v>
      </c>
      <c r="F1308" s="47">
        <v>2</v>
      </c>
      <c r="G1308" s="45">
        <v>3</v>
      </c>
      <c r="H1308" s="176">
        <v>529.70000000000005</v>
      </c>
      <c r="I1308" s="37">
        <v>196.3</v>
      </c>
      <c r="J1308" s="37">
        <v>313.3</v>
      </c>
      <c r="K1308" s="87">
        <v>16</v>
      </c>
      <c r="L1308" s="77">
        <v>219192</v>
      </c>
      <c r="M1308" s="85">
        <v>0</v>
      </c>
      <c r="N1308" s="85">
        <v>0</v>
      </c>
      <c r="O1308" s="85">
        <v>0</v>
      </c>
      <c r="P1308" s="85">
        <v>219192</v>
      </c>
      <c r="Q1308" s="77">
        <f t="shared" si="95"/>
        <v>1116.6174223127864</v>
      </c>
      <c r="R1308" s="37">
        <v>1186</v>
      </c>
      <c r="S1308" s="130" t="s">
        <v>1070</v>
      </c>
      <c r="T1308" s="28"/>
      <c r="U1308" s="28"/>
    </row>
    <row r="1309" spans="1:21" ht="25.5">
      <c r="A1309" s="11">
        <v>598</v>
      </c>
      <c r="B1309" s="8" t="s">
        <v>646</v>
      </c>
      <c r="C1309" s="11">
        <v>1917</v>
      </c>
      <c r="D1309" s="36">
        <v>2009</v>
      </c>
      <c r="E1309" s="21" t="s">
        <v>1062</v>
      </c>
      <c r="F1309" s="47">
        <v>2</v>
      </c>
      <c r="G1309" s="45">
        <v>1</v>
      </c>
      <c r="H1309" s="176">
        <v>179.52</v>
      </c>
      <c r="I1309" s="37">
        <v>163.19999999999999</v>
      </c>
      <c r="J1309" s="37">
        <v>163.19999999999999</v>
      </c>
      <c r="K1309" s="87">
        <v>4</v>
      </c>
      <c r="L1309" s="77">
        <v>29212</v>
      </c>
      <c r="M1309" s="85">
        <v>0</v>
      </c>
      <c r="N1309" s="85">
        <v>0</v>
      </c>
      <c r="O1309" s="85">
        <v>0</v>
      </c>
      <c r="P1309" s="85">
        <v>29212</v>
      </c>
      <c r="Q1309" s="77">
        <f t="shared" si="95"/>
        <v>178.99509803921569</v>
      </c>
      <c r="R1309" s="37">
        <v>195</v>
      </c>
      <c r="S1309" s="130" t="s">
        <v>1070</v>
      </c>
      <c r="T1309" s="28"/>
      <c r="U1309" s="28"/>
    </row>
    <row r="1310" spans="1:21" ht="25.5">
      <c r="A1310" s="11">
        <v>599</v>
      </c>
      <c r="B1310" s="8" t="s">
        <v>647</v>
      </c>
      <c r="C1310" s="11">
        <v>1960</v>
      </c>
      <c r="D1310" s="36">
        <v>2009</v>
      </c>
      <c r="E1310" s="21" t="s">
        <v>1062</v>
      </c>
      <c r="F1310" s="47">
        <v>2</v>
      </c>
      <c r="G1310" s="45">
        <v>1</v>
      </c>
      <c r="H1310" s="176">
        <v>303.93000000000006</v>
      </c>
      <c r="I1310" s="37">
        <v>276.3</v>
      </c>
      <c r="J1310" s="37">
        <v>276.3</v>
      </c>
      <c r="K1310" s="87">
        <v>13</v>
      </c>
      <c r="L1310" s="77">
        <v>49457</v>
      </c>
      <c r="M1310" s="85">
        <v>0</v>
      </c>
      <c r="N1310" s="85">
        <v>0</v>
      </c>
      <c r="O1310" s="85">
        <v>0</v>
      </c>
      <c r="P1310" s="85">
        <v>49457</v>
      </c>
      <c r="Q1310" s="77">
        <f t="shared" si="95"/>
        <v>178.99746652189648</v>
      </c>
      <c r="R1310" s="37">
        <v>195</v>
      </c>
      <c r="S1310" s="130" t="s">
        <v>1070</v>
      </c>
      <c r="T1310" s="28"/>
      <c r="U1310" s="28"/>
    </row>
    <row r="1311" spans="1:21" ht="25.5">
      <c r="A1311" s="11">
        <v>600</v>
      </c>
      <c r="B1311" s="8" t="s">
        <v>648</v>
      </c>
      <c r="C1311" s="11">
        <v>1917</v>
      </c>
      <c r="D1311" s="36">
        <v>2009</v>
      </c>
      <c r="E1311" s="21" t="s">
        <v>1062</v>
      </c>
      <c r="F1311" s="47">
        <v>2</v>
      </c>
      <c r="G1311" s="45">
        <v>1</v>
      </c>
      <c r="H1311" s="176">
        <v>188.54000000000002</v>
      </c>
      <c r="I1311" s="37">
        <v>171.4</v>
      </c>
      <c r="J1311" s="37">
        <v>171.4</v>
      </c>
      <c r="K1311" s="87">
        <v>8</v>
      </c>
      <c r="L1311" s="77">
        <v>30680</v>
      </c>
      <c r="M1311" s="85">
        <v>0</v>
      </c>
      <c r="N1311" s="85">
        <v>0</v>
      </c>
      <c r="O1311" s="85">
        <v>0</v>
      </c>
      <c r="P1311" s="85">
        <v>30680</v>
      </c>
      <c r="Q1311" s="77">
        <f t="shared" si="95"/>
        <v>178.99649941656943</v>
      </c>
      <c r="R1311" s="37">
        <v>195</v>
      </c>
      <c r="S1311" s="130" t="s">
        <v>1070</v>
      </c>
      <c r="T1311" s="28"/>
      <c r="U1311" s="28"/>
    </row>
    <row r="1312" spans="1:21" ht="25.5">
      <c r="A1312" s="11">
        <v>601</v>
      </c>
      <c r="B1312" s="8" t="s">
        <v>649</v>
      </c>
      <c r="C1312" s="11">
        <v>1917</v>
      </c>
      <c r="D1312" s="36">
        <v>2015</v>
      </c>
      <c r="E1312" s="21" t="s">
        <v>1062</v>
      </c>
      <c r="F1312" s="47">
        <v>2</v>
      </c>
      <c r="G1312" s="45">
        <v>3</v>
      </c>
      <c r="H1312" s="176">
        <v>328.8</v>
      </c>
      <c r="I1312" s="37">
        <v>271.60000000000002</v>
      </c>
      <c r="J1312" s="37">
        <v>271.60000000000002</v>
      </c>
      <c r="K1312" s="87">
        <v>15</v>
      </c>
      <c r="L1312" s="77">
        <v>34984</v>
      </c>
      <c r="M1312" s="85">
        <v>0</v>
      </c>
      <c r="N1312" s="85">
        <v>0</v>
      </c>
      <c r="O1312" s="85">
        <v>0</v>
      </c>
      <c r="P1312" s="85">
        <v>34984</v>
      </c>
      <c r="Q1312" s="77">
        <f t="shared" si="95"/>
        <v>128.80706921944034</v>
      </c>
      <c r="R1312" s="37">
        <v>195</v>
      </c>
      <c r="S1312" s="130" t="s">
        <v>1070</v>
      </c>
      <c r="T1312" s="28"/>
      <c r="U1312" s="28"/>
    </row>
    <row r="1313" spans="1:21" ht="25.5">
      <c r="A1313" s="11">
        <v>602</v>
      </c>
      <c r="B1313" s="8" t="s">
        <v>650</v>
      </c>
      <c r="C1313" s="11">
        <v>1917</v>
      </c>
      <c r="D1313" s="36"/>
      <c r="E1313" s="21" t="s">
        <v>1062</v>
      </c>
      <c r="F1313" s="47">
        <v>2</v>
      </c>
      <c r="G1313" s="45">
        <v>2</v>
      </c>
      <c r="H1313" s="176">
        <v>195.4</v>
      </c>
      <c r="I1313" s="37">
        <v>153</v>
      </c>
      <c r="J1313" s="37">
        <v>153</v>
      </c>
      <c r="K1313" s="87">
        <v>7</v>
      </c>
      <c r="L1313" s="77">
        <v>27387</v>
      </c>
      <c r="M1313" s="85">
        <v>0</v>
      </c>
      <c r="N1313" s="85">
        <v>0</v>
      </c>
      <c r="O1313" s="85">
        <v>0</v>
      </c>
      <c r="P1313" s="85">
        <v>27387</v>
      </c>
      <c r="Q1313" s="77">
        <f t="shared" si="95"/>
        <v>179</v>
      </c>
      <c r="R1313" s="37">
        <v>195</v>
      </c>
      <c r="S1313" s="130" t="s">
        <v>1070</v>
      </c>
      <c r="T1313" s="28"/>
      <c r="U1313" s="28"/>
    </row>
    <row r="1314" spans="1:21" ht="25.5">
      <c r="A1314" s="11">
        <v>603</v>
      </c>
      <c r="B1314" s="8" t="s">
        <v>651</v>
      </c>
      <c r="C1314" s="11">
        <v>1917</v>
      </c>
      <c r="D1314" s="36">
        <v>2015</v>
      </c>
      <c r="E1314" s="21" t="s">
        <v>1062</v>
      </c>
      <c r="F1314" s="47">
        <v>2</v>
      </c>
      <c r="G1314" s="45">
        <v>3</v>
      </c>
      <c r="H1314" s="176">
        <v>424.2</v>
      </c>
      <c r="I1314" s="37">
        <v>306.8</v>
      </c>
      <c r="J1314" s="37">
        <v>340.2</v>
      </c>
      <c r="K1314" s="87">
        <v>24</v>
      </c>
      <c r="L1314" s="77">
        <v>37330</v>
      </c>
      <c r="M1314" s="85">
        <v>0</v>
      </c>
      <c r="N1314" s="85">
        <v>0</v>
      </c>
      <c r="O1314" s="85">
        <v>0</v>
      </c>
      <c r="P1314" s="85">
        <v>37330</v>
      </c>
      <c r="Q1314" s="77">
        <f t="shared" si="95"/>
        <v>121.67535853976531</v>
      </c>
      <c r="R1314" s="37">
        <v>195</v>
      </c>
      <c r="S1314" s="130" t="s">
        <v>1070</v>
      </c>
      <c r="T1314" s="28"/>
      <c r="U1314" s="28"/>
    </row>
    <row r="1315" spans="1:21" ht="25.5">
      <c r="A1315" s="11">
        <v>604</v>
      </c>
      <c r="B1315" s="8" t="s">
        <v>652</v>
      </c>
      <c r="C1315" s="11">
        <v>1959</v>
      </c>
      <c r="D1315" s="36">
        <v>2011</v>
      </c>
      <c r="E1315" s="21" t="s">
        <v>1062</v>
      </c>
      <c r="F1315" s="47">
        <v>2</v>
      </c>
      <c r="G1315" s="45">
        <v>1</v>
      </c>
      <c r="H1315" s="176">
        <v>289.41000000000003</v>
      </c>
      <c r="I1315" s="37">
        <v>263.10000000000002</v>
      </c>
      <c r="J1315" s="37">
        <v>263.10000000000002</v>
      </c>
      <c r="K1315" s="87">
        <v>18</v>
      </c>
      <c r="L1315" s="77">
        <v>34353</v>
      </c>
      <c r="M1315" s="85">
        <v>0</v>
      </c>
      <c r="N1315" s="85">
        <v>0</v>
      </c>
      <c r="O1315" s="85">
        <v>0</v>
      </c>
      <c r="P1315" s="85">
        <v>34353</v>
      </c>
      <c r="Q1315" s="77">
        <f t="shared" si="95"/>
        <v>130.57012542759406</v>
      </c>
      <c r="R1315" s="37">
        <v>195</v>
      </c>
      <c r="S1315" s="130" t="s">
        <v>1070</v>
      </c>
      <c r="T1315" s="28"/>
      <c r="U1315" s="28"/>
    </row>
    <row r="1316" spans="1:21" ht="25.5">
      <c r="A1316" s="11">
        <v>605</v>
      </c>
      <c r="B1316" s="8" t="s">
        <v>653</v>
      </c>
      <c r="C1316" s="11">
        <v>1917</v>
      </c>
      <c r="D1316" s="36">
        <v>2015</v>
      </c>
      <c r="E1316" s="21" t="s">
        <v>1062</v>
      </c>
      <c r="F1316" s="47">
        <v>1</v>
      </c>
      <c r="G1316" s="45">
        <v>2</v>
      </c>
      <c r="H1316" s="176">
        <v>156.97</v>
      </c>
      <c r="I1316" s="37">
        <v>142.69999999999999</v>
      </c>
      <c r="J1316" s="37">
        <v>142.69999999999999</v>
      </c>
      <c r="K1316" s="87">
        <v>7</v>
      </c>
      <c r="L1316" s="77">
        <v>19801</v>
      </c>
      <c r="M1316" s="85">
        <v>0</v>
      </c>
      <c r="N1316" s="85">
        <v>0</v>
      </c>
      <c r="O1316" s="85">
        <v>0</v>
      </c>
      <c r="P1316" s="85">
        <v>19801</v>
      </c>
      <c r="Q1316" s="77">
        <f t="shared" si="95"/>
        <v>138.75963559915908</v>
      </c>
      <c r="R1316" s="37">
        <v>195</v>
      </c>
      <c r="S1316" s="130" t="s">
        <v>1070</v>
      </c>
      <c r="T1316" s="28"/>
      <c r="U1316" s="28"/>
    </row>
    <row r="1317" spans="1:21" ht="25.5">
      <c r="A1317" s="11">
        <v>606</v>
      </c>
      <c r="B1317" s="8" t="s">
        <v>654</v>
      </c>
      <c r="C1317" s="11">
        <v>1917</v>
      </c>
      <c r="D1317" s="36">
        <v>2013</v>
      </c>
      <c r="E1317" s="21" t="s">
        <v>1062</v>
      </c>
      <c r="F1317" s="47">
        <v>2</v>
      </c>
      <c r="G1317" s="45">
        <v>2</v>
      </c>
      <c r="H1317" s="176">
        <v>268.10000000000002</v>
      </c>
      <c r="I1317" s="37">
        <v>154</v>
      </c>
      <c r="J1317" s="37">
        <v>154</v>
      </c>
      <c r="K1317" s="87">
        <v>2</v>
      </c>
      <c r="L1317" s="77">
        <v>27566</v>
      </c>
      <c r="M1317" s="85">
        <v>0</v>
      </c>
      <c r="N1317" s="85">
        <v>0</v>
      </c>
      <c r="O1317" s="85">
        <v>0</v>
      </c>
      <c r="P1317" s="85">
        <v>27566</v>
      </c>
      <c r="Q1317" s="77">
        <f t="shared" si="95"/>
        <v>179</v>
      </c>
      <c r="R1317" s="37">
        <v>195</v>
      </c>
      <c r="S1317" s="130" t="s">
        <v>1070</v>
      </c>
      <c r="T1317" s="28"/>
      <c r="U1317" s="28"/>
    </row>
    <row r="1318" spans="1:21" ht="25.5">
      <c r="A1318" s="11">
        <v>607</v>
      </c>
      <c r="B1318" s="8" t="s">
        <v>658</v>
      </c>
      <c r="C1318" s="11">
        <v>1955</v>
      </c>
      <c r="D1318" s="36">
        <v>2009</v>
      </c>
      <c r="E1318" s="21" t="s">
        <v>1062</v>
      </c>
      <c r="F1318" s="47">
        <v>2</v>
      </c>
      <c r="G1318" s="45">
        <v>1</v>
      </c>
      <c r="H1318" s="176">
        <v>394.4</v>
      </c>
      <c r="I1318" s="37">
        <v>347.6</v>
      </c>
      <c r="J1318" s="37">
        <v>347.6</v>
      </c>
      <c r="K1318" s="87">
        <v>17</v>
      </c>
      <c r="L1318" s="77">
        <v>55462</v>
      </c>
      <c r="M1318" s="85">
        <v>0</v>
      </c>
      <c r="N1318" s="85">
        <v>0</v>
      </c>
      <c r="O1318" s="85">
        <v>0</v>
      </c>
      <c r="P1318" s="85">
        <v>55462</v>
      </c>
      <c r="Q1318" s="77">
        <f t="shared" si="95"/>
        <v>159.55696202531644</v>
      </c>
      <c r="R1318" s="37">
        <v>195</v>
      </c>
      <c r="S1318" s="130" t="s">
        <v>1070</v>
      </c>
      <c r="T1318" s="28"/>
      <c r="U1318" s="28"/>
    </row>
    <row r="1319" spans="1:21" ht="25.5">
      <c r="A1319" s="11">
        <v>608</v>
      </c>
      <c r="B1319" s="8" t="s">
        <v>659</v>
      </c>
      <c r="C1319" s="11">
        <v>1917</v>
      </c>
      <c r="D1319" s="36"/>
      <c r="E1319" s="21" t="s">
        <v>1062</v>
      </c>
      <c r="F1319" s="47">
        <v>2</v>
      </c>
      <c r="G1319" s="45">
        <v>2</v>
      </c>
      <c r="H1319" s="176">
        <v>526.79999999999995</v>
      </c>
      <c r="I1319" s="37">
        <v>350.9</v>
      </c>
      <c r="J1319" s="37">
        <v>350.9</v>
      </c>
      <c r="K1319" s="87">
        <v>14</v>
      </c>
      <c r="L1319" s="77">
        <v>331450</v>
      </c>
      <c r="M1319" s="85">
        <v>0</v>
      </c>
      <c r="N1319" s="85">
        <v>0</v>
      </c>
      <c r="O1319" s="85">
        <v>0</v>
      </c>
      <c r="P1319" s="85">
        <v>331450</v>
      </c>
      <c r="Q1319" s="77">
        <f t="shared" si="95"/>
        <v>944.57110287831301</v>
      </c>
      <c r="R1319" s="37">
        <v>947</v>
      </c>
      <c r="S1319" s="130" t="s">
        <v>1070</v>
      </c>
      <c r="T1319" s="28"/>
      <c r="U1319" s="28"/>
    </row>
    <row r="1320" spans="1:21" ht="25.5">
      <c r="A1320" s="11">
        <v>609</v>
      </c>
      <c r="B1320" s="8" t="s">
        <v>660</v>
      </c>
      <c r="C1320" s="11">
        <v>1917</v>
      </c>
      <c r="D1320" s="36"/>
      <c r="E1320" s="21" t="s">
        <v>1062</v>
      </c>
      <c r="F1320" s="47">
        <v>2</v>
      </c>
      <c r="G1320" s="45">
        <v>1</v>
      </c>
      <c r="H1320" s="176">
        <v>237.8</v>
      </c>
      <c r="I1320" s="37">
        <v>167.7</v>
      </c>
      <c r="J1320" s="37">
        <v>138.9</v>
      </c>
      <c r="K1320" s="87">
        <v>4</v>
      </c>
      <c r="L1320" s="77">
        <v>24863</v>
      </c>
      <c r="M1320" s="85">
        <v>0</v>
      </c>
      <c r="N1320" s="85">
        <v>0</v>
      </c>
      <c r="O1320" s="85">
        <v>0</v>
      </c>
      <c r="P1320" s="85">
        <v>24863</v>
      </c>
      <c r="Q1320" s="77">
        <f t="shared" si="95"/>
        <v>148.25879546809782</v>
      </c>
      <c r="R1320" s="37">
        <v>195</v>
      </c>
      <c r="S1320" s="130" t="s">
        <v>1070</v>
      </c>
      <c r="T1320" s="28"/>
      <c r="U1320" s="28"/>
    </row>
    <row r="1321" spans="1:21" ht="25.5">
      <c r="A1321" s="11">
        <v>610</v>
      </c>
      <c r="B1321" s="8" t="s">
        <v>661</v>
      </c>
      <c r="C1321" s="11">
        <v>1917</v>
      </c>
      <c r="D1321" s="36"/>
      <c r="E1321" s="21" t="s">
        <v>1062</v>
      </c>
      <c r="F1321" s="47">
        <v>1</v>
      </c>
      <c r="G1321" s="45">
        <v>1</v>
      </c>
      <c r="H1321" s="176">
        <v>217.8</v>
      </c>
      <c r="I1321" s="37">
        <v>153.30000000000001</v>
      </c>
      <c r="J1321" s="37">
        <v>153.30000000000001</v>
      </c>
      <c r="K1321" s="87">
        <v>8</v>
      </c>
      <c r="L1321" s="77">
        <v>27440</v>
      </c>
      <c r="M1321" s="85">
        <v>0</v>
      </c>
      <c r="N1321" s="85">
        <v>0</v>
      </c>
      <c r="O1321" s="85">
        <v>0</v>
      </c>
      <c r="P1321" s="85">
        <v>27440</v>
      </c>
      <c r="Q1321" s="77">
        <f t="shared" si="95"/>
        <v>178.99543378995432</v>
      </c>
      <c r="R1321" s="37">
        <v>195</v>
      </c>
      <c r="S1321" s="130" t="s">
        <v>1070</v>
      </c>
      <c r="T1321" s="28"/>
      <c r="U1321" s="28"/>
    </row>
    <row r="1322" spans="1:21">
      <c r="A1322" s="243" t="s">
        <v>344</v>
      </c>
      <c r="B1322" s="243"/>
      <c r="C1322" s="152" t="s">
        <v>1061</v>
      </c>
      <c r="D1322" s="152" t="s">
        <v>1061</v>
      </c>
      <c r="E1322" s="152" t="s">
        <v>1061</v>
      </c>
      <c r="F1322" s="152" t="s">
        <v>1061</v>
      </c>
      <c r="G1322" s="152" t="s">
        <v>1061</v>
      </c>
      <c r="H1322" s="30">
        <f>H1323+H1339+H1360+H1367+H1369+H1373+H1465+H1470+H1484+H1488+H1492+H1524+H1532+H1679+H1685+H1689+H1692+H1706+H1708</f>
        <v>600239.48969199974</v>
      </c>
      <c r="I1322" s="30">
        <f t="shared" ref="I1322:P1322" si="96">I1323+I1339+I1360+I1367+I1369+I1373+I1465+I1470+I1484+I1488+I1492+I1524+I1532+I1679+I1685+I1689+I1692+I1706+I1708</f>
        <v>480026.19999999995</v>
      </c>
      <c r="J1322" s="30" t="e">
        <f t="shared" si="96"/>
        <v>#REF!</v>
      </c>
      <c r="K1322" s="131">
        <f t="shared" si="96"/>
        <v>22737</v>
      </c>
      <c r="L1322" s="30">
        <f t="shared" si="96"/>
        <v>1069041752.0913002</v>
      </c>
      <c r="M1322" s="30">
        <f t="shared" si="96"/>
        <v>0</v>
      </c>
      <c r="N1322" s="30">
        <f t="shared" si="96"/>
        <v>0</v>
      </c>
      <c r="O1322" s="30">
        <f t="shared" si="96"/>
        <v>0</v>
      </c>
      <c r="P1322" s="30">
        <f t="shared" si="96"/>
        <v>1069041752.0913002</v>
      </c>
      <c r="Q1322" s="25">
        <f t="shared" si="95"/>
        <v>2227.0487571122167</v>
      </c>
      <c r="R1322" s="30">
        <f>MAX(R1323:R1733)</f>
        <v>11277</v>
      </c>
      <c r="S1322" s="132" t="s">
        <v>1061</v>
      </c>
      <c r="T1322" s="28"/>
      <c r="U1322" s="28"/>
    </row>
    <row r="1323" spans="1:21">
      <c r="A1323" s="32" t="s">
        <v>34</v>
      </c>
      <c r="B1323" s="33"/>
      <c r="C1323" s="152" t="s">
        <v>1061</v>
      </c>
      <c r="D1323" s="152" t="s">
        <v>1061</v>
      </c>
      <c r="E1323" s="152" t="s">
        <v>1061</v>
      </c>
      <c r="F1323" s="152" t="s">
        <v>1061</v>
      </c>
      <c r="G1323" s="152" t="s">
        <v>1061</v>
      </c>
      <c r="H1323" s="30">
        <f t="shared" ref="H1323:P1323" si="97">SUM(H1324:H1338)</f>
        <v>14810.689999999997</v>
      </c>
      <c r="I1323" s="30">
        <f t="shared" si="97"/>
        <v>11743.51</v>
      </c>
      <c r="J1323" s="30">
        <f t="shared" si="97"/>
        <v>11473.505000000001</v>
      </c>
      <c r="K1323" s="131">
        <f t="shared" si="97"/>
        <v>479</v>
      </c>
      <c r="L1323" s="30">
        <f t="shared" si="97"/>
        <v>23408870</v>
      </c>
      <c r="M1323" s="30">
        <f t="shared" si="97"/>
        <v>0</v>
      </c>
      <c r="N1323" s="30">
        <f t="shared" si="97"/>
        <v>0</v>
      </c>
      <c r="O1323" s="30">
        <f t="shared" si="97"/>
        <v>0</v>
      </c>
      <c r="P1323" s="30">
        <f t="shared" si="97"/>
        <v>23408870</v>
      </c>
      <c r="Q1323" s="25">
        <f t="shared" si="95"/>
        <v>1993.3452604885592</v>
      </c>
      <c r="R1323" s="30">
        <f>MAX(R1324:R1335)</f>
        <v>7004</v>
      </c>
      <c r="S1323" s="132" t="s">
        <v>1061</v>
      </c>
      <c r="T1323" s="28"/>
      <c r="U1323" s="28"/>
    </row>
    <row r="1324" spans="1:21" ht="25.5">
      <c r="A1324" s="11">
        <v>1</v>
      </c>
      <c r="B1324" s="1" t="s">
        <v>346</v>
      </c>
      <c r="C1324" s="2">
        <v>1961</v>
      </c>
      <c r="D1324" s="133">
        <v>2009</v>
      </c>
      <c r="E1324" s="21" t="s">
        <v>1062</v>
      </c>
      <c r="F1324" s="10">
        <v>2</v>
      </c>
      <c r="G1324" s="10">
        <v>2</v>
      </c>
      <c r="H1324" s="37">
        <v>707.4</v>
      </c>
      <c r="I1324" s="37">
        <v>657</v>
      </c>
      <c r="J1324" s="37">
        <v>657</v>
      </c>
      <c r="K1324" s="87">
        <v>32</v>
      </c>
      <c r="L1324" s="77">
        <v>2860459</v>
      </c>
      <c r="M1324" s="85">
        <v>0</v>
      </c>
      <c r="N1324" s="85">
        <v>0</v>
      </c>
      <c r="O1324" s="85">
        <v>0</v>
      </c>
      <c r="P1324" s="85">
        <v>2860459</v>
      </c>
      <c r="Q1324" s="77">
        <f t="shared" si="95"/>
        <v>4353.8188736681886</v>
      </c>
      <c r="R1324" s="37">
        <v>7004</v>
      </c>
      <c r="S1324" s="130" t="s">
        <v>1071</v>
      </c>
      <c r="T1324" s="28"/>
      <c r="U1324" s="28"/>
    </row>
    <row r="1325" spans="1:21" ht="25.5">
      <c r="A1325" s="11">
        <v>2</v>
      </c>
      <c r="B1325" s="1" t="s">
        <v>347</v>
      </c>
      <c r="C1325" s="2">
        <v>1960</v>
      </c>
      <c r="D1325" s="133"/>
      <c r="E1325" s="21" t="s">
        <v>1062</v>
      </c>
      <c r="F1325" s="10">
        <v>2</v>
      </c>
      <c r="G1325" s="10">
        <v>2</v>
      </c>
      <c r="H1325" s="37">
        <v>784.32</v>
      </c>
      <c r="I1325" s="37">
        <v>690.2</v>
      </c>
      <c r="J1325" s="37">
        <v>690.2</v>
      </c>
      <c r="K1325" s="87">
        <v>24</v>
      </c>
      <c r="L1325" s="77">
        <v>674560</v>
      </c>
      <c r="M1325" s="85">
        <v>0</v>
      </c>
      <c r="N1325" s="85">
        <v>0</v>
      </c>
      <c r="O1325" s="85">
        <v>0</v>
      </c>
      <c r="P1325" s="85">
        <v>674560</v>
      </c>
      <c r="Q1325" s="77">
        <f t="shared" si="95"/>
        <v>977.33990147783243</v>
      </c>
      <c r="R1325" s="37">
        <v>2613</v>
      </c>
      <c r="S1325" s="130" t="s">
        <v>1071</v>
      </c>
      <c r="T1325" s="28"/>
      <c r="U1325" s="28"/>
    </row>
    <row r="1326" spans="1:21" ht="25.5">
      <c r="A1326" s="11">
        <v>3</v>
      </c>
      <c r="B1326" s="1" t="s">
        <v>348</v>
      </c>
      <c r="C1326" s="2">
        <v>1961</v>
      </c>
      <c r="D1326" s="133"/>
      <c r="E1326" s="21" t="s">
        <v>1062</v>
      </c>
      <c r="F1326" s="10">
        <v>2</v>
      </c>
      <c r="G1326" s="10">
        <v>2</v>
      </c>
      <c r="H1326" s="37">
        <v>527.95000000000005</v>
      </c>
      <c r="I1326" s="37">
        <v>464.6</v>
      </c>
      <c r="J1326" s="37">
        <v>464.6</v>
      </c>
      <c r="K1326" s="87">
        <v>17</v>
      </c>
      <c r="L1326" s="77">
        <v>197732</v>
      </c>
      <c r="M1326" s="85">
        <v>0</v>
      </c>
      <c r="N1326" s="85">
        <v>0</v>
      </c>
      <c r="O1326" s="85">
        <v>0</v>
      </c>
      <c r="P1326" s="85">
        <v>197732</v>
      </c>
      <c r="Q1326" s="77">
        <f t="shared" si="95"/>
        <v>425.59621179509253</v>
      </c>
      <c r="R1326" s="37">
        <v>979</v>
      </c>
      <c r="S1326" s="130" t="s">
        <v>1071</v>
      </c>
      <c r="T1326" s="28"/>
      <c r="U1326" s="28"/>
    </row>
    <row r="1327" spans="1:21" ht="25.5">
      <c r="A1327" s="11">
        <v>4</v>
      </c>
      <c r="B1327" s="1" t="s">
        <v>349</v>
      </c>
      <c r="C1327" s="2">
        <v>1959</v>
      </c>
      <c r="D1327" s="133"/>
      <c r="E1327" s="21" t="s">
        <v>1062</v>
      </c>
      <c r="F1327" s="10">
        <v>2</v>
      </c>
      <c r="G1327" s="10">
        <v>2</v>
      </c>
      <c r="H1327" s="37">
        <v>367.27</v>
      </c>
      <c r="I1327" s="37">
        <v>321.10000000000002</v>
      </c>
      <c r="J1327" s="37">
        <v>323.2</v>
      </c>
      <c r="K1327" s="87">
        <v>15</v>
      </c>
      <c r="L1327" s="77">
        <v>369388</v>
      </c>
      <c r="M1327" s="85">
        <v>0</v>
      </c>
      <c r="N1327" s="85">
        <v>0</v>
      </c>
      <c r="O1327" s="85">
        <v>0</v>
      </c>
      <c r="P1327" s="85">
        <v>369388</v>
      </c>
      <c r="Q1327" s="77">
        <f t="shared" si="95"/>
        <v>1150.3830582373091</v>
      </c>
      <c r="R1327" s="37">
        <v>1691</v>
      </c>
      <c r="S1327" s="130" t="s">
        <v>1071</v>
      </c>
      <c r="T1327" s="28"/>
      <c r="U1327" s="28"/>
    </row>
    <row r="1328" spans="1:21" ht="25.5">
      <c r="A1328" s="11">
        <v>5</v>
      </c>
      <c r="B1328" s="1" t="s">
        <v>350</v>
      </c>
      <c r="C1328" s="2">
        <v>1961</v>
      </c>
      <c r="D1328" s="133">
        <v>2008</v>
      </c>
      <c r="E1328" s="21" t="s">
        <v>1062</v>
      </c>
      <c r="F1328" s="10">
        <v>4</v>
      </c>
      <c r="G1328" s="10">
        <v>4</v>
      </c>
      <c r="H1328" s="37">
        <v>1741.8</v>
      </c>
      <c r="I1328" s="37">
        <v>1288.5999999999999</v>
      </c>
      <c r="J1328" s="37">
        <v>1288.5999999999999</v>
      </c>
      <c r="K1328" s="87">
        <v>41</v>
      </c>
      <c r="L1328" s="77">
        <v>2538458</v>
      </c>
      <c r="M1328" s="85">
        <v>0</v>
      </c>
      <c r="N1328" s="85">
        <v>0</v>
      </c>
      <c r="O1328" s="85">
        <v>0</v>
      </c>
      <c r="P1328" s="85">
        <v>2538458</v>
      </c>
      <c r="Q1328" s="77">
        <f t="shared" si="95"/>
        <v>1969.9348129753223</v>
      </c>
      <c r="R1328" s="37">
        <v>3653</v>
      </c>
      <c r="S1328" s="130" t="s">
        <v>1071</v>
      </c>
      <c r="T1328" s="28"/>
      <c r="U1328" s="28"/>
    </row>
    <row r="1329" spans="1:21" ht="25.5">
      <c r="A1329" s="11">
        <v>6</v>
      </c>
      <c r="B1329" s="1" t="s">
        <v>351</v>
      </c>
      <c r="C1329" s="2">
        <v>1961</v>
      </c>
      <c r="D1329" s="133">
        <v>2015</v>
      </c>
      <c r="E1329" s="21" t="s">
        <v>1062</v>
      </c>
      <c r="F1329" s="10">
        <v>3</v>
      </c>
      <c r="G1329" s="10">
        <v>3</v>
      </c>
      <c r="H1329" s="37">
        <v>2173.11</v>
      </c>
      <c r="I1329" s="37">
        <v>1502.7</v>
      </c>
      <c r="J1329" s="37">
        <v>1502.7</v>
      </c>
      <c r="K1329" s="87">
        <v>62</v>
      </c>
      <c r="L1329" s="77">
        <v>4801003</v>
      </c>
      <c r="M1329" s="85">
        <v>0</v>
      </c>
      <c r="N1329" s="85">
        <v>0</v>
      </c>
      <c r="O1329" s="85">
        <v>0</v>
      </c>
      <c r="P1329" s="85">
        <v>4801003</v>
      </c>
      <c r="Q1329" s="77">
        <f t="shared" si="95"/>
        <v>3194.917814600386</v>
      </c>
      <c r="R1329" s="37">
        <v>5426</v>
      </c>
      <c r="S1329" s="130" t="s">
        <v>1071</v>
      </c>
      <c r="T1329" s="28"/>
      <c r="U1329" s="28"/>
    </row>
    <row r="1330" spans="1:21" ht="25.5">
      <c r="A1330" s="11">
        <v>7</v>
      </c>
      <c r="B1330" s="1" t="s">
        <v>352</v>
      </c>
      <c r="C1330" s="2">
        <v>1961</v>
      </c>
      <c r="D1330" s="133">
        <v>2014</v>
      </c>
      <c r="E1330" s="21" t="s">
        <v>1062</v>
      </c>
      <c r="F1330" s="10">
        <v>2</v>
      </c>
      <c r="G1330" s="10">
        <v>2</v>
      </c>
      <c r="H1330" s="37">
        <v>737.4</v>
      </c>
      <c r="I1330" s="37">
        <v>633.41999999999996</v>
      </c>
      <c r="J1330" s="37">
        <v>633.41499999999996</v>
      </c>
      <c r="K1330" s="87">
        <v>26</v>
      </c>
      <c r="L1330" s="77">
        <v>1054351</v>
      </c>
      <c r="M1330" s="85">
        <v>0</v>
      </c>
      <c r="N1330" s="85">
        <v>0</v>
      </c>
      <c r="O1330" s="85">
        <v>0</v>
      </c>
      <c r="P1330" s="85">
        <v>1054351</v>
      </c>
      <c r="Q1330" s="77">
        <f t="shared" si="95"/>
        <v>1664.5369581004707</v>
      </c>
      <c r="R1330" s="37">
        <v>2835</v>
      </c>
      <c r="S1330" s="130" t="s">
        <v>1071</v>
      </c>
      <c r="T1330" s="28"/>
      <c r="U1330" s="28"/>
    </row>
    <row r="1331" spans="1:21" ht="25.5">
      <c r="A1331" s="11">
        <v>8</v>
      </c>
      <c r="B1331" s="1" t="s">
        <v>353</v>
      </c>
      <c r="C1331" s="2">
        <v>1960</v>
      </c>
      <c r="D1331" s="133">
        <v>2010</v>
      </c>
      <c r="E1331" s="21" t="s">
        <v>1062</v>
      </c>
      <c r="F1331" s="10">
        <v>2</v>
      </c>
      <c r="G1331" s="10">
        <v>2</v>
      </c>
      <c r="H1331" s="37">
        <v>1036.3</v>
      </c>
      <c r="I1331" s="37">
        <v>628.9</v>
      </c>
      <c r="J1331" s="37">
        <v>637.79999999999995</v>
      </c>
      <c r="K1331" s="87">
        <v>24</v>
      </c>
      <c r="L1331" s="77">
        <v>869389</v>
      </c>
      <c r="M1331" s="85">
        <v>0</v>
      </c>
      <c r="N1331" s="85">
        <v>0</v>
      </c>
      <c r="O1331" s="85">
        <v>0</v>
      </c>
      <c r="P1331" s="85">
        <v>869389</v>
      </c>
      <c r="Q1331" s="77">
        <f t="shared" si="95"/>
        <v>1382.3962474161235</v>
      </c>
      <c r="R1331" s="37">
        <v>1677</v>
      </c>
      <c r="S1331" s="130" t="s">
        <v>1071</v>
      </c>
      <c r="T1331" s="28"/>
      <c r="U1331" s="28"/>
    </row>
    <row r="1332" spans="1:21" ht="25.5">
      <c r="A1332" s="11">
        <v>9</v>
      </c>
      <c r="B1332" s="58" t="s">
        <v>669</v>
      </c>
      <c r="C1332" s="2">
        <v>1960</v>
      </c>
      <c r="D1332" s="133"/>
      <c r="E1332" s="21" t="s">
        <v>1062</v>
      </c>
      <c r="F1332" s="10">
        <v>2</v>
      </c>
      <c r="G1332" s="10">
        <v>1</v>
      </c>
      <c r="H1332" s="37">
        <v>686.2</v>
      </c>
      <c r="I1332" s="37">
        <v>324.3</v>
      </c>
      <c r="J1332" s="37">
        <v>324.3</v>
      </c>
      <c r="K1332" s="87">
        <v>13</v>
      </c>
      <c r="L1332" s="77">
        <v>1144469</v>
      </c>
      <c r="M1332" s="85">
        <v>0</v>
      </c>
      <c r="N1332" s="85">
        <v>0</v>
      </c>
      <c r="O1332" s="85">
        <v>0</v>
      </c>
      <c r="P1332" s="77">
        <v>1144469</v>
      </c>
      <c r="Q1332" s="77">
        <f t="shared" si="95"/>
        <v>3529.0440949737895</v>
      </c>
      <c r="R1332" s="37">
        <v>5238</v>
      </c>
      <c r="S1332" s="130" t="s">
        <v>1071</v>
      </c>
      <c r="T1332" s="28"/>
      <c r="U1332" s="28"/>
    </row>
    <row r="1333" spans="1:21" ht="25.5">
      <c r="A1333" s="11">
        <v>10</v>
      </c>
      <c r="B1333" s="1" t="s">
        <v>354</v>
      </c>
      <c r="C1333" s="2">
        <v>1959</v>
      </c>
      <c r="D1333" s="133">
        <v>2014</v>
      </c>
      <c r="E1333" s="21" t="s">
        <v>1062</v>
      </c>
      <c r="F1333" s="10">
        <v>2</v>
      </c>
      <c r="G1333" s="10">
        <v>2</v>
      </c>
      <c r="H1333" s="173">
        <v>865.9</v>
      </c>
      <c r="I1333" s="37">
        <v>637.20000000000005</v>
      </c>
      <c r="J1333" s="37">
        <v>637.20000000000005</v>
      </c>
      <c r="K1333" s="87">
        <v>28</v>
      </c>
      <c r="L1333" s="77">
        <v>292538</v>
      </c>
      <c r="M1333" s="85">
        <v>0</v>
      </c>
      <c r="N1333" s="85">
        <v>0</v>
      </c>
      <c r="O1333" s="85">
        <v>0</v>
      </c>
      <c r="P1333" s="85">
        <v>292538</v>
      </c>
      <c r="Q1333" s="77">
        <f t="shared" si="95"/>
        <v>459.09918392969234</v>
      </c>
      <c r="R1333" s="37">
        <v>966</v>
      </c>
      <c r="S1333" s="130" t="s">
        <v>1071</v>
      </c>
      <c r="T1333" s="28"/>
      <c r="U1333" s="28"/>
    </row>
    <row r="1334" spans="1:21" ht="25.5">
      <c r="A1334" s="11">
        <v>11</v>
      </c>
      <c r="B1334" s="1" t="s">
        <v>355</v>
      </c>
      <c r="C1334" s="2">
        <v>1960</v>
      </c>
      <c r="D1334" s="133">
        <v>2008</v>
      </c>
      <c r="E1334" s="21" t="s">
        <v>1062</v>
      </c>
      <c r="F1334" s="10">
        <v>3</v>
      </c>
      <c r="G1334" s="10">
        <v>3</v>
      </c>
      <c r="H1334" s="37">
        <v>1658.05</v>
      </c>
      <c r="I1334" s="37">
        <v>1508.4</v>
      </c>
      <c r="J1334" s="37">
        <v>1508.4</v>
      </c>
      <c r="K1334" s="87">
        <v>58</v>
      </c>
      <c r="L1334" s="77">
        <v>3804306</v>
      </c>
      <c r="M1334" s="85">
        <v>0</v>
      </c>
      <c r="N1334" s="85">
        <v>0</v>
      </c>
      <c r="O1334" s="85">
        <v>0</v>
      </c>
      <c r="P1334" s="85">
        <v>3804306</v>
      </c>
      <c r="Q1334" s="77">
        <f t="shared" si="95"/>
        <v>2522.0803500397769</v>
      </c>
      <c r="R1334" s="37">
        <v>3533</v>
      </c>
      <c r="S1334" s="130" t="s">
        <v>1071</v>
      </c>
      <c r="T1334" s="28"/>
      <c r="U1334" s="28"/>
    </row>
    <row r="1335" spans="1:21" ht="25.5">
      <c r="A1335" s="11">
        <v>12</v>
      </c>
      <c r="B1335" s="1" t="s">
        <v>356</v>
      </c>
      <c r="C1335" s="2">
        <v>1960</v>
      </c>
      <c r="D1335" s="133"/>
      <c r="E1335" s="21" t="s">
        <v>1062</v>
      </c>
      <c r="F1335" s="10">
        <v>2</v>
      </c>
      <c r="G1335" s="10">
        <v>2</v>
      </c>
      <c r="H1335" s="37">
        <v>821.79</v>
      </c>
      <c r="I1335" s="37">
        <v>739.09</v>
      </c>
      <c r="J1335" s="37">
        <v>739.09</v>
      </c>
      <c r="K1335" s="87">
        <v>35</v>
      </c>
      <c r="L1335" s="77">
        <v>2073166</v>
      </c>
      <c r="M1335" s="85">
        <v>0</v>
      </c>
      <c r="N1335" s="85">
        <v>0</v>
      </c>
      <c r="O1335" s="85">
        <v>0</v>
      </c>
      <c r="P1335" s="85">
        <v>2073166</v>
      </c>
      <c r="Q1335" s="77">
        <f t="shared" si="95"/>
        <v>2805.0250984318554</v>
      </c>
      <c r="R1335" s="37">
        <v>4779</v>
      </c>
      <c r="S1335" s="130" t="s">
        <v>1071</v>
      </c>
      <c r="T1335" s="28"/>
      <c r="U1335" s="28"/>
    </row>
    <row r="1336" spans="1:21" ht="25.5">
      <c r="A1336" s="11">
        <v>13</v>
      </c>
      <c r="B1336" s="60" t="s">
        <v>711</v>
      </c>
      <c r="C1336" s="113">
        <v>1937</v>
      </c>
      <c r="D1336" s="116">
        <v>2010</v>
      </c>
      <c r="E1336" s="21" t="s">
        <v>1062</v>
      </c>
      <c r="F1336" s="114">
        <v>3</v>
      </c>
      <c r="G1336" s="114">
        <v>5</v>
      </c>
      <c r="H1336" s="51">
        <v>2025.65</v>
      </c>
      <c r="I1336" s="77">
        <v>1841.5</v>
      </c>
      <c r="J1336" s="77">
        <v>1841.5</v>
      </c>
      <c r="K1336" s="88">
        <v>71</v>
      </c>
      <c r="L1336" s="77">
        <v>1569923</v>
      </c>
      <c r="M1336" s="85">
        <v>0</v>
      </c>
      <c r="N1336" s="85">
        <v>0</v>
      </c>
      <c r="O1336" s="85">
        <v>0</v>
      </c>
      <c r="P1336" s="85">
        <v>1569923</v>
      </c>
      <c r="Q1336" s="77">
        <f>L1336/I1336</f>
        <v>852.52402932392067</v>
      </c>
      <c r="R1336" s="37">
        <v>922</v>
      </c>
      <c r="S1336" s="130" t="s">
        <v>1071</v>
      </c>
      <c r="T1336" s="28"/>
      <c r="U1336" s="28"/>
    </row>
    <row r="1337" spans="1:21" ht="25.5">
      <c r="A1337" s="11">
        <v>14</v>
      </c>
      <c r="B1337" s="60" t="s">
        <v>722</v>
      </c>
      <c r="C1337" s="113">
        <v>1956</v>
      </c>
      <c r="D1337" s="116"/>
      <c r="E1337" s="21" t="s">
        <v>1062</v>
      </c>
      <c r="F1337" s="114">
        <v>2</v>
      </c>
      <c r="G1337" s="114">
        <v>1</v>
      </c>
      <c r="H1337" s="51">
        <v>248.05</v>
      </c>
      <c r="I1337" s="77">
        <v>225.5</v>
      </c>
      <c r="J1337" s="77">
        <v>225.5</v>
      </c>
      <c r="K1337" s="88">
        <v>7</v>
      </c>
      <c r="L1337" s="77">
        <v>170602</v>
      </c>
      <c r="M1337" s="85">
        <v>0</v>
      </c>
      <c r="N1337" s="85">
        <v>0</v>
      </c>
      <c r="O1337" s="85">
        <v>0</v>
      </c>
      <c r="P1337" s="85">
        <v>170602</v>
      </c>
      <c r="Q1337" s="77">
        <f>L1337/I1337</f>
        <v>756.54988913525494</v>
      </c>
      <c r="R1337" s="37">
        <v>1300</v>
      </c>
      <c r="S1337" s="130" t="s">
        <v>1071</v>
      </c>
      <c r="T1337" s="28"/>
      <c r="U1337" s="28"/>
    </row>
    <row r="1338" spans="1:21" ht="25.5">
      <c r="A1338" s="11">
        <v>15</v>
      </c>
      <c r="B1338" s="1" t="s">
        <v>46</v>
      </c>
      <c r="C1338" s="208">
        <v>1957</v>
      </c>
      <c r="D1338" s="133">
        <v>2009</v>
      </c>
      <c r="E1338" s="21" t="s">
        <v>1062</v>
      </c>
      <c r="F1338" s="10">
        <v>2</v>
      </c>
      <c r="G1338" s="10">
        <v>2</v>
      </c>
      <c r="H1338" s="209">
        <v>429.5</v>
      </c>
      <c r="I1338" s="38">
        <v>281</v>
      </c>
      <c r="J1338" s="37"/>
      <c r="K1338" s="87">
        <v>26</v>
      </c>
      <c r="L1338" s="77">
        <v>988526</v>
      </c>
      <c r="M1338" s="85">
        <v>0</v>
      </c>
      <c r="N1338" s="85">
        <v>0</v>
      </c>
      <c r="O1338" s="85">
        <v>0</v>
      </c>
      <c r="P1338" s="85">
        <v>988526</v>
      </c>
      <c r="Q1338" s="77">
        <f t="shared" si="95"/>
        <v>3517.8861209964412</v>
      </c>
      <c r="R1338" s="37">
        <v>4091</v>
      </c>
      <c r="S1338" s="130" t="s">
        <v>1071</v>
      </c>
      <c r="T1338" s="28"/>
      <c r="U1338" s="28"/>
    </row>
    <row r="1339" spans="1:21">
      <c r="A1339" s="39" t="s">
        <v>47</v>
      </c>
      <c r="B1339" s="33"/>
      <c r="C1339" s="152" t="s">
        <v>1061</v>
      </c>
      <c r="D1339" s="152" t="s">
        <v>1061</v>
      </c>
      <c r="E1339" s="152" t="s">
        <v>1061</v>
      </c>
      <c r="F1339" s="152" t="s">
        <v>1061</v>
      </c>
      <c r="G1339" s="152" t="s">
        <v>1061</v>
      </c>
      <c r="H1339" s="30">
        <f t="shared" ref="H1339:P1339" si="98">SUM(H1340:H1359)</f>
        <v>18193.246000000003</v>
      </c>
      <c r="I1339" s="30">
        <f t="shared" si="98"/>
        <v>12800.980000000001</v>
      </c>
      <c r="J1339" s="30">
        <f t="shared" si="98"/>
        <v>11776.929659999998</v>
      </c>
      <c r="K1339" s="131">
        <f t="shared" si="98"/>
        <v>604</v>
      </c>
      <c r="L1339" s="30">
        <f t="shared" si="98"/>
        <v>18315449.759999998</v>
      </c>
      <c r="M1339" s="30">
        <f t="shared" si="98"/>
        <v>0</v>
      </c>
      <c r="N1339" s="30">
        <f t="shared" si="98"/>
        <v>0</v>
      </c>
      <c r="O1339" s="30">
        <f t="shared" si="98"/>
        <v>0</v>
      </c>
      <c r="P1339" s="30">
        <f t="shared" si="98"/>
        <v>18315449.759999998</v>
      </c>
      <c r="Q1339" s="25">
        <f t="shared" si="95"/>
        <v>1430.7849680258853</v>
      </c>
      <c r="R1339" s="30">
        <f>MAX(R1340:R1359)</f>
        <v>8526</v>
      </c>
      <c r="S1339" s="132" t="s">
        <v>1061</v>
      </c>
      <c r="T1339" s="28"/>
      <c r="U1339" s="28"/>
    </row>
    <row r="1340" spans="1:21" ht="25.5">
      <c r="A1340" s="11">
        <v>16</v>
      </c>
      <c r="B1340" s="8" t="s">
        <v>357</v>
      </c>
      <c r="C1340" s="2">
        <v>1961</v>
      </c>
      <c r="D1340" s="116">
        <v>2015</v>
      </c>
      <c r="E1340" s="21" t="s">
        <v>1062</v>
      </c>
      <c r="F1340" s="2">
        <v>2</v>
      </c>
      <c r="G1340" s="2">
        <v>1</v>
      </c>
      <c r="H1340" s="38">
        <v>413.82</v>
      </c>
      <c r="I1340" s="37">
        <v>376.2</v>
      </c>
      <c r="J1340" s="37">
        <v>376.2</v>
      </c>
      <c r="K1340" s="89">
        <v>25</v>
      </c>
      <c r="L1340" s="77">
        <v>81602.59</v>
      </c>
      <c r="M1340" s="85">
        <v>0</v>
      </c>
      <c r="N1340" s="85">
        <v>0</v>
      </c>
      <c r="O1340" s="85">
        <v>0</v>
      </c>
      <c r="P1340" s="85">
        <v>81602.59</v>
      </c>
      <c r="Q1340" s="77">
        <f t="shared" si="95"/>
        <v>216.91278575225942</v>
      </c>
      <c r="R1340" s="37">
        <v>742</v>
      </c>
      <c r="S1340" s="130" t="s">
        <v>1071</v>
      </c>
      <c r="T1340" s="28"/>
      <c r="U1340" s="28"/>
    </row>
    <row r="1341" spans="1:21" ht="25.5">
      <c r="A1341" s="11">
        <v>17</v>
      </c>
      <c r="B1341" s="8" t="s">
        <v>49</v>
      </c>
      <c r="C1341" s="40">
        <v>1917</v>
      </c>
      <c r="D1341" s="116"/>
      <c r="E1341" s="21" t="s">
        <v>1062</v>
      </c>
      <c r="F1341" s="2">
        <v>2</v>
      </c>
      <c r="G1341" s="2">
        <v>1</v>
      </c>
      <c r="H1341" s="41">
        <v>267.85000000000002</v>
      </c>
      <c r="I1341" s="37">
        <v>243.5</v>
      </c>
      <c r="J1341" s="37"/>
      <c r="K1341" s="89">
        <v>13</v>
      </c>
      <c r="L1341" s="77">
        <v>956063.24</v>
      </c>
      <c r="M1341" s="85">
        <v>0</v>
      </c>
      <c r="N1341" s="85">
        <v>0</v>
      </c>
      <c r="O1341" s="85">
        <v>0</v>
      </c>
      <c r="P1341" s="85">
        <v>956063.24</v>
      </c>
      <c r="Q1341" s="77">
        <f t="shared" si="95"/>
        <v>3926.3377412731006</v>
      </c>
      <c r="R1341" s="37">
        <v>6174</v>
      </c>
      <c r="S1341" s="130" t="s">
        <v>1071</v>
      </c>
      <c r="T1341" s="28"/>
      <c r="U1341" s="28"/>
    </row>
    <row r="1342" spans="1:21" ht="25.5">
      <c r="A1342" s="11">
        <v>18</v>
      </c>
      <c r="B1342" s="8" t="s">
        <v>48</v>
      </c>
      <c r="C1342" s="40">
        <v>1917</v>
      </c>
      <c r="D1342" s="44"/>
      <c r="E1342" s="21" t="s">
        <v>1062</v>
      </c>
      <c r="F1342" s="40">
        <v>2</v>
      </c>
      <c r="G1342" s="2">
        <v>1</v>
      </c>
      <c r="H1342" s="41">
        <v>199.76000000000002</v>
      </c>
      <c r="I1342" s="41">
        <v>181.6</v>
      </c>
      <c r="J1342" s="41">
        <v>163.44</v>
      </c>
      <c r="K1342" s="89">
        <v>18</v>
      </c>
      <c r="L1342" s="77">
        <v>1046554.2</v>
      </c>
      <c r="M1342" s="85">
        <v>0</v>
      </c>
      <c r="N1342" s="85">
        <v>0</v>
      </c>
      <c r="O1342" s="85">
        <v>0</v>
      </c>
      <c r="P1342" s="85">
        <v>1046554.2</v>
      </c>
      <c r="Q1342" s="77">
        <f t="shared" si="95"/>
        <v>5762.9636563876647</v>
      </c>
      <c r="R1342" s="37">
        <v>6872</v>
      </c>
      <c r="S1342" s="130" t="s">
        <v>1071</v>
      </c>
      <c r="T1342" s="28"/>
      <c r="U1342" s="28"/>
    </row>
    <row r="1343" spans="1:21" ht="25.5">
      <c r="A1343" s="11">
        <v>19</v>
      </c>
      <c r="B1343" s="8" t="s">
        <v>51</v>
      </c>
      <c r="C1343" s="40">
        <v>1917</v>
      </c>
      <c r="D1343" s="44"/>
      <c r="E1343" s="21" t="s">
        <v>1062</v>
      </c>
      <c r="F1343" s="40">
        <v>2</v>
      </c>
      <c r="G1343" s="2">
        <v>1</v>
      </c>
      <c r="H1343" s="37">
        <v>346.83000000000004</v>
      </c>
      <c r="I1343" s="41">
        <v>315.3</v>
      </c>
      <c r="J1343" s="41">
        <v>315.3</v>
      </c>
      <c r="K1343" s="89">
        <v>14</v>
      </c>
      <c r="L1343" s="77">
        <v>1840411.0000000002</v>
      </c>
      <c r="M1343" s="85">
        <v>0</v>
      </c>
      <c r="N1343" s="85">
        <v>0</v>
      </c>
      <c r="O1343" s="85">
        <v>0</v>
      </c>
      <c r="P1343" s="85">
        <v>1840411.0000000002</v>
      </c>
      <c r="Q1343" s="77">
        <f t="shared" si="95"/>
        <v>5837.0155407548373</v>
      </c>
      <c r="R1343" s="37">
        <v>6408</v>
      </c>
      <c r="S1343" s="130" t="s">
        <v>1071</v>
      </c>
      <c r="T1343" s="28"/>
      <c r="U1343" s="28"/>
    </row>
    <row r="1344" spans="1:21" ht="25.5">
      <c r="A1344" s="11">
        <v>20</v>
      </c>
      <c r="B1344" s="58" t="s">
        <v>50</v>
      </c>
      <c r="C1344" s="21">
        <v>1961</v>
      </c>
      <c r="D1344" s="44"/>
      <c r="E1344" s="21" t="s">
        <v>1062</v>
      </c>
      <c r="F1344" s="44">
        <v>2</v>
      </c>
      <c r="G1344" s="44">
        <v>1</v>
      </c>
      <c r="H1344" s="77">
        <v>233.9</v>
      </c>
      <c r="I1344" s="77">
        <v>170.1</v>
      </c>
      <c r="J1344" s="77">
        <v>170.1</v>
      </c>
      <c r="K1344" s="65">
        <v>11</v>
      </c>
      <c r="L1344" s="77">
        <v>21830.63</v>
      </c>
      <c r="M1344" s="85">
        <v>0</v>
      </c>
      <c r="N1344" s="85">
        <v>0</v>
      </c>
      <c r="O1344" s="85">
        <v>0</v>
      </c>
      <c r="P1344" s="77">
        <v>21830.63</v>
      </c>
      <c r="Q1344" s="77">
        <f>L1344/I1344</f>
        <v>128.33997648442093</v>
      </c>
      <c r="R1344" s="37">
        <v>632</v>
      </c>
      <c r="S1344" s="130" t="s">
        <v>1071</v>
      </c>
      <c r="T1344" s="28"/>
      <c r="U1344" s="28"/>
    </row>
    <row r="1345" spans="1:21" ht="25.5">
      <c r="A1345" s="11">
        <v>21</v>
      </c>
      <c r="B1345" s="8" t="s">
        <v>358</v>
      </c>
      <c r="C1345" s="2">
        <v>1964</v>
      </c>
      <c r="D1345" s="44">
        <v>2003</v>
      </c>
      <c r="E1345" s="21" t="s">
        <v>1062</v>
      </c>
      <c r="F1345" s="2">
        <v>3</v>
      </c>
      <c r="G1345" s="2">
        <v>2</v>
      </c>
      <c r="H1345" s="173">
        <v>1386.8</v>
      </c>
      <c r="I1345" s="37">
        <v>880.68</v>
      </c>
      <c r="J1345" s="37">
        <v>880.68</v>
      </c>
      <c r="K1345" s="89">
        <v>34</v>
      </c>
      <c r="L1345" s="77">
        <v>643649</v>
      </c>
      <c r="M1345" s="85">
        <v>0</v>
      </c>
      <c r="N1345" s="85">
        <v>0</v>
      </c>
      <c r="O1345" s="85">
        <v>0</v>
      </c>
      <c r="P1345" s="85">
        <v>643649</v>
      </c>
      <c r="Q1345" s="77">
        <f t="shared" si="95"/>
        <v>730.85456692555761</v>
      </c>
      <c r="R1345" s="37">
        <v>2198</v>
      </c>
      <c r="S1345" s="130" t="s">
        <v>1071</v>
      </c>
      <c r="T1345" s="28"/>
      <c r="U1345" s="28"/>
    </row>
    <row r="1346" spans="1:21" ht="25.5">
      <c r="A1346" s="11">
        <v>22</v>
      </c>
      <c r="B1346" s="8" t="s">
        <v>359</v>
      </c>
      <c r="C1346" s="2">
        <v>1963</v>
      </c>
      <c r="D1346" s="44"/>
      <c r="E1346" s="21" t="s">
        <v>1062</v>
      </c>
      <c r="F1346" s="2">
        <v>3</v>
      </c>
      <c r="G1346" s="2">
        <v>3</v>
      </c>
      <c r="H1346" s="173">
        <v>2183.1999999999998</v>
      </c>
      <c r="I1346" s="37">
        <v>1490.8</v>
      </c>
      <c r="J1346" s="37">
        <v>1419.8</v>
      </c>
      <c r="K1346" s="89">
        <v>62</v>
      </c>
      <c r="L1346" s="77">
        <v>926407</v>
      </c>
      <c r="M1346" s="85">
        <v>0</v>
      </c>
      <c r="N1346" s="85">
        <v>0</v>
      </c>
      <c r="O1346" s="85">
        <v>0</v>
      </c>
      <c r="P1346" s="85">
        <v>926407</v>
      </c>
      <c r="Q1346" s="77">
        <f t="shared" si="95"/>
        <v>621.41601824523752</v>
      </c>
      <c r="R1346" s="37">
        <v>2198</v>
      </c>
      <c r="S1346" s="130" t="s">
        <v>1071</v>
      </c>
      <c r="T1346" s="28"/>
      <c r="U1346" s="28"/>
    </row>
    <row r="1347" spans="1:21" ht="25.5">
      <c r="A1347" s="11">
        <v>23</v>
      </c>
      <c r="B1347" s="8" t="s">
        <v>360</v>
      </c>
      <c r="C1347" s="2">
        <v>1963</v>
      </c>
      <c r="D1347" s="44"/>
      <c r="E1347" s="21" t="s">
        <v>1062</v>
      </c>
      <c r="F1347" s="2">
        <v>3</v>
      </c>
      <c r="G1347" s="2">
        <v>2</v>
      </c>
      <c r="H1347" s="173">
        <v>1432.4</v>
      </c>
      <c r="I1347" s="37">
        <v>940.8</v>
      </c>
      <c r="J1347" s="37">
        <v>935.7</v>
      </c>
      <c r="K1347" s="89">
        <v>27</v>
      </c>
      <c r="L1347" s="77">
        <v>658553</v>
      </c>
      <c r="M1347" s="85">
        <v>0</v>
      </c>
      <c r="N1347" s="85">
        <v>0</v>
      </c>
      <c r="O1347" s="85">
        <v>0</v>
      </c>
      <c r="P1347" s="85">
        <v>658553</v>
      </c>
      <c r="Q1347" s="77">
        <f t="shared" si="95"/>
        <v>699.99255952380952</v>
      </c>
      <c r="R1347" s="37">
        <v>2198</v>
      </c>
      <c r="S1347" s="130" t="s">
        <v>1071</v>
      </c>
      <c r="T1347" s="28"/>
      <c r="U1347" s="28"/>
    </row>
    <row r="1348" spans="1:21" ht="25.5">
      <c r="A1348" s="11">
        <v>24</v>
      </c>
      <c r="B1348" s="8" t="s">
        <v>361</v>
      </c>
      <c r="C1348" s="2">
        <v>1961</v>
      </c>
      <c r="D1348" s="44">
        <v>2007</v>
      </c>
      <c r="E1348" s="21" t="s">
        <v>1062</v>
      </c>
      <c r="F1348" s="2">
        <v>3</v>
      </c>
      <c r="G1348" s="2">
        <v>4</v>
      </c>
      <c r="H1348" s="173">
        <v>2707.2</v>
      </c>
      <c r="I1348" s="37">
        <v>1717.71</v>
      </c>
      <c r="J1348" s="37">
        <v>1717.71471</v>
      </c>
      <c r="K1348" s="89">
        <v>52</v>
      </c>
      <c r="L1348" s="77">
        <v>1494404</v>
      </c>
      <c r="M1348" s="85">
        <v>0</v>
      </c>
      <c r="N1348" s="85">
        <v>0</v>
      </c>
      <c r="O1348" s="85">
        <v>0</v>
      </c>
      <c r="P1348" s="85">
        <v>1494404</v>
      </c>
      <c r="Q1348" s="77">
        <f t="shared" si="95"/>
        <v>869.99784596934285</v>
      </c>
      <c r="R1348" s="37">
        <v>2023</v>
      </c>
      <c r="S1348" s="130" t="s">
        <v>1071</v>
      </c>
      <c r="T1348" s="28"/>
      <c r="U1348" s="28"/>
    </row>
    <row r="1349" spans="1:21" ht="25.5">
      <c r="A1349" s="11">
        <v>25</v>
      </c>
      <c r="B1349" s="8" t="s">
        <v>362</v>
      </c>
      <c r="C1349" s="2">
        <v>1963</v>
      </c>
      <c r="D1349" s="44">
        <v>2015</v>
      </c>
      <c r="E1349" s="21" t="s">
        <v>1062</v>
      </c>
      <c r="F1349" s="2">
        <v>3</v>
      </c>
      <c r="G1349" s="2">
        <v>4</v>
      </c>
      <c r="H1349" s="38">
        <v>2833.7</v>
      </c>
      <c r="I1349" s="38">
        <v>1829.92</v>
      </c>
      <c r="J1349" s="38">
        <v>1750.12</v>
      </c>
      <c r="K1349" s="89">
        <v>52</v>
      </c>
      <c r="L1349" s="77">
        <v>1502342.76</v>
      </c>
      <c r="M1349" s="85">
        <v>0</v>
      </c>
      <c r="N1349" s="85">
        <v>0</v>
      </c>
      <c r="O1349" s="85">
        <v>0</v>
      </c>
      <c r="P1349" s="85">
        <v>1502342.76</v>
      </c>
      <c r="Q1349" s="77">
        <f t="shared" si="95"/>
        <v>820.98821806417766</v>
      </c>
      <c r="R1349" s="37">
        <v>2613</v>
      </c>
      <c r="S1349" s="130" t="s">
        <v>1071</v>
      </c>
      <c r="T1349" s="28"/>
      <c r="U1349" s="28"/>
    </row>
    <row r="1350" spans="1:21" ht="25.5">
      <c r="A1350" s="11">
        <v>26</v>
      </c>
      <c r="B1350" s="8" t="s">
        <v>363</v>
      </c>
      <c r="C1350" s="2">
        <v>1963</v>
      </c>
      <c r="D1350" s="44"/>
      <c r="E1350" s="21" t="s">
        <v>1062</v>
      </c>
      <c r="F1350" s="2">
        <v>3</v>
      </c>
      <c r="G1350" s="2">
        <v>3</v>
      </c>
      <c r="H1350" s="38">
        <v>1288.7</v>
      </c>
      <c r="I1350" s="37">
        <v>823.1</v>
      </c>
      <c r="J1350" s="37">
        <v>823.09999999999991</v>
      </c>
      <c r="K1350" s="89">
        <v>67</v>
      </c>
      <c r="L1350" s="77">
        <v>1308169</v>
      </c>
      <c r="M1350" s="85">
        <v>0</v>
      </c>
      <c r="N1350" s="85">
        <v>0</v>
      </c>
      <c r="O1350" s="85">
        <v>0</v>
      </c>
      <c r="P1350" s="85">
        <v>1308169</v>
      </c>
      <c r="Q1350" s="77">
        <f t="shared" si="95"/>
        <v>1589.3196452435914</v>
      </c>
      <c r="R1350" s="37">
        <v>2091</v>
      </c>
      <c r="S1350" s="130" t="s">
        <v>1071</v>
      </c>
      <c r="T1350" s="28"/>
      <c r="U1350" s="28"/>
    </row>
    <row r="1351" spans="1:21" ht="25.5">
      <c r="A1351" s="11">
        <v>27</v>
      </c>
      <c r="B1351" s="8" t="s">
        <v>364</v>
      </c>
      <c r="C1351" s="2">
        <v>1963</v>
      </c>
      <c r="D1351" s="44"/>
      <c r="E1351" s="21" t="s">
        <v>1062</v>
      </c>
      <c r="F1351" s="2">
        <v>3</v>
      </c>
      <c r="G1351" s="2">
        <v>3</v>
      </c>
      <c r="H1351" s="38">
        <v>1290</v>
      </c>
      <c r="I1351" s="37">
        <v>840.71</v>
      </c>
      <c r="J1351" s="37">
        <v>850.61495000000014</v>
      </c>
      <c r="K1351" s="89">
        <v>71</v>
      </c>
      <c r="L1351" s="77">
        <v>3098091.6</v>
      </c>
      <c r="M1351" s="85">
        <v>0</v>
      </c>
      <c r="N1351" s="85">
        <v>0</v>
      </c>
      <c r="O1351" s="85">
        <v>0</v>
      </c>
      <c r="P1351" s="85">
        <v>3098091.6</v>
      </c>
      <c r="Q1351" s="77">
        <f t="shared" si="95"/>
        <v>3685.0895076780339</v>
      </c>
      <c r="R1351" s="37">
        <v>7766</v>
      </c>
      <c r="S1351" s="130" t="s">
        <v>1071</v>
      </c>
      <c r="T1351" s="28"/>
      <c r="U1351" s="28"/>
    </row>
    <row r="1352" spans="1:21" ht="25.5">
      <c r="A1352" s="11">
        <v>28</v>
      </c>
      <c r="B1352" s="8" t="s">
        <v>52</v>
      </c>
      <c r="C1352" s="2">
        <v>1957</v>
      </c>
      <c r="D1352" s="44"/>
      <c r="E1352" s="21" t="s">
        <v>1062</v>
      </c>
      <c r="F1352" s="2">
        <v>2</v>
      </c>
      <c r="G1352" s="2">
        <v>2</v>
      </c>
      <c r="H1352" s="38">
        <v>824</v>
      </c>
      <c r="I1352" s="37">
        <v>538.4</v>
      </c>
      <c r="J1352" s="37"/>
      <c r="K1352" s="89">
        <v>36</v>
      </c>
      <c r="L1352" s="77">
        <v>901772.66999999993</v>
      </c>
      <c r="M1352" s="85">
        <v>0</v>
      </c>
      <c r="N1352" s="85">
        <v>0</v>
      </c>
      <c r="O1352" s="85">
        <v>0</v>
      </c>
      <c r="P1352" s="85">
        <v>901772.66999999993</v>
      </c>
      <c r="Q1352" s="77">
        <f t="shared" si="95"/>
        <v>1674.9120913818722</v>
      </c>
      <c r="R1352" s="37">
        <v>3613</v>
      </c>
      <c r="S1352" s="130" t="s">
        <v>1071</v>
      </c>
      <c r="T1352" s="28"/>
      <c r="U1352" s="28"/>
    </row>
    <row r="1353" spans="1:21" ht="25.5">
      <c r="A1353" s="11">
        <v>29</v>
      </c>
      <c r="B1353" s="8" t="s">
        <v>365</v>
      </c>
      <c r="C1353" s="2">
        <v>1961</v>
      </c>
      <c r="D1353" s="44">
        <v>2007</v>
      </c>
      <c r="E1353" s="21" t="s">
        <v>1062</v>
      </c>
      <c r="F1353" s="2">
        <v>2</v>
      </c>
      <c r="G1353" s="2">
        <v>2</v>
      </c>
      <c r="H1353" s="173">
        <v>680.4</v>
      </c>
      <c r="I1353" s="37">
        <v>614.9</v>
      </c>
      <c r="J1353" s="37">
        <v>614.9</v>
      </c>
      <c r="K1353" s="89">
        <v>33</v>
      </c>
      <c r="L1353" s="77">
        <v>625314</v>
      </c>
      <c r="M1353" s="85">
        <v>0</v>
      </c>
      <c r="N1353" s="85">
        <v>0</v>
      </c>
      <c r="O1353" s="85">
        <v>0</v>
      </c>
      <c r="P1353" s="85">
        <v>625314</v>
      </c>
      <c r="Q1353" s="77">
        <f t="shared" si="95"/>
        <v>1016.9360871686454</v>
      </c>
      <c r="R1353" s="37">
        <v>2010</v>
      </c>
      <c r="S1353" s="130" t="s">
        <v>1071</v>
      </c>
      <c r="T1353" s="28"/>
      <c r="U1353" s="28"/>
    </row>
    <row r="1354" spans="1:21" ht="25.5">
      <c r="A1354" s="11">
        <v>30</v>
      </c>
      <c r="B1354" s="8" t="s">
        <v>366</v>
      </c>
      <c r="C1354" s="2">
        <v>1961</v>
      </c>
      <c r="D1354" s="44">
        <v>2008</v>
      </c>
      <c r="E1354" s="21" t="s">
        <v>1062</v>
      </c>
      <c r="F1354" s="2">
        <v>2</v>
      </c>
      <c r="G1354" s="2">
        <v>2</v>
      </c>
      <c r="H1354" s="173">
        <v>297.66000000000003</v>
      </c>
      <c r="I1354" s="37">
        <v>270.60000000000002</v>
      </c>
      <c r="J1354" s="37">
        <v>270.60000000000002</v>
      </c>
      <c r="K1354" s="89">
        <v>15</v>
      </c>
      <c r="L1354" s="77">
        <v>353406</v>
      </c>
      <c r="M1354" s="85">
        <v>0</v>
      </c>
      <c r="N1354" s="85">
        <v>0</v>
      </c>
      <c r="O1354" s="85">
        <v>0</v>
      </c>
      <c r="P1354" s="85">
        <v>353406</v>
      </c>
      <c r="Q1354" s="77">
        <f t="shared" si="95"/>
        <v>1306.0088691796009</v>
      </c>
      <c r="R1354" s="37">
        <v>2010</v>
      </c>
      <c r="S1354" s="130" t="s">
        <v>1071</v>
      </c>
      <c r="T1354" s="28"/>
      <c r="U1354" s="28"/>
    </row>
    <row r="1355" spans="1:21" ht="25.5">
      <c r="A1355" s="11">
        <v>31</v>
      </c>
      <c r="B1355" s="8" t="s">
        <v>367</v>
      </c>
      <c r="C1355" s="2">
        <v>1962</v>
      </c>
      <c r="D1355" s="44">
        <v>2008</v>
      </c>
      <c r="E1355" s="21" t="s">
        <v>1062</v>
      </c>
      <c r="F1355" s="2">
        <v>2</v>
      </c>
      <c r="G1355" s="2">
        <v>2</v>
      </c>
      <c r="H1355" s="173">
        <v>645.43600000000004</v>
      </c>
      <c r="I1355" s="37">
        <v>586.76</v>
      </c>
      <c r="J1355" s="37">
        <v>586.76</v>
      </c>
      <c r="K1355" s="89">
        <v>32</v>
      </c>
      <c r="L1355" s="77">
        <v>620861</v>
      </c>
      <c r="M1355" s="85">
        <v>0</v>
      </c>
      <c r="N1355" s="85">
        <v>0</v>
      </c>
      <c r="O1355" s="85">
        <v>0</v>
      </c>
      <c r="P1355" s="85">
        <v>620861</v>
      </c>
      <c r="Q1355" s="77">
        <f t="shared" si="95"/>
        <v>1058.117458586134</v>
      </c>
      <c r="R1355" s="37">
        <v>2010</v>
      </c>
      <c r="S1355" s="130" t="s">
        <v>1071</v>
      </c>
      <c r="T1355" s="28"/>
      <c r="U1355" s="28"/>
    </row>
    <row r="1356" spans="1:21" ht="25.5">
      <c r="A1356" s="11">
        <v>32</v>
      </c>
      <c r="B1356" s="8" t="s">
        <v>368</v>
      </c>
      <c r="C1356" s="2">
        <v>1961</v>
      </c>
      <c r="D1356" s="44">
        <v>2007</v>
      </c>
      <c r="E1356" s="21" t="s">
        <v>1062</v>
      </c>
      <c r="F1356" s="2">
        <v>2</v>
      </c>
      <c r="G1356" s="2">
        <v>2</v>
      </c>
      <c r="H1356" s="38">
        <v>299.20000000000005</v>
      </c>
      <c r="I1356" s="37">
        <v>272</v>
      </c>
      <c r="J1356" s="37">
        <v>272</v>
      </c>
      <c r="K1356" s="89">
        <v>17</v>
      </c>
      <c r="L1356" s="77">
        <v>352972</v>
      </c>
      <c r="M1356" s="85">
        <v>0</v>
      </c>
      <c r="N1356" s="85">
        <v>0</v>
      </c>
      <c r="O1356" s="85">
        <v>0</v>
      </c>
      <c r="P1356" s="85">
        <v>352972</v>
      </c>
      <c r="Q1356" s="77">
        <f t="shared" si="95"/>
        <v>1297.6911764705883</v>
      </c>
      <c r="R1356" s="37">
        <v>2010</v>
      </c>
      <c r="S1356" s="130" t="s">
        <v>1071</v>
      </c>
      <c r="T1356" s="28"/>
      <c r="U1356" s="28"/>
    </row>
    <row r="1357" spans="1:21" ht="25.5">
      <c r="A1357" s="11">
        <v>33</v>
      </c>
      <c r="B1357" s="8" t="s">
        <v>55</v>
      </c>
      <c r="C1357" s="2">
        <v>1953</v>
      </c>
      <c r="D1357" s="44"/>
      <c r="E1357" s="21" t="s">
        <v>1062</v>
      </c>
      <c r="F1357" s="2">
        <v>1</v>
      </c>
      <c r="G1357" s="2">
        <v>1</v>
      </c>
      <c r="H1357" s="38">
        <v>169.5</v>
      </c>
      <c r="I1357" s="37">
        <v>78</v>
      </c>
      <c r="J1357" s="37"/>
      <c r="K1357" s="89">
        <v>5</v>
      </c>
      <c r="L1357" s="77">
        <v>313451.27</v>
      </c>
      <c r="M1357" s="85">
        <v>0</v>
      </c>
      <c r="N1357" s="85">
        <v>0</v>
      </c>
      <c r="O1357" s="85">
        <v>0</v>
      </c>
      <c r="P1357" s="85">
        <v>313451.27</v>
      </c>
      <c r="Q1357" s="77">
        <f t="shared" si="95"/>
        <v>4018.606025641026</v>
      </c>
      <c r="R1357" s="37">
        <v>8526</v>
      </c>
      <c r="S1357" s="130" t="s">
        <v>1071</v>
      </c>
      <c r="T1357" s="28"/>
      <c r="U1357" s="28"/>
    </row>
    <row r="1358" spans="1:21" ht="25.5">
      <c r="A1358" s="11">
        <v>34</v>
      </c>
      <c r="B1358" s="8" t="s">
        <v>56</v>
      </c>
      <c r="C1358" s="40">
        <v>1917</v>
      </c>
      <c r="D1358" s="44"/>
      <c r="E1358" s="21" t="s">
        <v>1062</v>
      </c>
      <c r="F1358" s="40">
        <v>2</v>
      </c>
      <c r="G1358" s="2">
        <v>1</v>
      </c>
      <c r="H1358" s="173">
        <v>279.18</v>
      </c>
      <c r="I1358" s="37">
        <v>253.8</v>
      </c>
      <c r="J1358" s="37">
        <v>253.8</v>
      </c>
      <c r="K1358" s="89">
        <v>8</v>
      </c>
      <c r="L1358" s="77">
        <v>1232313.8</v>
      </c>
      <c r="M1358" s="85">
        <v>0</v>
      </c>
      <c r="N1358" s="85">
        <v>0</v>
      </c>
      <c r="O1358" s="85">
        <v>0</v>
      </c>
      <c r="P1358" s="85">
        <v>1232313.8</v>
      </c>
      <c r="Q1358" s="77">
        <f t="shared" si="95"/>
        <v>4855.4523246650906</v>
      </c>
      <c r="R1358" s="37">
        <v>5348</v>
      </c>
      <c r="S1358" s="130" t="s">
        <v>1071</v>
      </c>
      <c r="T1358" s="28"/>
      <c r="U1358" s="28"/>
    </row>
    <row r="1359" spans="1:21" ht="25.5">
      <c r="A1359" s="11">
        <v>35</v>
      </c>
      <c r="B1359" s="8" t="s">
        <v>369</v>
      </c>
      <c r="C1359" s="2">
        <v>1962</v>
      </c>
      <c r="D1359" s="44"/>
      <c r="E1359" s="21" t="s">
        <v>1062</v>
      </c>
      <c r="F1359" s="2">
        <v>2</v>
      </c>
      <c r="G1359" s="2">
        <v>2</v>
      </c>
      <c r="H1359" s="173">
        <v>413.71000000000004</v>
      </c>
      <c r="I1359" s="37">
        <v>376.1</v>
      </c>
      <c r="J1359" s="37">
        <v>376.1</v>
      </c>
      <c r="K1359" s="89">
        <v>12</v>
      </c>
      <c r="L1359" s="77">
        <v>337281</v>
      </c>
      <c r="M1359" s="85">
        <v>0</v>
      </c>
      <c r="N1359" s="85">
        <v>0</v>
      </c>
      <c r="O1359" s="85">
        <v>0</v>
      </c>
      <c r="P1359" s="85">
        <v>337281</v>
      </c>
      <c r="Q1359" s="77">
        <f t="shared" si="95"/>
        <v>896.78542940707257</v>
      </c>
      <c r="R1359" s="37">
        <v>1032</v>
      </c>
      <c r="S1359" s="130" t="s">
        <v>1071</v>
      </c>
      <c r="T1359" s="28"/>
      <c r="U1359" s="28"/>
    </row>
    <row r="1360" spans="1:21">
      <c r="A1360" s="39" t="s">
        <v>60</v>
      </c>
      <c r="B1360" s="33"/>
      <c r="C1360" s="152" t="s">
        <v>1061</v>
      </c>
      <c r="D1360" s="152" t="s">
        <v>1061</v>
      </c>
      <c r="E1360" s="152" t="s">
        <v>1061</v>
      </c>
      <c r="F1360" s="152" t="s">
        <v>1061</v>
      </c>
      <c r="G1360" s="152" t="s">
        <v>1061</v>
      </c>
      <c r="H1360" s="30">
        <f t="shared" ref="H1360:P1360" si="99">SUM(H1361:H1366)</f>
        <v>2471.2999999999997</v>
      </c>
      <c r="I1360" s="30">
        <f t="shared" si="99"/>
        <v>2239.8999999999996</v>
      </c>
      <c r="J1360" s="30">
        <f t="shared" si="99"/>
        <v>2247.2999999999997</v>
      </c>
      <c r="K1360" s="131">
        <f t="shared" si="99"/>
        <v>116</v>
      </c>
      <c r="L1360" s="30">
        <f t="shared" si="99"/>
        <v>5454465.5999999996</v>
      </c>
      <c r="M1360" s="30">
        <f t="shared" si="99"/>
        <v>0</v>
      </c>
      <c r="N1360" s="30">
        <f t="shared" si="99"/>
        <v>0</v>
      </c>
      <c r="O1360" s="30">
        <f t="shared" si="99"/>
        <v>0</v>
      </c>
      <c r="P1360" s="30">
        <f t="shared" si="99"/>
        <v>5454465.5999999996</v>
      </c>
      <c r="Q1360" s="25">
        <f t="shared" si="95"/>
        <v>2435.1379972320196</v>
      </c>
      <c r="R1360" s="30">
        <f>MAX(R1361:R1366)</f>
        <v>7460</v>
      </c>
      <c r="S1360" s="132" t="s">
        <v>1061</v>
      </c>
      <c r="T1360" s="28"/>
      <c r="U1360" s="28"/>
    </row>
    <row r="1361" spans="1:21" ht="25.5">
      <c r="A1361" s="11">
        <v>36</v>
      </c>
      <c r="B1361" s="42" t="s">
        <v>370</v>
      </c>
      <c r="C1361" s="2">
        <v>1976</v>
      </c>
      <c r="D1361" s="44">
        <v>2015</v>
      </c>
      <c r="E1361" s="21" t="s">
        <v>1062</v>
      </c>
      <c r="F1361" s="2">
        <v>2</v>
      </c>
      <c r="G1361" s="2">
        <v>1</v>
      </c>
      <c r="H1361" s="37">
        <v>427</v>
      </c>
      <c r="I1361" s="37">
        <v>385</v>
      </c>
      <c r="J1361" s="37">
        <v>391.4</v>
      </c>
      <c r="K1361" s="87">
        <v>28</v>
      </c>
      <c r="L1361" s="77">
        <v>604860.19999999995</v>
      </c>
      <c r="M1361" s="85">
        <v>0</v>
      </c>
      <c r="N1361" s="85">
        <v>0</v>
      </c>
      <c r="O1361" s="85">
        <v>0</v>
      </c>
      <c r="P1361" s="85">
        <v>604860.19999999995</v>
      </c>
      <c r="Q1361" s="77">
        <f t="shared" si="95"/>
        <v>1571.0654545454545</v>
      </c>
      <c r="R1361" s="37">
        <v>2266</v>
      </c>
      <c r="S1361" s="130" t="s">
        <v>1071</v>
      </c>
      <c r="T1361" s="28"/>
      <c r="U1361" s="28"/>
    </row>
    <row r="1362" spans="1:21" ht="25.5">
      <c r="A1362" s="11">
        <v>37</v>
      </c>
      <c r="B1362" s="42" t="s">
        <v>371</v>
      </c>
      <c r="C1362" s="2">
        <v>1970</v>
      </c>
      <c r="D1362" s="44">
        <v>2015</v>
      </c>
      <c r="E1362" s="21" t="s">
        <v>1062</v>
      </c>
      <c r="F1362" s="2">
        <v>2</v>
      </c>
      <c r="G1362" s="2">
        <v>1</v>
      </c>
      <c r="H1362" s="37">
        <v>390.28000000000003</v>
      </c>
      <c r="I1362" s="37">
        <v>353.8</v>
      </c>
      <c r="J1362" s="37">
        <v>354.8</v>
      </c>
      <c r="K1362" s="87">
        <v>18</v>
      </c>
      <c r="L1362" s="77">
        <v>548299.39999999991</v>
      </c>
      <c r="M1362" s="85">
        <v>0</v>
      </c>
      <c r="N1362" s="85">
        <v>0</v>
      </c>
      <c r="O1362" s="85">
        <v>0</v>
      </c>
      <c r="P1362" s="85">
        <v>548299.39999999991</v>
      </c>
      <c r="Q1362" s="77">
        <f t="shared" si="95"/>
        <v>1549.7439231204066</v>
      </c>
      <c r="R1362" s="37">
        <v>2266</v>
      </c>
      <c r="S1362" s="130" t="s">
        <v>1071</v>
      </c>
      <c r="T1362" s="28"/>
      <c r="U1362" s="28"/>
    </row>
    <row r="1363" spans="1:21" ht="25.5">
      <c r="A1363" s="11">
        <v>38</v>
      </c>
      <c r="B1363" s="42" t="s">
        <v>372</v>
      </c>
      <c r="C1363" s="2">
        <v>1980</v>
      </c>
      <c r="D1363" s="44"/>
      <c r="E1363" s="21" t="s">
        <v>1062</v>
      </c>
      <c r="F1363" s="2">
        <v>2</v>
      </c>
      <c r="G1363" s="2">
        <v>1</v>
      </c>
      <c r="H1363" s="37">
        <v>438.24</v>
      </c>
      <c r="I1363" s="37">
        <v>398.4</v>
      </c>
      <c r="J1363" s="37">
        <v>398.4</v>
      </c>
      <c r="K1363" s="87">
        <v>21</v>
      </c>
      <c r="L1363" s="77">
        <v>2005976.08</v>
      </c>
      <c r="M1363" s="85">
        <v>0</v>
      </c>
      <c r="N1363" s="85">
        <v>0</v>
      </c>
      <c r="O1363" s="85">
        <v>0</v>
      </c>
      <c r="P1363" s="85">
        <v>2005976.08</v>
      </c>
      <c r="Q1363" s="77">
        <f t="shared" si="95"/>
        <v>5035.080522088354</v>
      </c>
      <c r="R1363" s="37">
        <v>6872</v>
      </c>
      <c r="S1363" s="130" t="s">
        <v>1071</v>
      </c>
      <c r="T1363" s="28"/>
      <c r="U1363" s="28"/>
    </row>
    <row r="1364" spans="1:21" ht="25.5">
      <c r="A1364" s="11">
        <v>39</v>
      </c>
      <c r="B1364" s="60" t="s">
        <v>783</v>
      </c>
      <c r="C1364" s="21">
        <v>1971</v>
      </c>
      <c r="D1364" s="118"/>
      <c r="E1364" s="21" t="s">
        <v>1062</v>
      </c>
      <c r="F1364" s="119">
        <v>2</v>
      </c>
      <c r="G1364" s="119">
        <v>2</v>
      </c>
      <c r="H1364" s="120">
        <v>390.28000000000003</v>
      </c>
      <c r="I1364" s="77">
        <v>354.8</v>
      </c>
      <c r="J1364" s="77">
        <v>354.8</v>
      </c>
      <c r="K1364" s="121">
        <v>22</v>
      </c>
      <c r="L1364" s="77">
        <v>143339</v>
      </c>
      <c r="M1364" s="85">
        <v>0</v>
      </c>
      <c r="N1364" s="85">
        <v>0</v>
      </c>
      <c r="O1364" s="85">
        <v>0</v>
      </c>
      <c r="P1364" s="85">
        <v>143339</v>
      </c>
      <c r="Q1364" s="77">
        <f>L1364/I1364</f>
        <v>403.99943630214204</v>
      </c>
      <c r="R1364" s="37">
        <v>588</v>
      </c>
      <c r="S1364" s="130" t="s">
        <v>1071</v>
      </c>
      <c r="T1364" s="28"/>
      <c r="U1364" s="28"/>
    </row>
    <row r="1365" spans="1:21" ht="25.5">
      <c r="A1365" s="11">
        <v>40</v>
      </c>
      <c r="B1365" s="42" t="s">
        <v>1160</v>
      </c>
      <c r="C1365" s="2">
        <v>1964</v>
      </c>
      <c r="D1365" s="44"/>
      <c r="E1365" s="21" t="s">
        <v>1062</v>
      </c>
      <c r="F1365" s="2">
        <v>2</v>
      </c>
      <c r="G1365" s="2">
        <v>2</v>
      </c>
      <c r="H1365" s="37">
        <v>433.3</v>
      </c>
      <c r="I1365" s="37">
        <v>391.3</v>
      </c>
      <c r="J1365" s="37">
        <v>391.3</v>
      </c>
      <c r="K1365" s="87">
        <v>17</v>
      </c>
      <c r="L1365" s="77">
        <v>137741.4</v>
      </c>
      <c r="M1365" s="85">
        <v>0</v>
      </c>
      <c r="N1365" s="85">
        <v>0</v>
      </c>
      <c r="O1365" s="85">
        <v>0</v>
      </c>
      <c r="P1365" s="77">
        <v>137741.4</v>
      </c>
      <c r="Q1365" s="77">
        <f t="shared" ref="Q1365" si="100">L1365/I1365</f>
        <v>352.00971121901352</v>
      </c>
      <c r="R1365" s="37">
        <v>632</v>
      </c>
      <c r="S1365" s="130" t="s">
        <v>1071</v>
      </c>
      <c r="T1365" s="28"/>
      <c r="U1365" s="28"/>
    </row>
    <row r="1366" spans="1:21" ht="25.5">
      <c r="A1366" s="11">
        <v>41</v>
      </c>
      <c r="B1366" s="42" t="s">
        <v>373</v>
      </c>
      <c r="C1366" s="2">
        <v>1980</v>
      </c>
      <c r="D1366" s="44"/>
      <c r="E1366" s="21" t="s">
        <v>1062</v>
      </c>
      <c r="F1366" s="2">
        <v>2</v>
      </c>
      <c r="G1366" s="2">
        <v>1</v>
      </c>
      <c r="H1366" s="37">
        <v>392.2</v>
      </c>
      <c r="I1366" s="37">
        <v>356.6</v>
      </c>
      <c r="J1366" s="37">
        <v>356.6</v>
      </c>
      <c r="K1366" s="87">
        <v>10</v>
      </c>
      <c r="L1366" s="77">
        <v>2014249.52</v>
      </c>
      <c r="M1366" s="85">
        <v>0</v>
      </c>
      <c r="N1366" s="85">
        <v>0</v>
      </c>
      <c r="O1366" s="85">
        <v>0</v>
      </c>
      <c r="P1366" s="85">
        <v>2014249.52</v>
      </c>
      <c r="Q1366" s="77">
        <f t="shared" si="95"/>
        <v>5648.4843522153669</v>
      </c>
      <c r="R1366" s="37">
        <v>7460</v>
      </c>
      <c r="S1366" s="130" t="s">
        <v>1071</v>
      </c>
      <c r="T1366" s="28"/>
      <c r="U1366" s="28"/>
    </row>
    <row r="1367" spans="1:21">
      <c r="A1367" s="39" t="s">
        <v>63</v>
      </c>
      <c r="B1367" s="33"/>
      <c r="C1367" s="152" t="s">
        <v>1061</v>
      </c>
      <c r="D1367" s="152" t="s">
        <v>1061</v>
      </c>
      <c r="E1367" s="152" t="s">
        <v>1061</v>
      </c>
      <c r="F1367" s="152" t="s">
        <v>1061</v>
      </c>
      <c r="G1367" s="152" t="s">
        <v>1061</v>
      </c>
      <c r="H1367" s="30">
        <f>SUM(H1368)</f>
        <v>309.98</v>
      </c>
      <c r="I1367" s="30">
        <f t="shared" ref="I1367" si="101">SUM(I1368)</f>
        <v>273.2</v>
      </c>
      <c r="J1367" s="30">
        <f t="shared" ref="J1367:P1367" si="102">SUM(J1368)</f>
        <v>281.8</v>
      </c>
      <c r="K1367" s="131">
        <f t="shared" si="102"/>
        <v>8</v>
      </c>
      <c r="L1367" s="30">
        <f t="shared" si="102"/>
        <v>899523</v>
      </c>
      <c r="M1367" s="30">
        <f t="shared" si="102"/>
        <v>0</v>
      </c>
      <c r="N1367" s="30">
        <f t="shared" si="102"/>
        <v>0</v>
      </c>
      <c r="O1367" s="30">
        <f t="shared" si="102"/>
        <v>0</v>
      </c>
      <c r="P1367" s="30">
        <f t="shared" si="102"/>
        <v>899523</v>
      </c>
      <c r="Q1367" s="25">
        <f t="shared" si="95"/>
        <v>3292.5439238653003</v>
      </c>
      <c r="R1367" s="30">
        <f>MAX(R1368)</f>
        <v>7808</v>
      </c>
      <c r="S1367" s="132" t="s">
        <v>1061</v>
      </c>
      <c r="T1367" s="28"/>
      <c r="U1367" s="28"/>
    </row>
    <row r="1368" spans="1:21" ht="25.5">
      <c r="A1368" s="11">
        <v>42</v>
      </c>
      <c r="B1368" s="1" t="s">
        <v>374</v>
      </c>
      <c r="C1368" s="11">
        <v>1964</v>
      </c>
      <c r="D1368" s="44"/>
      <c r="E1368" s="21" t="s">
        <v>1062</v>
      </c>
      <c r="F1368" s="45">
        <v>2</v>
      </c>
      <c r="G1368" s="45">
        <v>1</v>
      </c>
      <c r="H1368" s="37">
        <v>309.98</v>
      </c>
      <c r="I1368" s="37">
        <v>273.2</v>
      </c>
      <c r="J1368" s="37">
        <v>281.8</v>
      </c>
      <c r="K1368" s="87">
        <v>8</v>
      </c>
      <c r="L1368" s="77">
        <v>899523</v>
      </c>
      <c r="M1368" s="85">
        <v>0</v>
      </c>
      <c r="N1368" s="85">
        <v>0</v>
      </c>
      <c r="O1368" s="85">
        <v>0</v>
      </c>
      <c r="P1368" s="85">
        <v>899523</v>
      </c>
      <c r="Q1368" s="77">
        <f t="shared" si="95"/>
        <v>3292.5439238653003</v>
      </c>
      <c r="R1368" s="37">
        <v>7808</v>
      </c>
      <c r="S1368" s="130" t="s">
        <v>1071</v>
      </c>
      <c r="T1368" s="28"/>
      <c r="U1368" s="28"/>
    </row>
    <row r="1369" spans="1:21">
      <c r="A1369" s="39" t="s">
        <v>65</v>
      </c>
      <c r="B1369" s="33"/>
      <c r="C1369" s="152" t="s">
        <v>1061</v>
      </c>
      <c r="D1369" s="152" t="s">
        <v>1061</v>
      </c>
      <c r="E1369" s="152" t="s">
        <v>1061</v>
      </c>
      <c r="F1369" s="152" t="s">
        <v>1061</v>
      </c>
      <c r="G1369" s="152" t="s">
        <v>1061</v>
      </c>
      <c r="H1369" s="30">
        <f>SUM(H1370:H1372)</f>
        <v>1292</v>
      </c>
      <c r="I1369" s="30">
        <f t="shared" ref="I1369" si="103">SUM(I1370:I1372)</f>
        <v>1162.8</v>
      </c>
      <c r="J1369" s="30">
        <f t="shared" ref="J1369:P1369" si="104">SUM(J1370:J1372)</f>
        <v>1162.8</v>
      </c>
      <c r="K1369" s="131">
        <f t="shared" si="104"/>
        <v>55</v>
      </c>
      <c r="L1369" s="30">
        <f t="shared" si="104"/>
        <v>2862720.42</v>
      </c>
      <c r="M1369" s="30">
        <f t="shared" si="104"/>
        <v>0</v>
      </c>
      <c r="N1369" s="30">
        <f t="shared" si="104"/>
        <v>0</v>
      </c>
      <c r="O1369" s="30">
        <f t="shared" si="104"/>
        <v>0</v>
      </c>
      <c r="P1369" s="30">
        <f t="shared" si="104"/>
        <v>2862720.42</v>
      </c>
      <c r="Q1369" s="25">
        <f t="shared" si="95"/>
        <v>2461.9198658410733</v>
      </c>
      <c r="R1369" s="30">
        <f>MAX(R1370:R1372)</f>
        <v>6160</v>
      </c>
      <c r="S1369" s="132" t="s">
        <v>1061</v>
      </c>
      <c r="T1369" s="28"/>
      <c r="U1369" s="28"/>
    </row>
    <row r="1370" spans="1:21" ht="25.5">
      <c r="A1370" s="11">
        <v>43</v>
      </c>
      <c r="B1370" s="1" t="s">
        <v>375</v>
      </c>
      <c r="C1370" s="2">
        <v>1970</v>
      </c>
      <c r="D1370" s="44"/>
      <c r="E1370" s="21" t="s">
        <v>1062</v>
      </c>
      <c r="F1370" s="2">
        <v>2</v>
      </c>
      <c r="G1370" s="2">
        <v>1</v>
      </c>
      <c r="H1370" s="38">
        <v>423</v>
      </c>
      <c r="I1370" s="38">
        <v>380.7</v>
      </c>
      <c r="J1370" s="38">
        <v>380.7</v>
      </c>
      <c r="K1370" s="89">
        <v>20</v>
      </c>
      <c r="L1370" s="77">
        <v>751144.02</v>
      </c>
      <c r="M1370" s="85">
        <v>0</v>
      </c>
      <c r="N1370" s="85">
        <v>0</v>
      </c>
      <c r="O1370" s="85">
        <v>0</v>
      </c>
      <c r="P1370" s="85">
        <v>751144.02</v>
      </c>
      <c r="Q1370" s="77">
        <f t="shared" si="95"/>
        <v>1973.060204885737</v>
      </c>
      <c r="R1370" s="37">
        <v>3492</v>
      </c>
      <c r="S1370" s="130" t="s">
        <v>1071</v>
      </c>
      <c r="T1370" s="28"/>
      <c r="U1370" s="28"/>
    </row>
    <row r="1371" spans="1:21" ht="25.5">
      <c r="A1371" s="11">
        <v>44</v>
      </c>
      <c r="B1371" s="1" t="s">
        <v>376</v>
      </c>
      <c r="C1371" s="2">
        <v>1970</v>
      </c>
      <c r="D1371" s="44"/>
      <c r="E1371" s="21" t="s">
        <v>1062</v>
      </c>
      <c r="F1371" s="2">
        <v>2</v>
      </c>
      <c r="G1371" s="2">
        <v>1</v>
      </c>
      <c r="H1371" s="38">
        <v>423</v>
      </c>
      <c r="I1371" s="38">
        <v>380.7</v>
      </c>
      <c r="J1371" s="38">
        <v>380.7</v>
      </c>
      <c r="K1371" s="89">
        <v>15</v>
      </c>
      <c r="L1371" s="77">
        <v>603789.75</v>
      </c>
      <c r="M1371" s="85">
        <v>0</v>
      </c>
      <c r="N1371" s="85">
        <v>0</v>
      </c>
      <c r="O1371" s="85">
        <v>0</v>
      </c>
      <c r="P1371" s="85">
        <v>603789.75</v>
      </c>
      <c r="Q1371" s="77">
        <f t="shared" si="95"/>
        <v>1585.9988179669031</v>
      </c>
      <c r="R1371" s="37">
        <v>2945</v>
      </c>
      <c r="S1371" s="130" t="s">
        <v>1071</v>
      </c>
      <c r="T1371" s="28"/>
      <c r="U1371" s="28"/>
    </row>
    <row r="1372" spans="1:21" ht="25.5">
      <c r="A1372" s="11">
        <v>45</v>
      </c>
      <c r="B1372" s="1" t="s">
        <v>377</v>
      </c>
      <c r="C1372" s="2">
        <v>1971</v>
      </c>
      <c r="D1372" s="44"/>
      <c r="E1372" s="21" t="s">
        <v>1062</v>
      </c>
      <c r="F1372" s="2">
        <v>2</v>
      </c>
      <c r="G1372" s="2">
        <v>1</v>
      </c>
      <c r="H1372" s="38">
        <v>446</v>
      </c>
      <c r="I1372" s="38">
        <v>401.4</v>
      </c>
      <c r="J1372" s="38">
        <v>401.4</v>
      </c>
      <c r="K1372" s="89">
        <v>20</v>
      </c>
      <c r="L1372" s="77">
        <v>1507786.65</v>
      </c>
      <c r="M1372" s="85">
        <v>0</v>
      </c>
      <c r="N1372" s="85">
        <v>0</v>
      </c>
      <c r="O1372" s="85">
        <v>0</v>
      </c>
      <c r="P1372" s="85">
        <v>1507786.65</v>
      </c>
      <c r="Q1372" s="77">
        <f t="shared" si="95"/>
        <v>3756.3195067264573</v>
      </c>
      <c r="R1372" s="37">
        <v>6160</v>
      </c>
      <c r="S1372" s="130" t="s">
        <v>1071</v>
      </c>
      <c r="T1372" s="28"/>
      <c r="U1372" s="28"/>
    </row>
    <row r="1373" spans="1:21">
      <c r="A1373" s="39" t="s">
        <v>69</v>
      </c>
      <c r="B1373" s="33"/>
      <c r="C1373" s="152" t="s">
        <v>1061</v>
      </c>
      <c r="D1373" s="152" t="s">
        <v>1061</v>
      </c>
      <c r="E1373" s="152" t="s">
        <v>1061</v>
      </c>
      <c r="F1373" s="152" t="s">
        <v>1061</v>
      </c>
      <c r="G1373" s="152" t="s">
        <v>1061</v>
      </c>
      <c r="H1373" s="30">
        <f t="shared" ref="H1373:P1373" si="105">SUM(H1374:H1464)</f>
        <v>63805.624999999978</v>
      </c>
      <c r="I1373" s="30">
        <f t="shared" si="105"/>
        <v>54792.789999999994</v>
      </c>
      <c r="J1373" s="30" t="e">
        <f t="shared" si="105"/>
        <v>#REF!</v>
      </c>
      <c r="K1373" s="131">
        <f t="shared" si="105"/>
        <v>2580</v>
      </c>
      <c r="L1373" s="30">
        <f t="shared" si="105"/>
        <v>62112419</v>
      </c>
      <c r="M1373" s="30">
        <f t="shared" si="105"/>
        <v>0</v>
      </c>
      <c r="N1373" s="30">
        <f t="shared" si="105"/>
        <v>0</v>
      </c>
      <c r="O1373" s="30">
        <f t="shared" si="105"/>
        <v>0</v>
      </c>
      <c r="P1373" s="30">
        <f t="shared" si="105"/>
        <v>62112419</v>
      </c>
      <c r="Q1373" s="25">
        <f t="shared" ref="Q1373:Q1439" si="106">L1373/I1373</f>
        <v>1133.5874482755853</v>
      </c>
      <c r="R1373" s="30">
        <f>MAX(R1374:R1464)</f>
        <v>8209</v>
      </c>
      <c r="S1373" s="132" t="s">
        <v>1061</v>
      </c>
      <c r="T1373" s="28"/>
      <c r="U1373" s="28"/>
    </row>
    <row r="1374" spans="1:21" ht="25.5">
      <c r="A1374" s="11">
        <v>46</v>
      </c>
      <c r="B1374" s="8" t="s">
        <v>379</v>
      </c>
      <c r="C1374" s="11">
        <v>1953</v>
      </c>
      <c r="D1374" s="44">
        <v>2009</v>
      </c>
      <c r="E1374" s="21" t="s">
        <v>1062</v>
      </c>
      <c r="F1374" s="45">
        <v>2</v>
      </c>
      <c r="G1374" s="45">
        <v>1</v>
      </c>
      <c r="H1374" s="37">
        <v>495</v>
      </c>
      <c r="I1374" s="37">
        <v>248</v>
      </c>
      <c r="J1374" s="37">
        <v>271.39999999999998</v>
      </c>
      <c r="K1374" s="87">
        <v>19</v>
      </c>
      <c r="L1374" s="77">
        <v>97850</v>
      </c>
      <c r="M1374" s="85">
        <v>0</v>
      </c>
      <c r="N1374" s="85">
        <v>0</v>
      </c>
      <c r="O1374" s="85">
        <v>0</v>
      </c>
      <c r="P1374" s="85">
        <v>97850</v>
      </c>
      <c r="Q1374" s="77">
        <f t="shared" si="106"/>
        <v>394.55645161290323</v>
      </c>
      <c r="R1374" s="37">
        <v>1076</v>
      </c>
      <c r="S1374" s="130" t="s">
        <v>1071</v>
      </c>
      <c r="T1374" s="28"/>
      <c r="U1374" s="28"/>
    </row>
    <row r="1375" spans="1:21" ht="25.5">
      <c r="A1375" s="11">
        <v>47</v>
      </c>
      <c r="B1375" s="8" t="s">
        <v>380</v>
      </c>
      <c r="C1375" s="11">
        <v>1954</v>
      </c>
      <c r="D1375" s="44">
        <v>2009</v>
      </c>
      <c r="E1375" s="21" t="s">
        <v>1062</v>
      </c>
      <c r="F1375" s="45">
        <v>2</v>
      </c>
      <c r="G1375" s="45">
        <v>1</v>
      </c>
      <c r="H1375" s="37">
        <v>385.66000000000008</v>
      </c>
      <c r="I1375" s="37">
        <v>327.7</v>
      </c>
      <c r="J1375" s="37">
        <v>350.6</v>
      </c>
      <c r="K1375" s="87">
        <v>23</v>
      </c>
      <c r="L1375" s="77">
        <v>97850</v>
      </c>
      <c r="M1375" s="85">
        <v>0</v>
      </c>
      <c r="N1375" s="85">
        <v>0</v>
      </c>
      <c r="O1375" s="85">
        <v>0</v>
      </c>
      <c r="P1375" s="85">
        <v>97850</v>
      </c>
      <c r="Q1375" s="77">
        <f t="shared" si="106"/>
        <v>298.59627708269761</v>
      </c>
      <c r="R1375" s="37">
        <v>1076</v>
      </c>
      <c r="S1375" s="130" t="s">
        <v>1071</v>
      </c>
      <c r="T1375" s="28"/>
      <c r="U1375" s="28"/>
    </row>
    <row r="1376" spans="1:21" ht="25.5">
      <c r="A1376" s="11">
        <v>48</v>
      </c>
      <c r="B1376" s="8" t="s">
        <v>381</v>
      </c>
      <c r="C1376" s="11">
        <v>1953</v>
      </c>
      <c r="D1376" s="44">
        <v>2009</v>
      </c>
      <c r="E1376" s="21" t="s">
        <v>1062</v>
      </c>
      <c r="F1376" s="45">
        <v>3</v>
      </c>
      <c r="G1376" s="45">
        <v>3</v>
      </c>
      <c r="H1376" s="37">
        <v>1930.5</v>
      </c>
      <c r="I1376" s="37">
        <v>1821.3</v>
      </c>
      <c r="J1376" s="37">
        <v>1821.3</v>
      </c>
      <c r="K1376" s="87">
        <v>62</v>
      </c>
      <c r="L1376" s="77">
        <v>416322</v>
      </c>
      <c r="M1376" s="85">
        <v>0</v>
      </c>
      <c r="N1376" s="85">
        <v>0</v>
      </c>
      <c r="O1376" s="85">
        <v>0</v>
      </c>
      <c r="P1376" s="85">
        <v>416322</v>
      </c>
      <c r="Q1376" s="77">
        <f t="shared" si="106"/>
        <v>228.5850765936419</v>
      </c>
      <c r="R1376" s="37">
        <v>1076</v>
      </c>
      <c r="S1376" s="130" t="s">
        <v>1071</v>
      </c>
      <c r="T1376" s="28"/>
      <c r="U1376" s="28"/>
    </row>
    <row r="1377" spans="1:21" ht="25.5">
      <c r="A1377" s="11">
        <v>49</v>
      </c>
      <c r="B1377" s="8" t="s">
        <v>382</v>
      </c>
      <c r="C1377" s="11">
        <v>1953</v>
      </c>
      <c r="D1377" s="44">
        <v>2009</v>
      </c>
      <c r="E1377" s="21" t="s">
        <v>1062</v>
      </c>
      <c r="F1377" s="45">
        <v>3</v>
      </c>
      <c r="G1377" s="45">
        <v>2</v>
      </c>
      <c r="H1377" s="37">
        <v>1358</v>
      </c>
      <c r="I1377" s="37">
        <v>1174.4000000000001</v>
      </c>
      <c r="J1377" s="37">
        <v>1174.4000000000001</v>
      </c>
      <c r="K1377" s="87">
        <v>36</v>
      </c>
      <c r="L1377" s="77">
        <v>249528</v>
      </c>
      <c r="M1377" s="85">
        <v>0</v>
      </c>
      <c r="N1377" s="85">
        <v>0</v>
      </c>
      <c r="O1377" s="85">
        <v>0</v>
      </c>
      <c r="P1377" s="85">
        <v>249528</v>
      </c>
      <c r="Q1377" s="77">
        <f t="shared" si="106"/>
        <v>212.47275204359673</v>
      </c>
      <c r="R1377" s="37">
        <v>1076</v>
      </c>
      <c r="S1377" s="130" t="s">
        <v>1071</v>
      </c>
      <c r="T1377" s="28"/>
      <c r="U1377" s="28"/>
    </row>
    <row r="1378" spans="1:21" ht="25.5">
      <c r="A1378" s="11">
        <v>50</v>
      </c>
      <c r="B1378" s="8" t="s">
        <v>383</v>
      </c>
      <c r="C1378" s="11">
        <v>1953</v>
      </c>
      <c r="D1378" s="44">
        <v>2009</v>
      </c>
      <c r="E1378" s="21" t="s">
        <v>1062</v>
      </c>
      <c r="F1378" s="45">
        <v>3</v>
      </c>
      <c r="G1378" s="45">
        <v>1</v>
      </c>
      <c r="H1378" s="37">
        <v>1651.8700000000001</v>
      </c>
      <c r="I1378" s="37">
        <v>1349.99</v>
      </c>
      <c r="J1378" s="37">
        <v>1501.7</v>
      </c>
      <c r="K1378" s="87">
        <v>46</v>
      </c>
      <c r="L1378" s="77">
        <v>756397</v>
      </c>
      <c r="M1378" s="85">
        <v>0</v>
      </c>
      <c r="N1378" s="85">
        <v>0</v>
      </c>
      <c r="O1378" s="85">
        <v>0</v>
      </c>
      <c r="P1378" s="85">
        <v>756397</v>
      </c>
      <c r="Q1378" s="77">
        <f t="shared" si="106"/>
        <v>560.29822443129206</v>
      </c>
      <c r="R1378" s="37">
        <v>1888</v>
      </c>
      <c r="S1378" s="130" t="s">
        <v>1071</v>
      </c>
      <c r="T1378" s="28"/>
      <c r="U1378" s="28"/>
    </row>
    <row r="1379" spans="1:21" ht="25.5">
      <c r="A1379" s="11">
        <v>51</v>
      </c>
      <c r="B1379" s="8" t="s">
        <v>82</v>
      </c>
      <c r="C1379" s="2">
        <v>1953</v>
      </c>
      <c r="D1379" s="44">
        <v>2008</v>
      </c>
      <c r="E1379" s="21" t="s">
        <v>1062</v>
      </c>
      <c r="F1379" s="47">
        <v>2</v>
      </c>
      <c r="G1379" s="47">
        <v>2</v>
      </c>
      <c r="H1379" s="38">
        <v>434.5</v>
      </c>
      <c r="I1379" s="37">
        <v>390.8</v>
      </c>
      <c r="J1379" s="38">
        <v>390.8</v>
      </c>
      <c r="K1379" s="89">
        <v>17</v>
      </c>
      <c r="L1379" s="77">
        <v>160600</v>
      </c>
      <c r="M1379" s="85">
        <v>0</v>
      </c>
      <c r="N1379" s="85">
        <v>0</v>
      </c>
      <c r="O1379" s="85">
        <v>0</v>
      </c>
      <c r="P1379" s="85">
        <v>160600</v>
      </c>
      <c r="Q1379" s="77">
        <f t="shared" si="106"/>
        <v>410.95189355168884</v>
      </c>
      <c r="R1379" s="37">
        <v>812</v>
      </c>
      <c r="S1379" s="130" t="s">
        <v>1071</v>
      </c>
      <c r="T1379" s="28"/>
      <c r="U1379" s="28"/>
    </row>
    <row r="1380" spans="1:21" ht="25.5">
      <c r="A1380" s="11">
        <v>52</v>
      </c>
      <c r="B1380" s="8" t="s">
        <v>83</v>
      </c>
      <c r="C1380" s="2">
        <v>1953</v>
      </c>
      <c r="D1380" s="44">
        <v>2008</v>
      </c>
      <c r="E1380" s="21" t="s">
        <v>1062</v>
      </c>
      <c r="F1380" s="47">
        <v>2</v>
      </c>
      <c r="G1380" s="47">
        <v>2</v>
      </c>
      <c r="H1380" s="38">
        <v>428.9</v>
      </c>
      <c r="I1380" s="38">
        <v>385.3</v>
      </c>
      <c r="J1380" s="38">
        <v>385.3</v>
      </c>
      <c r="K1380" s="89">
        <v>18</v>
      </c>
      <c r="L1380" s="77">
        <v>158300</v>
      </c>
      <c r="M1380" s="85">
        <v>0</v>
      </c>
      <c r="N1380" s="85">
        <v>0</v>
      </c>
      <c r="O1380" s="85">
        <v>0</v>
      </c>
      <c r="P1380" s="85">
        <v>158300</v>
      </c>
      <c r="Q1380" s="77">
        <f t="shared" si="106"/>
        <v>410.84868933298725</v>
      </c>
      <c r="R1380" s="37">
        <v>812</v>
      </c>
      <c r="S1380" s="130" t="s">
        <v>1071</v>
      </c>
      <c r="T1380" s="28"/>
      <c r="U1380" s="28"/>
    </row>
    <row r="1381" spans="1:21" ht="25.5">
      <c r="A1381" s="11">
        <v>53</v>
      </c>
      <c r="B1381" s="8" t="s">
        <v>384</v>
      </c>
      <c r="C1381" s="11">
        <v>1938</v>
      </c>
      <c r="D1381" s="44">
        <v>2009</v>
      </c>
      <c r="E1381" s="21" t="s">
        <v>1062</v>
      </c>
      <c r="F1381" s="45">
        <v>2</v>
      </c>
      <c r="G1381" s="45">
        <v>3</v>
      </c>
      <c r="H1381" s="37">
        <v>949</v>
      </c>
      <c r="I1381" s="37">
        <v>757.2</v>
      </c>
      <c r="J1381" s="37">
        <v>757.2</v>
      </c>
      <c r="K1381" s="87">
        <v>39</v>
      </c>
      <c r="L1381" s="77">
        <v>311884</v>
      </c>
      <c r="M1381" s="85">
        <v>0</v>
      </c>
      <c r="N1381" s="85">
        <v>0</v>
      </c>
      <c r="O1381" s="85">
        <v>0</v>
      </c>
      <c r="P1381" s="85">
        <v>311884</v>
      </c>
      <c r="Q1381" s="77">
        <f t="shared" si="106"/>
        <v>411.89117802430002</v>
      </c>
      <c r="R1381" s="37">
        <v>1117</v>
      </c>
      <c r="S1381" s="130" t="s">
        <v>1071</v>
      </c>
      <c r="T1381" s="28"/>
      <c r="U1381" s="28"/>
    </row>
    <row r="1382" spans="1:21" ht="25.5">
      <c r="A1382" s="11">
        <v>54</v>
      </c>
      <c r="B1382" s="8" t="s">
        <v>385</v>
      </c>
      <c r="C1382" s="11">
        <v>1938</v>
      </c>
      <c r="D1382" s="44">
        <v>2009</v>
      </c>
      <c r="E1382" s="21" t="s">
        <v>1062</v>
      </c>
      <c r="F1382" s="45">
        <v>2</v>
      </c>
      <c r="G1382" s="45">
        <v>2</v>
      </c>
      <c r="H1382" s="37">
        <v>518.03</v>
      </c>
      <c r="I1382" s="37">
        <v>477.11</v>
      </c>
      <c r="J1382" s="37">
        <v>477.11</v>
      </c>
      <c r="K1382" s="87">
        <v>30</v>
      </c>
      <c r="L1382" s="77">
        <v>218700</v>
      </c>
      <c r="M1382" s="85">
        <v>0</v>
      </c>
      <c r="N1382" s="85">
        <v>0</v>
      </c>
      <c r="O1382" s="85">
        <v>0</v>
      </c>
      <c r="P1382" s="85">
        <v>218700</v>
      </c>
      <c r="Q1382" s="77">
        <f t="shared" si="106"/>
        <v>458.3848588375846</v>
      </c>
      <c r="R1382" s="37">
        <v>1117</v>
      </c>
      <c r="S1382" s="130" t="s">
        <v>1071</v>
      </c>
      <c r="T1382" s="28"/>
      <c r="U1382" s="28"/>
    </row>
    <row r="1383" spans="1:21" ht="25.5">
      <c r="A1383" s="11">
        <v>55</v>
      </c>
      <c r="B1383" s="8" t="s">
        <v>386</v>
      </c>
      <c r="C1383" s="11">
        <v>1955</v>
      </c>
      <c r="D1383" s="44">
        <v>2009</v>
      </c>
      <c r="E1383" s="21" t="s">
        <v>1062</v>
      </c>
      <c r="F1383" s="45">
        <v>2</v>
      </c>
      <c r="G1383" s="45">
        <v>2</v>
      </c>
      <c r="H1383" s="37">
        <v>408.54</v>
      </c>
      <c r="I1383" s="37">
        <v>374.7</v>
      </c>
      <c r="J1383" s="37">
        <v>371.4</v>
      </c>
      <c r="K1383" s="87">
        <v>19</v>
      </c>
      <c r="L1383" s="77">
        <v>217300</v>
      </c>
      <c r="M1383" s="85">
        <v>0</v>
      </c>
      <c r="N1383" s="85">
        <v>0</v>
      </c>
      <c r="O1383" s="85">
        <v>0</v>
      </c>
      <c r="P1383" s="85">
        <v>217300</v>
      </c>
      <c r="Q1383" s="77">
        <f t="shared" si="106"/>
        <v>579.93061115559112</v>
      </c>
      <c r="R1383" s="37">
        <v>1117</v>
      </c>
      <c r="S1383" s="130" t="s">
        <v>1071</v>
      </c>
      <c r="T1383" s="28"/>
      <c r="U1383" s="28"/>
    </row>
    <row r="1384" spans="1:21" ht="25.5">
      <c r="A1384" s="11">
        <v>56</v>
      </c>
      <c r="B1384" s="8" t="s">
        <v>387</v>
      </c>
      <c r="C1384" s="11">
        <v>1956</v>
      </c>
      <c r="D1384" s="44">
        <v>2009</v>
      </c>
      <c r="E1384" s="21" t="s">
        <v>1062</v>
      </c>
      <c r="F1384" s="45">
        <v>2</v>
      </c>
      <c r="G1384" s="45">
        <v>2</v>
      </c>
      <c r="H1384" s="37">
        <v>428.56</v>
      </c>
      <c r="I1384" s="37">
        <v>387.6</v>
      </c>
      <c r="J1384" s="37">
        <v>387.6</v>
      </c>
      <c r="K1384" s="87">
        <v>20</v>
      </c>
      <c r="L1384" s="77">
        <v>217300</v>
      </c>
      <c r="M1384" s="85">
        <v>0</v>
      </c>
      <c r="N1384" s="85">
        <v>0</v>
      </c>
      <c r="O1384" s="85">
        <v>0</v>
      </c>
      <c r="P1384" s="85">
        <v>217300</v>
      </c>
      <c r="Q1384" s="77">
        <f t="shared" si="106"/>
        <v>560.6295149638803</v>
      </c>
      <c r="R1384" s="37">
        <v>1117</v>
      </c>
      <c r="S1384" s="130" t="s">
        <v>1071</v>
      </c>
      <c r="T1384" s="28"/>
      <c r="U1384" s="28"/>
    </row>
    <row r="1385" spans="1:21" ht="25.5">
      <c r="A1385" s="11">
        <v>57</v>
      </c>
      <c r="B1385" s="8" t="s">
        <v>388</v>
      </c>
      <c r="C1385" s="11">
        <v>1930</v>
      </c>
      <c r="D1385" s="44">
        <v>2009</v>
      </c>
      <c r="E1385" s="21" t="s">
        <v>1062</v>
      </c>
      <c r="F1385" s="45">
        <v>2</v>
      </c>
      <c r="G1385" s="45">
        <v>1</v>
      </c>
      <c r="H1385" s="37">
        <v>311.74</v>
      </c>
      <c r="I1385" s="37">
        <v>283.39999999999998</v>
      </c>
      <c r="J1385" s="37">
        <v>283.39999999999998</v>
      </c>
      <c r="K1385" s="87">
        <v>19</v>
      </c>
      <c r="L1385" s="77">
        <v>129700</v>
      </c>
      <c r="M1385" s="85">
        <v>0</v>
      </c>
      <c r="N1385" s="85">
        <v>0</v>
      </c>
      <c r="O1385" s="85">
        <v>0</v>
      </c>
      <c r="P1385" s="85">
        <v>129700</v>
      </c>
      <c r="Q1385" s="77">
        <f t="shared" si="106"/>
        <v>457.65702187720541</v>
      </c>
      <c r="R1385" s="37">
        <v>1117</v>
      </c>
      <c r="S1385" s="130" t="s">
        <v>1071</v>
      </c>
      <c r="T1385" s="28"/>
      <c r="U1385" s="28"/>
    </row>
    <row r="1386" spans="1:21" ht="25.5">
      <c r="A1386" s="11">
        <v>58</v>
      </c>
      <c r="B1386" s="8" t="s">
        <v>389</v>
      </c>
      <c r="C1386" s="11">
        <v>1952</v>
      </c>
      <c r="D1386" s="44">
        <v>2009</v>
      </c>
      <c r="E1386" s="21" t="s">
        <v>1062</v>
      </c>
      <c r="F1386" s="45">
        <v>2</v>
      </c>
      <c r="G1386" s="45">
        <v>2</v>
      </c>
      <c r="H1386" s="37">
        <v>775.73</v>
      </c>
      <c r="I1386" s="37">
        <v>592.04999999999995</v>
      </c>
      <c r="J1386" s="37">
        <v>592.04999999999995</v>
      </c>
      <c r="K1386" s="87">
        <v>42</v>
      </c>
      <c r="L1386" s="77">
        <v>236900</v>
      </c>
      <c r="M1386" s="85">
        <v>0</v>
      </c>
      <c r="N1386" s="85">
        <v>0</v>
      </c>
      <c r="O1386" s="85">
        <v>0</v>
      </c>
      <c r="P1386" s="85">
        <v>236900</v>
      </c>
      <c r="Q1386" s="77">
        <f t="shared" si="106"/>
        <v>400.13512372265859</v>
      </c>
      <c r="R1386" s="37">
        <v>1117</v>
      </c>
      <c r="S1386" s="130" t="s">
        <v>1071</v>
      </c>
      <c r="T1386" s="28"/>
      <c r="U1386" s="28"/>
    </row>
    <row r="1387" spans="1:21" ht="25.5">
      <c r="A1387" s="11">
        <v>59</v>
      </c>
      <c r="B1387" s="1" t="s">
        <v>390</v>
      </c>
      <c r="C1387" s="11">
        <v>1918</v>
      </c>
      <c r="D1387" s="44"/>
      <c r="E1387" s="21" t="s">
        <v>1062</v>
      </c>
      <c r="F1387" s="45">
        <v>2</v>
      </c>
      <c r="G1387" s="45">
        <v>2</v>
      </c>
      <c r="H1387" s="37">
        <v>159</v>
      </c>
      <c r="I1387" s="37">
        <v>133</v>
      </c>
      <c r="J1387" s="37">
        <v>134</v>
      </c>
      <c r="K1387" s="87">
        <v>7</v>
      </c>
      <c r="L1387" s="77">
        <v>429776</v>
      </c>
      <c r="M1387" s="85">
        <v>0</v>
      </c>
      <c r="N1387" s="85">
        <v>0</v>
      </c>
      <c r="O1387" s="85">
        <v>0</v>
      </c>
      <c r="P1387" s="85">
        <v>429776</v>
      </c>
      <c r="Q1387" s="77">
        <f t="shared" si="106"/>
        <v>3231.3984962406016</v>
      </c>
      <c r="R1387" s="37">
        <v>5696</v>
      </c>
      <c r="S1387" s="130" t="s">
        <v>1071</v>
      </c>
      <c r="T1387" s="28"/>
      <c r="U1387" s="28"/>
    </row>
    <row r="1388" spans="1:21" ht="25.5">
      <c r="A1388" s="11">
        <v>60</v>
      </c>
      <c r="B1388" s="70" t="s">
        <v>1019</v>
      </c>
      <c r="C1388" s="2">
        <v>1952</v>
      </c>
      <c r="D1388" s="44">
        <v>2009</v>
      </c>
      <c r="E1388" s="21" t="s">
        <v>1062</v>
      </c>
      <c r="F1388" s="45">
        <v>2</v>
      </c>
      <c r="G1388" s="45">
        <v>3</v>
      </c>
      <c r="H1388" s="38">
        <v>1497.5400000000002</v>
      </c>
      <c r="I1388" s="85">
        <v>1361.4</v>
      </c>
      <c r="J1388" s="37"/>
      <c r="K1388" s="89">
        <v>52</v>
      </c>
      <c r="L1388" s="77">
        <v>970000</v>
      </c>
      <c r="M1388" s="85">
        <v>0</v>
      </c>
      <c r="N1388" s="85">
        <v>0</v>
      </c>
      <c r="O1388" s="85">
        <v>0</v>
      </c>
      <c r="P1388" s="85">
        <v>970000</v>
      </c>
      <c r="Q1388" s="77">
        <f t="shared" si="106"/>
        <v>712.50183634493897</v>
      </c>
      <c r="R1388" s="37">
        <v>1300</v>
      </c>
      <c r="S1388" s="130" t="s">
        <v>1071</v>
      </c>
      <c r="T1388" s="28"/>
      <c r="U1388" s="28"/>
    </row>
    <row r="1389" spans="1:21" ht="25.5">
      <c r="A1389" s="11">
        <v>61</v>
      </c>
      <c r="B1389" s="70" t="s">
        <v>1020</v>
      </c>
      <c r="C1389" s="2">
        <v>1952</v>
      </c>
      <c r="D1389" s="44">
        <v>2009</v>
      </c>
      <c r="E1389" s="21" t="s">
        <v>1062</v>
      </c>
      <c r="F1389" s="45">
        <v>2</v>
      </c>
      <c r="G1389" s="45">
        <v>3</v>
      </c>
      <c r="H1389" s="38">
        <v>1509.31</v>
      </c>
      <c r="I1389" s="85">
        <v>1372.1</v>
      </c>
      <c r="J1389" s="37"/>
      <c r="K1389" s="89">
        <v>47</v>
      </c>
      <c r="L1389" s="77">
        <v>960169</v>
      </c>
      <c r="M1389" s="85">
        <v>0</v>
      </c>
      <c r="N1389" s="85">
        <v>0</v>
      </c>
      <c r="O1389" s="85">
        <v>0</v>
      </c>
      <c r="P1389" s="85">
        <v>960169</v>
      </c>
      <c r="Q1389" s="77">
        <f t="shared" si="106"/>
        <v>699.7806282340938</v>
      </c>
      <c r="R1389" s="37">
        <v>1300</v>
      </c>
      <c r="S1389" s="130" t="s">
        <v>1071</v>
      </c>
      <c r="T1389" s="28"/>
      <c r="U1389" s="28"/>
    </row>
    <row r="1390" spans="1:21" ht="25.5">
      <c r="A1390" s="11">
        <v>62</v>
      </c>
      <c r="B1390" s="8" t="s">
        <v>391</v>
      </c>
      <c r="C1390" s="11">
        <v>1936</v>
      </c>
      <c r="D1390" s="44">
        <v>2009</v>
      </c>
      <c r="E1390" s="21" t="s">
        <v>1062</v>
      </c>
      <c r="F1390" s="45">
        <v>5</v>
      </c>
      <c r="G1390" s="45">
        <v>7</v>
      </c>
      <c r="H1390" s="37">
        <v>4917</v>
      </c>
      <c r="I1390" s="37">
        <v>4226.8</v>
      </c>
      <c r="J1390" s="37">
        <v>4451.29</v>
      </c>
      <c r="K1390" s="87">
        <v>150</v>
      </c>
      <c r="L1390" s="77">
        <v>3273194</v>
      </c>
      <c r="M1390" s="85">
        <v>0</v>
      </c>
      <c r="N1390" s="85">
        <v>0</v>
      </c>
      <c r="O1390" s="85">
        <v>0</v>
      </c>
      <c r="P1390" s="85">
        <v>3273194</v>
      </c>
      <c r="Q1390" s="77">
        <f t="shared" si="106"/>
        <v>774.39055550298099</v>
      </c>
      <c r="R1390" s="37">
        <v>1817</v>
      </c>
      <c r="S1390" s="130" t="s">
        <v>1071</v>
      </c>
      <c r="T1390" s="28"/>
      <c r="U1390" s="28"/>
    </row>
    <row r="1391" spans="1:21">
      <c r="A1391" s="11">
        <v>63</v>
      </c>
      <c r="B1391" s="8" t="s">
        <v>87</v>
      </c>
      <c r="C1391" s="2">
        <v>1952</v>
      </c>
      <c r="D1391" s="44"/>
      <c r="E1391" s="2" t="s">
        <v>1065</v>
      </c>
      <c r="F1391" s="45">
        <v>2</v>
      </c>
      <c r="G1391" s="45">
        <v>2</v>
      </c>
      <c r="H1391" s="38">
        <v>435.6</v>
      </c>
      <c r="I1391" s="37">
        <v>396</v>
      </c>
      <c r="J1391" s="37"/>
      <c r="K1391" s="89">
        <v>19</v>
      </c>
      <c r="L1391" s="77">
        <v>597300</v>
      </c>
      <c r="M1391" s="85">
        <v>0</v>
      </c>
      <c r="N1391" s="85">
        <v>0</v>
      </c>
      <c r="O1391" s="85">
        <v>0</v>
      </c>
      <c r="P1391" s="85">
        <v>597300</v>
      </c>
      <c r="Q1391" s="77">
        <f t="shared" si="106"/>
        <v>1508.3333333333333</v>
      </c>
      <c r="R1391" s="37">
        <v>2403</v>
      </c>
      <c r="S1391" s="130" t="s">
        <v>1071</v>
      </c>
      <c r="T1391" s="28"/>
      <c r="U1391" s="28"/>
    </row>
    <row r="1392" spans="1:21" ht="25.5">
      <c r="A1392" s="11">
        <v>64</v>
      </c>
      <c r="B1392" s="8" t="s">
        <v>392</v>
      </c>
      <c r="C1392" s="11">
        <v>1918</v>
      </c>
      <c r="D1392" s="44">
        <v>2009</v>
      </c>
      <c r="E1392" s="21" t="s">
        <v>1062</v>
      </c>
      <c r="F1392" s="45">
        <v>2</v>
      </c>
      <c r="G1392" s="45">
        <v>1</v>
      </c>
      <c r="H1392" s="37">
        <v>455</v>
      </c>
      <c r="I1392" s="37">
        <v>407.3</v>
      </c>
      <c r="J1392" s="37">
        <v>407.3</v>
      </c>
      <c r="K1392" s="87">
        <v>34</v>
      </c>
      <c r="L1392" s="77">
        <v>87431</v>
      </c>
      <c r="M1392" s="85">
        <v>0</v>
      </c>
      <c r="N1392" s="85">
        <v>0</v>
      </c>
      <c r="O1392" s="85">
        <v>0</v>
      </c>
      <c r="P1392" s="85">
        <v>87431</v>
      </c>
      <c r="Q1392" s="77">
        <f t="shared" si="106"/>
        <v>214.6599558065308</v>
      </c>
      <c r="R1392" s="37">
        <v>1076</v>
      </c>
      <c r="S1392" s="130" t="s">
        <v>1071</v>
      </c>
      <c r="T1392" s="28"/>
      <c r="U1392" s="28"/>
    </row>
    <row r="1393" spans="1:21" ht="25.5">
      <c r="A1393" s="11">
        <v>65</v>
      </c>
      <c r="B1393" s="8" t="s">
        <v>393</v>
      </c>
      <c r="C1393" s="11">
        <v>1918</v>
      </c>
      <c r="D1393" s="44"/>
      <c r="E1393" s="21" t="s">
        <v>1062</v>
      </c>
      <c r="F1393" s="45">
        <v>2</v>
      </c>
      <c r="G1393" s="45">
        <v>1</v>
      </c>
      <c r="H1393" s="37">
        <v>196</v>
      </c>
      <c r="I1393" s="37">
        <v>144</v>
      </c>
      <c r="J1393" s="37">
        <v>144</v>
      </c>
      <c r="K1393" s="87">
        <v>8</v>
      </c>
      <c r="L1393" s="77">
        <v>376978</v>
      </c>
      <c r="M1393" s="85">
        <v>0</v>
      </c>
      <c r="N1393" s="85">
        <v>0</v>
      </c>
      <c r="O1393" s="85">
        <v>0</v>
      </c>
      <c r="P1393" s="85">
        <v>376978</v>
      </c>
      <c r="Q1393" s="77">
        <f t="shared" si="106"/>
        <v>2617.9027777777778</v>
      </c>
      <c r="R1393" s="37">
        <v>4761</v>
      </c>
      <c r="S1393" s="130" t="s">
        <v>1071</v>
      </c>
      <c r="T1393" s="28"/>
      <c r="U1393" s="28"/>
    </row>
    <row r="1394" spans="1:21" ht="25.5">
      <c r="A1394" s="11">
        <v>66</v>
      </c>
      <c r="B1394" s="8" t="s">
        <v>394</v>
      </c>
      <c r="C1394" s="11">
        <v>1918</v>
      </c>
      <c r="D1394" s="44">
        <v>2008</v>
      </c>
      <c r="E1394" s="21" t="s">
        <v>1062</v>
      </c>
      <c r="F1394" s="45">
        <v>1</v>
      </c>
      <c r="G1394" s="45">
        <v>2</v>
      </c>
      <c r="H1394" s="37">
        <v>196</v>
      </c>
      <c r="I1394" s="37">
        <v>144.69999999999999</v>
      </c>
      <c r="J1394" s="37">
        <v>144</v>
      </c>
      <c r="K1394" s="87">
        <v>5</v>
      </c>
      <c r="L1394" s="77">
        <v>162300</v>
      </c>
      <c r="M1394" s="85">
        <v>0</v>
      </c>
      <c r="N1394" s="85">
        <v>0</v>
      </c>
      <c r="O1394" s="85">
        <v>0</v>
      </c>
      <c r="P1394" s="85">
        <v>162300</v>
      </c>
      <c r="Q1394" s="77">
        <f t="shared" si="106"/>
        <v>1121.630960608155</v>
      </c>
      <c r="R1394" s="37">
        <v>1788</v>
      </c>
      <c r="S1394" s="130" t="s">
        <v>1071</v>
      </c>
      <c r="T1394" s="28"/>
      <c r="U1394" s="28"/>
    </row>
    <row r="1395" spans="1:21" ht="25.5">
      <c r="A1395" s="11">
        <v>67</v>
      </c>
      <c r="B1395" s="8" t="s">
        <v>89</v>
      </c>
      <c r="C1395" s="2">
        <v>1918</v>
      </c>
      <c r="D1395" s="44">
        <v>2008</v>
      </c>
      <c r="E1395" s="21" t="s">
        <v>1062</v>
      </c>
      <c r="F1395" s="47">
        <v>1</v>
      </c>
      <c r="G1395" s="47">
        <v>1</v>
      </c>
      <c r="H1395" s="38">
        <v>155.29</v>
      </c>
      <c r="I1395" s="37">
        <v>137.1</v>
      </c>
      <c r="J1395" s="38">
        <v>130.96</v>
      </c>
      <c r="K1395" s="89">
        <v>3</v>
      </c>
      <c r="L1395" s="77">
        <v>608618</v>
      </c>
      <c r="M1395" s="85">
        <v>0</v>
      </c>
      <c r="N1395" s="85">
        <v>0</v>
      </c>
      <c r="O1395" s="85">
        <v>0</v>
      </c>
      <c r="P1395" s="85">
        <v>608618</v>
      </c>
      <c r="Q1395" s="77">
        <f t="shared" si="106"/>
        <v>4439.2268417213718</v>
      </c>
      <c r="R1395" s="37">
        <v>5335</v>
      </c>
      <c r="S1395" s="130" t="s">
        <v>1071</v>
      </c>
      <c r="T1395" s="28"/>
      <c r="U1395" s="28"/>
    </row>
    <row r="1396" spans="1:21" ht="25.5">
      <c r="A1396" s="11">
        <v>68</v>
      </c>
      <c r="B1396" s="8" t="s">
        <v>395</v>
      </c>
      <c r="C1396" s="11">
        <v>1954</v>
      </c>
      <c r="D1396" s="44">
        <v>2009</v>
      </c>
      <c r="E1396" s="21" t="s">
        <v>1062</v>
      </c>
      <c r="F1396" s="45">
        <v>2</v>
      </c>
      <c r="G1396" s="45">
        <v>2</v>
      </c>
      <c r="H1396" s="37">
        <v>562.29999999999995</v>
      </c>
      <c r="I1396" s="37">
        <v>501.4</v>
      </c>
      <c r="J1396" s="37">
        <v>501.5</v>
      </c>
      <c r="K1396" s="87">
        <v>19</v>
      </c>
      <c r="L1396" s="77">
        <v>745705</v>
      </c>
      <c r="M1396" s="85">
        <v>0</v>
      </c>
      <c r="N1396" s="85">
        <v>0</v>
      </c>
      <c r="O1396" s="85">
        <v>0</v>
      </c>
      <c r="P1396" s="85">
        <v>745705</v>
      </c>
      <c r="Q1396" s="77">
        <f t="shared" si="106"/>
        <v>1487.2457120063823</v>
      </c>
      <c r="R1396" s="37">
        <v>4749</v>
      </c>
      <c r="S1396" s="130" t="s">
        <v>1071</v>
      </c>
      <c r="T1396" s="28"/>
      <c r="U1396" s="28"/>
    </row>
    <row r="1397" spans="1:21" ht="25.5">
      <c r="A1397" s="11">
        <v>69</v>
      </c>
      <c r="B1397" s="8" t="s">
        <v>396</v>
      </c>
      <c r="C1397" s="11">
        <v>1954</v>
      </c>
      <c r="D1397" s="44">
        <v>2009</v>
      </c>
      <c r="E1397" s="21" t="s">
        <v>1062</v>
      </c>
      <c r="F1397" s="45">
        <v>2</v>
      </c>
      <c r="G1397" s="45">
        <v>1</v>
      </c>
      <c r="H1397" s="37">
        <v>558.6</v>
      </c>
      <c r="I1397" s="37">
        <v>497.8</v>
      </c>
      <c r="J1397" s="37">
        <v>497.8</v>
      </c>
      <c r="K1397" s="87">
        <v>12</v>
      </c>
      <c r="L1397" s="77">
        <v>736261</v>
      </c>
      <c r="M1397" s="85">
        <v>0</v>
      </c>
      <c r="N1397" s="85">
        <v>0</v>
      </c>
      <c r="O1397" s="85">
        <v>0</v>
      </c>
      <c r="P1397" s="85">
        <v>736261</v>
      </c>
      <c r="Q1397" s="77">
        <f t="shared" si="106"/>
        <v>1479.0297308155887</v>
      </c>
      <c r="R1397" s="37">
        <v>4749</v>
      </c>
      <c r="S1397" s="130" t="s">
        <v>1071</v>
      </c>
      <c r="T1397" s="28"/>
      <c r="U1397" s="28"/>
    </row>
    <row r="1398" spans="1:21" ht="25.5">
      <c r="A1398" s="11">
        <v>70</v>
      </c>
      <c r="B1398" s="8" t="s">
        <v>397</v>
      </c>
      <c r="C1398" s="11">
        <v>1953</v>
      </c>
      <c r="D1398" s="44">
        <v>2009</v>
      </c>
      <c r="E1398" s="21" t="s">
        <v>1062</v>
      </c>
      <c r="F1398" s="45">
        <v>2</v>
      </c>
      <c r="G1398" s="45">
        <v>2</v>
      </c>
      <c r="H1398" s="37">
        <v>986</v>
      </c>
      <c r="I1398" s="37">
        <v>933.9</v>
      </c>
      <c r="J1398" s="37">
        <v>933.9</v>
      </c>
      <c r="K1398" s="87">
        <v>32</v>
      </c>
      <c r="L1398" s="77">
        <v>1076900</v>
      </c>
      <c r="M1398" s="85">
        <v>0</v>
      </c>
      <c r="N1398" s="85">
        <v>0</v>
      </c>
      <c r="O1398" s="85">
        <v>0</v>
      </c>
      <c r="P1398" s="85">
        <v>1076900</v>
      </c>
      <c r="Q1398" s="77">
        <f t="shared" si="106"/>
        <v>1153.1213191990578</v>
      </c>
      <c r="R1398" s="37">
        <v>3229</v>
      </c>
      <c r="S1398" s="130" t="s">
        <v>1071</v>
      </c>
      <c r="T1398" s="28"/>
      <c r="U1398" s="28"/>
    </row>
    <row r="1399" spans="1:21" ht="25.5">
      <c r="A1399" s="11">
        <v>71</v>
      </c>
      <c r="B1399" s="8" t="s">
        <v>398</v>
      </c>
      <c r="C1399" s="11">
        <v>1953</v>
      </c>
      <c r="D1399" s="44">
        <v>2009</v>
      </c>
      <c r="E1399" s="21" t="s">
        <v>1062</v>
      </c>
      <c r="F1399" s="45">
        <v>2</v>
      </c>
      <c r="G1399" s="45">
        <v>2</v>
      </c>
      <c r="H1399" s="37">
        <v>975</v>
      </c>
      <c r="I1399" s="37">
        <v>851.35</v>
      </c>
      <c r="J1399" s="37">
        <v>882.6</v>
      </c>
      <c r="K1399" s="87">
        <v>46</v>
      </c>
      <c r="L1399" s="77">
        <v>1300650</v>
      </c>
      <c r="M1399" s="85">
        <v>0</v>
      </c>
      <c r="N1399" s="85">
        <v>0</v>
      </c>
      <c r="O1399" s="85">
        <v>0</v>
      </c>
      <c r="P1399" s="85">
        <v>1300650</v>
      </c>
      <c r="Q1399" s="77">
        <f t="shared" si="106"/>
        <v>1527.750044047689</v>
      </c>
      <c r="R1399" s="37">
        <v>3188</v>
      </c>
      <c r="S1399" s="130" t="s">
        <v>1071</v>
      </c>
      <c r="T1399" s="28"/>
      <c r="U1399" s="28"/>
    </row>
    <row r="1400" spans="1:21" ht="25.5">
      <c r="A1400" s="11">
        <v>72</v>
      </c>
      <c r="B1400" s="8" t="s">
        <v>399</v>
      </c>
      <c r="C1400" s="11">
        <v>1952</v>
      </c>
      <c r="D1400" s="44">
        <v>2009</v>
      </c>
      <c r="E1400" s="21" t="s">
        <v>1062</v>
      </c>
      <c r="F1400" s="45">
        <v>2</v>
      </c>
      <c r="G1400" s="45">
        <v>2</v>
      </c>
      <c r="H1400" s="37">
        <v>908.38</v>
      </c>
      <c r="I1400" s="37">
        <v>825.8</v>
      </c>
      <c r="J1400" s="37">
        <v>825.8</v>
      </c>
      <c r="K1400" s="87">
        <v>46</v>
      </c>
      <c r="L1400" s="77">
        <v>250243</v>
      </c>
      <c r="M1400" s="85">
        <v>0</v>
      </c>
      <c r="N1400" s="85">
        <v>0</v>
      </c>
      <c r="O1400" s="85">
        <v>0</v>
      </c>
      <c r="P1400" s="85">
        <v>250243</v>
      </c>
      <c r="Q1400" s="77">
        <f t="shared" si="106"/>
        <v>303.03100024218941</v>
      </c>
      <c r="R1400" s="37">
        <v>1076</v>
      </c>
      <c r="S1400" s="130" t="s">
        <v>1071</v>
      </c>
      <c r="T1400" s="28"/>
      <c r="U1400" s="28"/>
    </row>
    <row r="1401" spans="1:21" ht="25.5">
      <c r="A1401" s="11">
        <v>73</v>
      </c>
      <c r="B1401" s="8" t="s">
        <v>400</v>
      </c>
      <c r="C1401" s="11">
        <v>1950</v>
      </c>
      <c r="D1401" s="44">
        <v>2009</v>
      </c>
      <c r="E1401" s="21" t="s">
        <v>1062</v>
      </c>
      <c r="F1401" s="45">
        <v>2</v>
      </c>
      <c r="G1401" s="45">
        <v>2</v>
      </c>
      <c r="H1401" s="37">
        <v>864</v>
      </c>
      <c r="I1401" s="37">
        <v>817.01</v>
      </c>
      <c r="J1401" s="37">
        <v>817</v>
      </c>
      <c r="K1401" s="87">
        <v>38</v>
      </c>
      <c r="L1401" s="77">
        <v>1771600</v>
      </c>
      <c r="M1401" s="85">
        <v>0</v>
      </c>
      <c r="N1401" s="85">
        <v>0</v>
      </c>
      <c r="O1401" s="85">
        <v>0</v>
      </c>
      <c r="P1401" s="85">
        <v>1771600</v>
      </c>
      <c r="Q1401" s="77">
        <f t="shared" si="106"/>
        <v>2168.3945116950831</v>
      </c>
      <c r="R1401" s="37">
        <v>5376</v>
      </c>
      <c r="S1401" s="130" t="s">
        <v>1071</v>
      </c>
      <c r="T1401" s="28"/>
      <c r="U1401" s="28"/>
    </row>
    <row r="1402" spans="1:21" ht="25.5">
      <c r="A1402" s="11">
        <v>74</v>
      </c>
      <c r="B1402" s="8" t="s">
        <v>401</v>
      </c>
      <c r="C1402" s="11">
        <v>1950</v>
      </c>
      <c r="D1402" s="44">
        <v>2009</v>
      </c>
      <c r="E1402" s="21" t="s">
        <v>1062</v>
      </c>
      <c r="F1402" s="45">
        <v>2</v>
      </c>
      <c r="G1402" s="45">
        <v>2</v>
      </c>
      <c r="H1402" s="37">
        <v>850.8</v>
      </c>
      <c r="I1402" s="37">
        <v>809.5</v>
      </c>
      <c r="J1402" s="37">
        <v>809.5</v>
      </c>
      <c r="K1402" s="87">
        <v>23</v>
      </c>
      <c r="L1402" s="77">
        <v>1318500</v>
      </c>
      <c r="M1402" s="85">
        <v>0</v>
      </c>
      <c r="N1402" s="85">
        <v>0</v>
      </c>
      <c r="O1402" s="85">
        <v>0</v>
      </c>
      <c r="P1402" s="85">
        <v>1318500</v>
      </c>
      <c r="Q1402" s="77">
        <f t="shared" si="106"/>
        <v>1628.7831995058677</v>
      </c>
      <c r="R1402" s="37">
        <v>4232</v>
      </c>
      <c r="S1402" s="130" t="s">
        <v>1071</v>
      </c>
      <c r="T1402" s="28"/>
      <c r="U1402" s="28"/>
    </row>
    <row r="1403" spans="1:21" ht="25.5">
      <c r="A1403" s="11">
        <v>75</v>
      </c>
      <c r="B1403" s="8" t="s">
        <v>402</v>
      </c>
      <c r="C1403" s="11">
        <v>1952</v>
      </c>
      <c r="D1403" s="44">
        <v>2009</v>
      </c>
      <c r="E1403" s="21" t="s">
        <v>1062</v>
      </c>
      <c r="F1403" s="45">
        <v>2</v>
      </c>
      <c r="G1403" s="45">
        <v>2</v>
      </c>
      <c r="H1403" s="37">
        <v>921.91000000000008</v>
      </c>
      <c r="I1403" s="37">
        <v>838.1</v>
      </c>
      <c r="J1403" s="37">
        <v>838.1</v>
      </c>
      <c r="K1403" s="87">
        <v>25</v>
      </c>
      <c r="L1403" s="77">
        <v>255350</v>
      </c>
      <c r="M1403" s="85">
        <v>0</v>
      </c>
      <c r="N1403" s="85">
        <v>0</v>
      </c>
      <c r="O1403" s="85">
        <v>0</v>
      </c>
      <c r="P1403" s="85">
        <v>255350</v>
      </c>
      <c r="Q1403" s="77">
        <f t="shared" si="106"/>
        <v>304.67724615201047</v>
      </c>
      <c r="R1403" s="37">
        <v>1076</v>
      </c>
      <c r="S1403" s="130" t="s">
        <v>1071</v>
      </c>
      <c r="T1403" s="28"/>
      <c r="U1403" s="28"/>
    </row>
    <row r="1404" spans="1:21" ht="25.5">
      <c r="A1404" s="11">
        <v>76</v>
      </c>
      <c r="B1404" s="8" t="s">
        <v>403</v>
      </c>
      <c r="C1404" s="11">
        <v>1918</v>
      </c>
      <c r="D1404" s="44">
        <v>2009</v>
      </c>
      <c r="E1404" s="21" t="s">
        <v>1062</v>
      </c>
      <c r="F1404" s="45">
        <v>2</v>
      </c>
      <c r="G1404" s="45">
        <v>2</v>
      </c>
      <c r="H1404" s="37">
        <v>270.60000000000002</v>
      </c>
      <c r="I1404" s="37">
        <v>240.4</v>
      </c>
      <c r="J1404" s="37">
        <v>246</v>
      </c>
      <c r="K1404" s="87">
        <v>20</v>
      </c>
      <c r="L1404" s="77">
        <v>236188</v>
      </c>
      <c r="M1404" s="85">
        <v>0</v>
      </c>
      <c r="N1404" s="85">
        <v>0</v>
      </c>
      <c r="O1404" s="85">
        <v>0</v>
      </c>
      <c r="P1404" s="85">
        <v>236188</v>
      </c>
      <c r="Q1404" s="77">
        <f t="shared" si="106"/>
        <v>982.47920133111484</v>
      </c>
      <c r="R1404" s="37">
        <v>1314</v>
      </c>
      <c r="S1404" s="130" t="s">
        <v>1071</v>
      </c>
      <c r="T1404" s="28"/>
      <c r="U1404" s="28"/>
    </row>
    <row r="1405" spans="1:21" ht="25.5">
      <c r="A1405" s="11">
        <v>77</v>
      </c>
      <c r="B1405" s="8" t="s">
        <v>404</v>
      </c>
      <c r="C1405" s="11">
        <v>1918</v>
      </c>
      <c r="D1405" s="44">
        <v>2009</v>
      </c>
      <c r="E1405" s="21" t="s">
        <v>1062</v>
      </c>
      <c r="F1405" s="45">
        <v>2</v>
      </c>
      <c r="G1405" s="45">
        <v>2</v>
      </c>
      <c r="H1405" s="37">
        <v>835</v>
      </c>
      <c r="I1405" s="37">
        <v>740.8</v>
      </c>
      <c r="J1405" s="37">
        <v>794.5</v>
      </c>
      <c r="K1405" s="87">
        <v>42</v>
      </c>
      <c r="L1405" s="77">
        <v>514887</v>
      </c>
      <c r="M1405" s="85">
        <v>0</v>
      </c>
      <c r="N1405" s="85">
        <v>0</v>
      </c>
      <c r="O1405" s="85">
        <v>0</v>
      </c>
      <c r="P1405" s="85">
        <v>514887</v>
      </c>
      <c r="Q1405" s="77">
        <f t="shared" si="106"/>
        <v>695.04184665226785</v>
      </c>
      <c r="R1405" s="37">
        <v>1888</v>
      </c>
      <c r="S1405" s="130" t="s">
        <v>1071</v>
      </c>
      <c r="T1405" s="28"/>
      <c r="U1405" s="28"/>
    </row>
    <row r="1406" spans="1:21" ht="25.5">
      <c r="A1406" s="11">
        <v>78</v>
      </c>
      <c r="B1406" s="8" t="s">
        <v>405</v>
      </c>
      <c r="C1406" s="11">
        <v>1918</v>
      </c>
      <c r="D1406" s="44"/>
      <c r="E1406" s="21" t="s">
        <v>1062</v>
      </c>
      <c r="F1406" s="45">
        <v>2</v>
      </c>
      <c r="G1406" s="45">
        <v>2</v>
      </c>
      <c r="H1406" s="37">
        <v>233.86</v>
      </c>
      <c r="I1406" s="37">
        <v>212.6</v>
      </c>
      <c r="J1406" s="37">
        <v>212.6</v>
      </c>
      <c r="K1406" s="87">
        <v>13</v>
      </c>
      <c r="L1406" s="77">
        <v>626833</v>
      </c>
      <c r="M1406" s="85">
        <v>0</v>
      </c>
      <c r="N1406" s="85">
        <v>0</v>
      </c>
      <c r="O1406" s="85">
        <v>0</v>
      </c>
      <c r="P1406" s="85">
        <v>626833</v>
      </c>
      <c r="Q1406" s="77">
        <f t="shared" si="106"/>
        <v>2948.4148635936031</v>
      </c>
      <c r="R1406" s="37">
        <v>4761</v>
      </c>
      <c r="S1406" s="130" t="s">
        <v>1071</v>
      </c>
      <c r="T1406" s="28"/>
      <c r="U1406" s="28"/>
    </row>
    <row r="1407" spans="1:21">
      <c r="A1407" s="11">
        <v>79</v>
      </c>
      <c r="B1407" s="8" t="s">
        <v>406</v>
      </c>
      <c r="C1407" s="11">
        <v>1918</v>
      </c>
      <c r="D1407" s="44"/>
      <c r="E1407" s="2" t="s">
        <v>1065</v>
      </c>
      <c r="F1407" s="45">
        <v>1</v>
      </c>
      <c r="G1407" s="45">
        <v>3</v>
      </c>
      <c r="H1407" s="37">
        <v>239.25000000000003</v>
      </c>
      <c r="I1407" s="37">
        <v>217.5</v>
      </c>
      <c r="J1407" s="37">
        <v>217.5</v>
      </c>
      <c r="K1407" s="87">
        <v>12</v>
      </c>
      <c r="L1407" s="77">
        <v>301925</v>
      </c>
      <c r="M1407" s="85">
        <v>0</v>
      </c>
      <c r="N1407" s="85">
        <v>0</v>
      </c>
      <c r="O1407" s="85">
        <v>0</v>
      </c>
      <c r="P1407" s="85">
        <v>301925</v>
      </c>
      <c r="Q1407" s="77">
        <f t="shared" si="106"/>
        <v>1388.16091954023</v>
      </c>
      <c r="R1407" s="37">
        <v>2358</v>
      </c>
      <c r="S1407" s="130" t="s">
        <v>1071</v>
      </c>
      <c r="T1407" s="28"/>
      <c r="U1407" s="28"/>
    </row>
    <row r="1408" spans="1:21">
      <c r="A1408" s="11">
        <v>80</v>
      </c>
      <c r="B1408" s="8" t="s">
        <v>407</v>
      </c>
      <c r="C1408" s="11">
        <v>1918</v>
      </c>
      <c r="D1408" s="44">
        <v>2009</v>
      </c>
      <c r="E1408" s="2" t="s">
        <v>1065</v>
      </c>
      <c r="F1408" s="45">
        <v>2</v>
      </c>
      <c r="G1408" s="45">
        <v>2</v>
      </c>
      <c r="H1408" s="37">
        <v>197.1</v>
      </c>
      <c r="I1408" s="37">
        <v>157.19999999999999</v>
      </c>
      <c r="J1408" s="37">
        <v>157.19999999999999</v>
      </c>
      <c r="K1408" s="87">
        <v>16</v>
      </c>
      <c r="L1408" s="77">
        <v>72161</v>
      </c>
      <c r="M1408" s="85">
        <v>0</v>
      </c>
      <c r="N1408" s="85">
        <v>0</v>
      </c>
      <c r="O1408" s="85">
        <v>0</v>
      </c>
      <c r="P1408" s="85">
        <v>72161</v>
      </c>
      <c r="Q1408" s="77">
        <f t="shared" si="106"/>
        <v>459.03944020356238</v>
      </c>
      <c r="R1408" s="37">
        <v>1076</v>
      </c>
      <c r="S1408" s="130" t="s">
        <v>1071</v>
      </c>
      <c r="T1408" s="28"/>
      <c r="U1408" s="28"/>
    </row>
    <row r="1409" spans="1:21" ht="25.5">
      <c r="A1409" s="11">
        <v>81</v>
      </c>
      <c r="B1409" s="8" t="s">
        <v>408</v>
      </c>
      <c r="C1409" s="11">
        <v>1918</v>
      </c>
      <c r="D1409" s="44">
        <v>2009</v>
      </c>
      <c r="E1409" s="21" t="s">
        <v>1062</v>
      </c>
      <c r="F1409" s="45">
        <v>2</v>
      </c>
      <c r="G1409" s="45">
        <v>2</v>
      </c>
      <c r="H1409" s="37">
        <v>298.32</v>
      </c>
      <c r="I1409" s="37">
        <v>271.2</v>
      </c>
      <c r="J1409" s="37">
        <v>271.2</v>
      </c>
      <c r="K1409" s="87">
        <v>8</v>
      </c>
      <c r="L1409" s="77">
        <v>96522</v>
      </c>
      <c r="M1409" s="85">
        <v>0</v>
      </c>
      <c r="N1409" s="85">
        <v>0</v>
      </c>
      <c r="O1409" s="85">
        <v>0</v>
      </c>
      <c r="P1409" s="85">
        <v>96522</v>
      </c>
      <c r="Q1409" s="77">
        <f t="shared" si="106"/>
        <v>355.90707964601773</v>
      </c>
      <c r="R1409" s="37">
        <v>1076</v>
      </c>
      <c r="S1409" s="130" t="s">
        <v>1071</v>
      </c>
      <c r="T1409" s="28"/>
      <c r="U1409" s="28"/>
    </row>
    <row r="1410" spans="1:21" ht="25.5">
      <c r="A1410" s="11">
        <v>82</v>
      </c>
      <c r="B1410" s="8" t="s">
        <v>409</v>
      </c>
      <c r="C1410" s="11">
        <v>1953</v>
      </c>
      <c r="D1410" s="2"/>
      <c r="E1410" s="2" t="s">
        <v>1062</v>
      </c>
      <c r="F1410" s="45">
        <v>2</v>
      </c>
      <c r="G1410" s="45">
        <v>1</v>
      </c>
      <c r="H1410" s="37">
        <v>570.35</v>
      </c>
      <c r="I1410" s="37">
        <v>518.5</v>
      </c>
      <c r="J1410" s="37">
        <v>518.5</v>
      </c>
      <c r="K1410" s="87">
        <v>22</v>
      </c>
      <c r="L1410" s="86">
        <v>217769</v>
      </c>
      <c r="M1410" s="37">
        <v>0</v>
      </c>
      <c r="N1410" s="37">
        <v>0</v>
      </c>
      <c r="O1410" s="37">
        <v>0</v>
      </c>
      <c r="P1410" s="86">
        <v>217769</v>
      </c>
      <c r="Q1410" s="77">
        <f t="shared" si="106"/>
        <v>419.99807135969144</v>
      </c>
      <c r="R1410" s="37">
        <v>966</v>
      </c>
      <c r="S1410" s="130" t="s">
        <v>1071</v>
      </c>
      <c r="T1410" s="28"/>
      <c r="U1410" s="28"/>
    </row>
    <row r="1411" spans="1:21" ht="25.5">
      <c r="A1411" s="11">
        <v>83</v>
      </c>
      <c r="B1411" s="8" t="s">
        <v>410</v>
      </c>
      <c r="C1411" s="11">
        <v>1953</v>
      </c>
      <c r="D1411" s="44">
        <v>2009</v>
      </c>
      <c r="E1411" s="21" t="s">
        <v>1062</v>
      </c>
      <c r="F1411" s="45">
        <v>2</v>
      </c>
      <c r="G1411" s="45">
        <v>2</v>
      </c>
      <c r="H1411" s="37">
        <v>752</v>
      </c>
      <c r="I1411" s="37">
        <v>625.14</v>
      </c>
      <c r="J1411" s="37">
        <v>696.5</v>
      </c>
      <c r="K1411" s="87">
        <v>44</v>
      </c>
      <c r="L1411" s="77">
        <v>664624</v>
      </c>
      <c r="M1411" s="85">
        <v>0</v>
      </c>
      <c r="N1411" s="85">
        <v>0</v>
      </c>
      <c r="O1411" s="85">
        <v>0</v>
      </c>
      <c r="P1411" s="85">
        <v>664624</v>
      </c>
      <c r="Q1411" s="77">
        <f t="shared" si="106"/>
        <v>1063.1602521035288</v>
      </c>
      <c r="R1411" s="37">
        <v>1678</v>
      </c>
      <c r="S1411" s="130" t="s">
        <v>1071</v>
      </c>
      <c r="T1411" s="28"/>
      <c r="U1411" s="28"/>
    </row>
    <row r="1412" spans="1:21">
      <c r="A1412" s="11">
        <v>84</v>
      </c>
      <c r="B1412" s="8" t="s">
        <v>411</v>
      </c>
      <c r="C1412" s="11">
        <v>1918</v>
      </c>
      <c r="D1412" s="44">
        <v>2009</v>
      </c>
      <c r="E1412" s="2" t="s">
        <v>1065</v>
      </c>
      <c r="F1412" s="45">
        <v>1</v>
      </c>
      <c r="G1412" s="45">
        <v>4</v>
      </c>
      <c r="H1412" s="37">
        <v>422</v>
      </c>
      <c r="I1412" s="37">
        <v>338.7</v>
      </c>
      <c r="J1412" s="37">
        <v>338.7</v>
      </c>
      <c r="K1412" s="87">
        <v>20</v>
      </c>
      <c r="L1412" s="77">
        <v>401991</v>
      </c>
      <c r="M1412" s="85">
        <v>0</v>
      </c>
      <c r="N1412" s="85">
        <v>0</v>
      </c>
      <c r="O1412" s="85">
        <v>0</v>
      </c>
      <c r="P1412" s="85">
        <v>401991</v>
      </c>
      <c r="Q1412" s="77">
        <f t="shared" si="106"/>
        <v>1186.8644818423384</v>
      </c>
      <c r="R1412" s="37">
        <v>1888</v>
      </c>
      <c r="S1412" s="130" t="s">
        <v>1071</v>
      </c>
      <c r="T1412" s="28"/>
      <c r="U1412" s="28"/>
    </row>
    <row r="1413" spans="1:21" ht="25.5">
      <c r="A1413" s="11">
        <v>85</v>
      </c>
      <c r="B1413" s="8" t="s">
        <v>412</v>
      </c>
      <c r="C1413" s="11">
        <v>1918</v>
      </c>
      <c r="D1413" s="44"/>
      <c r="E1413" s="21" t="s">
        <v>1062</v>
      </c>
      <c r="F1413" s="45">
        <v>1</v>
      </c>
      <c r="G1413" s="45">
        <v>1</v>
      </c>
      <c r="H1413" s="37">
        <v>189.86</v>
      </c>
      <c r="I1413" s="37">
        <v>172.6</v>
      </c>
      <c r="J1413" s="37">
        <v>172.6</v>
      </c>
      <c r="K1413" s="87">
        <v>4</v>
      </c>
      <c r="L1413" s="77">
        <v>626094</v>
      </c>
      <c r="M1413" s="85">
        <v>0</v>
      </c>
      <c r="N1413" s="85">
        <v>0</v>
      </c>
      <c r="O1413" s="85">
        <v>0</v>
      </c>
      <c r="P1413" s="85">
        <v>626094</v>
      </c>
      <c r="Q1413" s="77">
        <f t="shared" si="106"/>
        <v>3627.4275782155273</v>
      </c>
      <c r="R1413" s="37">
        <v>8074</v>
      </c>
      <c r="S1413" s="130" t="s">
        <v>1071</v>
      </c>
      <c r="T1413" s="28"/>
      <c r="U1413" s="28"/>
    </row>
    <row r="1414" spans="1:21">
      <c r="A1414" s="11">
        <v>86</v>
      </c>
      <c r="B1414" s="8" t="s">
        <v>413</v>
      </c>
      <c r="C1414" s="11">
        <v>1918</v>
      </c>
      <c r="D1414" s="44">
        <v>2009</v>
      </c>
      <c r="E1414" s="2" t="s">
        <v>1068</v>
      </c>
      <c r="F1414" s="45">
        <v>2</v>
      </c>
      <c r="G1414" s="45">
        <v>2</v>
      </c>
      <c r="H1414" s="37">
        <v>251</v>
      </c>
      <c r="I1414" s="37">
        <v>174.9</v>
      </c>
      <c r="J1414" s="37">
        <v>174.9</v>
      </c>
      <c r="K1414" s="87">
        <v>8</v>
      </c>
      <c r="L1414" s="77">
        <v>79056</v>
      </c>
      <c r="M1414" s="85">
        <v>0</v>
      </c>
      <c r="N1414" s="85">
        <v>0</v>
      </c>
      <c r="O1414" s="85">
        <v>0</v>
      </c>
      <c r="P1414" s="85">
        <v>79056</v>
      </c>
      <c r="Q1414" s="77">
        <f t="shared" si="106"/>
        <v>452.00686106346484</v>
      </c>
      <c r="R1414" s="37">
        <v>1076</v>
      </c>
      <c r="S1414" s="130" t="s">
        <v>1071</v>
      </c>
      <c r="T1414" s="28"/>
      <c r="U1414" s="28"/>
    </row>
    <row r="1415" spans="1:21" ht="25.5">
      <c r="A1415" s="11">
        <v>87</v>
      </c>
      <c r="B1415" s="8" t="s">
        <v>414</v>
      </c>
      <c r="C1415" s="11">
        <v>1956</v>
      </c>
      <c r="D1415" s="44"/>
      <c r="E1415" s="21" t="s">
        <v>1062</v>
      </c>
      <c r="F1415" s="45">
        <v>3</v>
      </c>
      <c r="G1415" s="45">
        <v>1</v>
      </c>
      <c r="H1415" s="37">
        <v>1174</v>
      </c>
      <c r="I1415" s="37">
        <v>858.5</v>
      </c>
      <c r="J1415" s="37">
        <v>1002.5</v>
      </c>
      <c r="K1415" s="87">
        <v>24</v>
      </c>
      <c r="L1415" s="77">
        <v>2769628</v>
      </c>
      <c r="M1415" s="85">
        <v>0</v>
      </c>
      <c r="N1415" s="85">
        <v>0</v>
      </c>
      <c r="O1415" s="85">
        <v>0</v>
      </c>
      <c r="P1415" s="85">
        <v>2769628</v>
      </c>
      <c r="Q1415" s="77">
        <f t="shared" si="106"/>
        <v>3226.124635993011</v>
      </c>
      <c r="R1415" s="37">
        <v>7886</v>
      </c>
      <c r="S1415" s="130" t="s">
        <v>1071</v>
      </c>
      <c r="T1415" s="28"/>
      <c r="U1415" s="28"/>
    </row>
    <row r="1416" spans="1:21" ht="25.5">
      <c r="A1416" s="11">
        <v>88</v>
      </c>
      <c r="B1416" s="8" t="s">
        <v>415</v>
      </c>
      <c r="C1416" s="11">
        <v>1940</v>
      </c>
      <c r="D1416" s="44">
        <v>2009</v>
      </c>
      <c r="E1416" s="21" t="s">
        <v>1062</v>
      </c>
      <c r="F1416" s="45">
        <v>2</v>
      </c>
      <c r="G1416" s="45">
        <v>1</v>
      </c>
      <c r="H1416" s="37">
        <v>375.1</v>
      </c>
      <c r="I1416" s="37">
        <v>341</v>
      </c>
      <c r="J1416" s="37">
        <v>341</v>
      </c>
      <c r="K1416" s="87">
        <v>16</v>
      </c>
      <c r="L1416" s="77">
        <v>704153</v>
      </c>
      <c r="M1416" s="85">
        <v>0</v>
      </c>
      <c r="N1416" s="85">
        <v>0</v>
      </c>
      <c r="O1416" s="85">
        <v>0</v>
      </c>
      <c r="P1416" s="85">
        <v>704153</v>
      </c>
      <c r="Q1416" s="77">
        <f t="shared" si="106"/>
        <v>2064.9648093841643</v>
      </c>
      <c r="R1416" s="37">
        <v>3857</v>
      </c>
      <c r="S1416" s="130" t="s">
        <v>1071</v>
      </c>
      <c r="T1416" s="28"/>
      <c r="U1416" s="28"/>
    </row>
    <row r="1417" spans="1:21" ht="25.5">
      <c r="A1417" s="11">
        <v>89</v>
      </c>
      <c r="B1417" s="8" t="s">
        <v>416</v>
      </c>
      <c r="C1417" s="11">
        <v>1918</v>
      </c>
      <c r="D1417" s="44"/>
      <c r="E1417" s="21" t="s">
        <v>1062</v>
      </c>
      <c r="F1417" s="45">
        <v>2</v>
      </c>
      <c r="G1417" s="45">
        <v>2</v>
      </c>
      <c r="H1417" s="37">
        <v>335</v>
      </c>
      <c r="I1417" s="37">
        <v>225.4</v>
      </c>
      <c r="J1417" s="37">
        <v>301.8</v>
      </c>
      <c r="K1417" s="87">
        <v>25</v>
      </c>
      <c r="L1417" s="77">
        <v>163424</v>
      </c>
      <c r="M1417" s="85">
        <v>0</v>
      </c>
      <c r="N1417" s="85">
        <v>0</v>
      </c>
      <c r="O1417" s="85">
        <v>0</v>
      </c>
      <c r="P1417" s="85">
        <v>163424</v>
      </c>
      <c r="Q1417" s="77">
        <f t="shared" si="106"/>
        <v>725.03992901508423</v>
      </c>
      <c r="R1417" s="37">
        <v>1076</v>
      </c>
      <c r="S1417" s="130" t="s">
        <v>1071</v>
      </c>
      <c r="T1417" s="28"/>
      <c r="U1417" s="28"/>
    </row>
    <row r="1418" spans="1:21" ht="25.5">
      <c r="A1418" s="11">
        <v>90</v>
      </c>
      <c r="B1418" s="8" t="s">
        <v>417</v>
      </c>
      <c r="C1418" s="11">
        <v>1918</v>
      </c>
      <c r="D1418" s="44"/>
      <c r="E1418" s="21" t="s">
        <v>1062</v>
      </c>
      <c r="F1418" s="45">
        <v>2</v>
      </c>
      <c r="G1418" s="45">
        <v>1</v>
      </c>
      <c r="H1418" s="37">
        <v>256.89999999999998</v>
      </c>
      <c r="I1418" s="37">
        <v>159.4</v>
      </c>
      <c r="J1418" s="37">
        <v>159.4</v>
      </c>
      <c r="K1418" s="87">
        <v>22</v>
      </c>
      <c r="L1418" s="77">
        <v>486084</v>
      </c>
      <c r="M1418" s="85">
        <v>0</v>
      </c>
      <c r="N1418" s="85">
        <v>0</v>
      </c>
      <c r="O1418" s="85">
        <v>0</v>
      </c>
      <c r="P1418" s="85">
        <v>486084</v>
      </c>
      <c r="Q1418" s="77">
        <f t="shared" si="106"/>
        <v>3049.4604767879546</v>
      </c>
      <c r="R1418" s="37">
        <v>5335</v>
      </c>
      <c r="S1418" s="130" t="s">
        <v>1071</v>
      </c>
      <c r="T1418" s="28"/>
      <c r="U1418" s="28"/>
    </row>
    <row r="1419" spans="1:21" ht="25.5">
      <c r="A1419" s="11">
        <v>91</v>
      </c>
      <c r="B1419" s="8" t="s">
        <v>418</v>
      </c>
      <c r="C1419" s="11">
        <v>1918</v>
      </c>
      <c r="D1419" s="44">
        <v>2009</v>
      </c>
      <c r="E1419" s="21" t="s">
        <v>1062</v>
      </c>
      <c r="F1419" s="45">
        <v>2</v>
      </c>
      <c r="G1419" s="45">
        <v>3</v>
      </c>
      <c r="H1419" s="37">
        <v>489.50000000000006</v>
      </c>
      <c r="I1419" s="37">
        <v>445</v>
      </c>
      <c r="J1419" s="37">
        <v>445</v>
      </c>
      <c r="K1419" s="87">
        <v>21</v>
      </c>
      <c r="L1419" s="77">
        <v>131556</v>
      </c>
      <c r="M1419" s="85">
        <v>0</v>
      </c>
      <c r="N1419" s="85">
        <v>0</v>
      </c>
      <c r="O1419" s="85">
        <v>0</v>
      </c>
      <c r="P1419" s="85">
        <v>131556</v>
      </c>
      <c r="Q1419" s="77">
        <f t="shared" si="106"/>
        <v>295.63146067415732</v>
      </c>
      <c r="R1419" s="37">
        <v>1076</v>
      </c>
      <c r="S1419" s="130" t="s">
        <v>1071</v>
      </c>
      <c r="T1419" s="28"/>
      <c r="U1419" s="28"/>
    </row>
    <row r="1420" spans="1:21" ht="25.5">
      <c r="A1420" s="11">
        <v>92</v>
      </c>
      <c r="B1420" s="8" t="s">
        <v>419</v>
      </c>
      <c r="C1420" s="11">
        <v>1918</v>
      </c>
      <c r="D1420" s="44">
        <v>2009</v>
      </c>
      <c r="E1420" s="21" t="s">
        <v>1062</v>
      </c>
      <c r="F1420" s="45">
        <v>2</v>
      </c>
      <c r="G1420" s="45">
        <v>4</v>
      </c>
      <c r="H1420" s="37">
        <v>528.66000000000008</v>
      </c>
      <c r="I1420" s="37">
        <v>480.6</v>
      </c>
      <c r="J1420" s="37">
        <v>480.6</v>
      </c>
      <c r="K1420" s="87">
        <v>9</v>
      </c>
      <c r="L1420" s="77">
        <v>90802</v>
      </c>
      <c r="M1420" s="85">
        <v>0</v>
      </c>
      <c r="N1420" s="85">
        <v>0</v>
      </c>
      <c r="O1420" s="85">
        <v>0</v>
      </c>
      <c r="P1420" s="85">
        <v>90802</v>
      </c>
      <c r="Q1420" s="77">
        <f t="shared" si="106"/>
        <v>188.93466500208072</v>
      </c>
      <c r="R1420" s="37">
        <v>1076</v>
      </c>
      <c r="S1420" s="130" t="s">
        <v>1071</v>
      </c>
      <c r="T1420" s="28"/>
      <c r="U1420" s="28"/>
    </row>
    <row r="1421" spans="1:21" ht="25.5">
      <c r="A1421" s="11">
        <v>93</v>
      </c>
      <c r="B1421" s="8" t="s">
        <v>420</v>
      </c>
      <c r="C1421" s="11">
        <v>1918</v>
      </c>
      <c r="D1421" s="44">
        <v>2009</v>
      </c>
      <c r="E1421" s="21" t="s">
        <v>1062</v>
      </c>
      <c r="F1421" s="45">
        <v>2</v>
      </c>
      <c r="G1421" s="45">
        <v>2</v>
      </c>
      <c r="H1421" s="37">
        <v>305</v>
      </c>
      <c r="I1421" s="37">
        <v>210.9</v>
      </c>
      <c r="J1421" s="37">
        <v>216</v>
      </c>
      <c r="K1421" s="87">
        <v>7</v>
      </c>
      <c r="L1421" s="77">
        <v>88248</v>
      </c>
      <c r="M1421" s="85">
        <v>0</v>
      </c>
      <c r="N1421" s="85">
        <v>0</v>
      </c>
      <c r="O1421" s="85">
        <v>0</v>
      </c>
      <c r="P1421" s="85">
        <v>88248</v>
      </c>
      <c r="Q1421" s="77">
        <f t="shared" si="106"/>
        <v>418.43527738264578</v>
      </c>
      <c r="R1421" s="37">
        <v>1076</v>
      </c>
      <c r="S1421" s="130" t="s">
        <v>1071</v>
      </c>
      <c r="T1421" s="28"/>
      <c r="U1421" s="28"/>
    </row>
    <row r="1422" spans="1:21" ht="25.5">
      <c r="A1422" s="11">
        <v>94</v>
      </c>
      <c r="B1422" s="8" t="s">
        <v>421</v>
      </c>
      <c r="C1422" s="11">
        <v>1918</v>
      </c>
      <c r="D1422" s="44">
        <v>2009</v>
      </c>
      <c r="E1422" s="21" t="s">
        <v>1062</v>
      </c>
      <c r="F1422" s="45">
        <v>2</v>
      </c>
      <c r="G1422" s="45">
        <v>2</v>
      </c>
      <c r="H1422" s="37">
        <v>223.63000000000002</v>
      </c>
      <c r="I1422" s="37">
        <v>203.3</v>
      </c>
      <c r="J1422" s="37">
        <v>203.3</v>
      </c>
      <c r="K1422" s="87">
        <v>12</v>
      </c>
      <c r="L1422" s="77">
        <v>78443</v>
      </c>
      <c r="M1422" s="85">
        <v>0</v>
      </c>
      <c r="N1422" s="85">
        <v>0</v>
      </c>
      <c r="O1422" s="85">
        <v>0</v>
      </c>
      <c r="P1422" s="85">
        <v>78443</v>
      </c>
      <c r="Q1422" s="77">
        <f t="shared" si="106"/>
        <v>385.84849975405803</v>
      </c>
      <c r="R1422" s="37">
        <v>1076</v>
      </c>
      <c r="S1422" s="130" t="s">
        <v>1071</v>
      </c>
      <c r="T1422" s="28"/>
      <c r="U1422" s="28"/>
    </row>
    <row r="1423" spans="1:21" ht="25.5">
      <c r="A1423" s="11">
        <v>95</v>
      </c>
      <c r="B1423" s="8" t="s">
        <v>422</v>
      </c>
      <c r="C1423" s="11">
        <v>1954</v>
      </c>
      <c r="D1423" s="44">
        <v>2009</v>
      </c>
      <c r="E1423" s="21" t="s">
        <v>1062</v>
      </c>
      <c r="F1423" s="45">
        <v>2</v>
      </c>
      <c r="G1423" s="45">
        <v>2</v>
      </c>
      <c r="H1423" s="37">
        <v>413.16000000000008</v>
      </c>
      <c r="I1423" s="37">
        <v>375.6</v>
      </c>
      <c r="J1423" s="37">
        <v>375.6</v>
      </c>
      <c r="K1423" s="87">
        <v>14</v>
      </c>
      <c r="L1423" s="77">
        <v>528778</v>
      </c>
      <c r="M1423" s="85">
        <v>0</v>
      </c>
      <c r="N1423" s="85">
        <v>0</v>
      </c>
      <c r="O1423" s="85">
        <v>0</v>
      </c>
      <c r="P1423" s="85">
        <v>528778</v>
      </c>
      <c r="Q1423" s="77">
        <f t="shared" si="106"/>
        <v>1407.8221512247071</v>
      </c>
      <c r="R1423" s="37">
        <v>3188</v>
      </c>
      <c r="S1423" s="130" t="s">
        <v>1071</v>
      </c>
      <c r="T1423" s="28"/>
      <c r="U1423" s="28"/>
    </row>
    <row r="1424" spans="1:21" ht="25.5">
      <c r="A1424" s="11">
        <v>96</v>
      </c>
      <c r="B1424" s="8" t="s">
        <v>423</v>
      </c>
      <c r="C1424" s="11">
        <v>1956</v>
      </c>
      <c r="D1424" s="44">
        <v>2009</v>
      </c>
      <c r="E1424" s="21" t="s">
        <v>1062</v>
      </c>
      <c r="F1424" s="45">
        <v>2</v>
      </c>
      <c r="G1424" s="45">
        <v>2</v>
      </c>
      <c r="H1424" s="37">
        <v>451.1</v>
      </c>
      <c r="I1424" s="37">
        <v>405.8</v>
      </c>
      <c r="J1424" s="37">
        <v>405.8</v>
      </c>
      <c r="K1424" s="87">
        <v>18</v>
      </c>
      <c r="L1424" s="77">
        <v>1170115</v>
      </c>
      <c r="M1424" s="85">
        <v>0</v>
      </c>
      <c r="N1424" s="85">
        <v>0</v>
      </c>
      <c r="O1424" s="85">
        <v>0</v>
      </c>
      <c r="P1424" s="85">
        <v>1170115</v>
      </c>
      <c r="Q1424" s="77">
        <f t="shared" si="106"/>
        <v>2883.4770823065551</v>
      </c>
      <c r="R1424" s="37">
        <v>5591</v>
      </c>
      <c r="S1424" s="130" t="s">
        <v>1071</v>
      </c>
      <c r="T1424" s="28"/>
      <c r="U1424" s="28"/>
    </row>
    <row r="1425" spans="1:21" ht="25.5">
      <c r="A1425" s="11">
        <v>97</v>
      </c>
      <c r="B1425" s="70" t="s">
        <v>732</v>
      </c>
      <c r="C1425" s="125">
        <v>1918</v>
      </c>
      <c r="D1425" s="44"/>
      <c r="E1425" s="21" t="s">
        <v>1062</v>
      </c>
      <c r="F1425" s="45">
        <v>2</v>
      </c>
      <c r="G1425" s="45">
        <v>1</v>
      </c>
      <c r="H1425" s="126">
        <v>156</v>
      </c>
      <c r="I1425" s="77">
        <v>123</v>
      </c>
      <c r="J1425" s="37"/>
      <c r="K1425" s="87">
        <v>11</v>
      </c>
      <c r="L1425" s="77">
        <v>259653</v>
      </c>
      <c r="M1425" s="85">
        <v>0</v>
      </c>
      <c r="N1425" s="85">
        <v>0</v>
      </c>
      <c r="O1425" s="85">
        <v>0</v>
      </c>
      <c r="P1425" s="85">
        <v>259653</v>
      </c>
      <c r="Q1425" s="77">
        <f t="shared" si="106"/>
        <v>2111</v>
      </c>
      <c r="R1425" s="37">
        <v>2403</v>
      </c>
      <c r="S1425" s="130" t="s">
        <v>1071</v>
      </c>
      <c r="T1425" s="28"/>
      <c r="U1425" s="28"/>
    </row>
    <row r="1426" spans="1:21" ht="25.5">
      <c r="A1426" s="11">
        <v>98</v>
      </c>
      <c r="B1426" s="8" t="s">
        <v>424</v>
      </c>
      <c r="C1426" s="11">
        <v>1918</v>
      </c>
      <c r="D1426" s="44">
        <v>2009</v>
      </c>
      <c r="E1426" s="21" t="s">
        <v>1062</v>
      </c>
      <c r="F1426" s="45">
        <v>2</v>
      </c>
      <c r="G1426" s="45">
        <v>4</v>
      </c>
      <c r="H1426" s="37">
        <v>196</v>
      </c>
      <c r="I1426" s="37">
        <v>124.3</v>
      </c>
      <c r="J1426" s="37">
        <v>124.3</v>
      </c>
      <c r="K1426" s="87">
        <v>9</v>
      </c>
      <c r="L1426" s="77">
        <v>50661</v>
      </c>
      <c r="M1426" s="85">
        <v>0</v>
      </c>
      <c r="N1426" s="85">
        <v>0</v>
      </c>
      <c r="O1426" s="85">
        <v>0</v>
      </c>
      <c r="P1426" s="85">
        <v>50661</v>
      </c>
      <c r="Q1426" s="77">
        <f t="shared" si="106"/>
        <v>407.57039420756234</v>
      </c>
      <c r="R1426" s="37">
        <v>1076</v>
      </c>
      <c r="S1426" s="130" t="s">
        <v>1071</v>
      </c>
      <c r="T1426" s="28"/>
      <c r="U1426" s="28"/>
    </row>
    <row r="1427" spans="1:21" ht="25.5">
      <c r="A1427" s="11">
        <v>99</v>
      </c>
      <c r="B1427" s="8" t="s">
        <v>425</v>
      </c>
      <c r="C1427" s="11">
        <v>1918</v>
      </c>
      <c r="D1427" s="44">
        <v>2009</v>
      </c>
      <c r="E1427" s="21" t="s">
        <v>1062</v>
      </c>
      <c r="F1427" s="45">
        <v>2</v>
      </c>
      <c r="G1427" s="45">
        <v>1</v>
      </c>
      <c r="H1427" s="37">
        <v>318.60000000000002</v>
      </c>
      <c r="I1427" s="37">
        <v>185.1</v>
      </c>
      <c r="J1427" s="37">
        <v>185.1</v>
      </c>
      <c r="K1427" s="87">
        <v>14</v>
      </c>
      <c r="L1427" s="77">
        <v>74919</v>
      </c>
      <c r="M1427" s="85">
        <v>0</v>
      </c>
      <c r="N1427" s="85">
        <v>0</v>
      </c>
      <c r="O1427" s="85">
        <v>0</v>
      </c>
      <c r="P1427" s="85">
        <v>74919</v>
      </c>
      <c r="Q1427" s="77">
        <f t="shared" si="106"/>
        <v>404.74878444084283</v>
      </c>
      <c r="R1427" s="37">
        <v>1076</v>
      </c>
      <c r="S1427" s="130" t="s">
        <v>1071</v>
      </c>
      <c r="T1427" s="28"/>
      <c r="U1427" s="28"/>
    </row>
    <row r="1428" spans="1:21" ht="25.5">
      <c r="A1428" s="11">
        <v>100</v>
      </c>
      <c r="B1428" s="8" t="s">
        <v>426</v>
      </c>
      <c r="C1428" s="11">
        <v>1956</v>
      </c>
      <c r="D1428" s="44">
        <v>2009</v>
      </c>
      <c r="E1428" s="21" t="s">
        <v>1062</v>
      </c>
      <c r="F1428" s="45">
        <v>2</v>
      </c>
      <c r="G1428" s="45">
        <v>2</v>
      </c>
      <c r="H1428" s="37">
        <v>405.7</v>
      </c>
      <c r="I1428" s="37">
        <v>369.8</v>
      </c>
      <c r="J1428" s="37">
        <v>369.7</v>
      </c>
      <c r="K1428" s="87">
        <v>10</v>
      </c>
      <c r="L1428" s="77">
        <v>1448447</v>
      </c>
      <c r="M1428" s="85">
        <v>0</v>
      </c>
      <c r="N1428" s="85">
        <v>0</v>
      </c>
      <c r="O1428" s="85">
        <v>0</v>
      </c>
      <c r="P1428" s="85">
        <v>1448447</v>
      </c>
      <c r="Q1428" s="77">
        <f t="shared" si="106"/>
        <v>3916.8388318009734</v>
      </c>
      <c r="R1428" s="37">
        <v>5923</v>
      </c>
      <c r="S1428" s="130" t="s">
        <v>1071</v>
      </c>
      <c r="T1428" s="28"/>
      <c r="U1428" s="28"/>
    </row>
    <row r="1429" spans="1:21" ht="25.5">
      <c r="A1429" s="11">
        <v>101</v>
      </c>
      <c r="B1429" s="8" t="s">
        <v>427</v>
      </c>
      <c r="C1429" s="11">
        <v>1953</v>
      </c>
      <c r="D1429" s="44">
        <v>2009</v>
      </c>
      <c r="E1429" s="21" t="s">
        <v>1062</v>
      </c>
      <c r="F1429" s="45">
        <v>2</v>
      </c>
      <c r="G1429" s="45">
        <v>2</v>
      </c>
      <c r="H1429" s="37">
        <v>487.4</v>
      </c>
      <c r="I1429" s="37">
        <v>452</v>
      </c>
      <c r="J1429" s="37">
        <v>452.4</v>
      </c>
      <c r="K1429" s="87">
        <v>12</v>
      </c>
      <c r="L1429" s="77">
        <v>399469</v>
      </c>
      <c r="M1429" s="85">
        <v>0</v>
      </c>
      <c r="N1429" s="85">
        <v>0</v>
      </c>
      <c r="O1429" s="85">
        <v>0</v>
      </c>
      <c r="P1429" s="85">
        <v>399469</v>
      </c>
      <c r="Q1429" s="77">
        <f t="shared" si="106"/>
        <v>883.78097345132744</v>
      </c>
      <c r="R1429" s="37">
        <v>2376</v>
      </c>
      <c r="S1429" s="130" t="s">
        <v>1071</v>
      </c>
      <c r="T1429" s="28"/>
      <c r="U1429" s="28"/>
    </row>
    <row r="1430" spans="1:21" ht="25.5">
      <c r="A1430" s="11">
        <v>102</v>
      </c>
      <c r="B1430" s="60" t="s">
        <v>846</v>
      </c>
      <c r="C1430" s="21">
        <v>1960</v>
      </c>
      <c r="D1430" s="44"/>
      <c r="E1430" s="21" t="s">
        <v>1062</v>
      </c>
      <c r="F1430" s="44">
        <v>2</v>
      </c>
      <c r="G1430" s="44">
        <v>1</v>
      </c>
      <c r="H1430" s="77">
        <v>259.32500000000005</v>
      </c>
      <c r="I1430" s="77">
        <v>235.75</v>
      </c>
      <c r="J1430" s="77">
        <v>235.75</v>
      </c>
      <c r="K1430" s="65">
        <v>8</v>
      </c>
      <c r="L1430" s="77">
        <v>180700</v>
      </c>
      <c r="M1430" s="85">
        <v>0</v>
      </c>
      <c r="N1430" s="85">
        <v>0</v>
      </c>
      <c r="O1430" s="85">
        <v>0</v>
      </c>
      <c r="P1430" s="77">
        <v>180700</v>
      </c>
      <c r="Q1430" s="77">
        <f>L1430/I1430</f>
        <v>766.4899257688229</v>
      </c>
      <c r="R1430" s="37">
        <v>1300</v>
      </c>
      <c r="S1430" s="130" t="s">
        <v>1071</v>
      </c>
      <c r="T1430" s="28"/>
      <c r="U1430" s="28"/>
    </row>
    <row r="1431" spans="1:21" ht="25.5">
      <c r="A1431" s="11">
        <v>103</v>
      </c>
      <c r="B1431" s="8" t="s">
        <v>428</v>
      </c>
      <c r="C1431" s="11">
        <v>1954</v>
      </c>
      <c r="D1431" s="44">
        <v>2009</v>
      </c>
      <c r="E1431" s="21" t="s">
        <v>1062</v>
      </c>
      <c r="F1431" s="45">
        <v>2</v>
      </c>
      <c r="G1431" s="45">
        <v>2</v>
      </c>
      <c r="H1431" s="37">
        <v>491.3</v>
      </c>
      <c r="I1431" s="37">
        <v>452.1</v>
      </c>
      <c r="J1431" s="37">
        <v>452.1</v>
      </c>
      <c r="K1431" s="87">
        <v>8</v>
      </c>
      <c r="L1431" s="77">
        <v>1069093</v>
      </c>
      <c r="M1431" s="85">
        <v>0</v>
      </c>
      <c r="N1431" s="85">
        <v>0</v>
      </c>
      <c r="O1431" s="85">
        <v>0</v>
      </c>
      <c r="P1431" s="85">
        <v>1069093</v>
      </c>
      <c r="Q1431" s="77">
        <f t="shared" si="106"/>
        <v>2364.7268303472683</v>
      </c>
      <c r="R1431" s="37">
        <v>6971</v>
      </c>
      <c r="S1431" s="130" t="s">
        <v>1071</v>
      </c>
      <c r="T1431" s="28"/>
      <c r="U1431" s="28"/>
    </row>
    <row r="1432" spans="1:21" ht="25.5">
      <c r="A1432" s="11">
        <v>104</v>
      </c>
      <c r="B1432" s="8" t="s">
        <v>429</v>
      </c>
      <c r="C1432" s="11">
        <v>1918</v>
      </c>
      <c r="D1432" s="44">
        <v>2009</v>
      </c>
      <c r="E1432" s="21" t="s">
        <v>1062</v>
      </c>
      <c r="F1432" s="45">
        <v>2</v>
      </c>
      <c r="G1432" s="45">
        <v>4</v>
      </c>
      <c r="H1432" s="37">
        <v>480.70000000000005</v>
      </c>
      <c r="I1432" s="37">
        <v>423.7</v>
      </c>
      <c r="J1432" s="37">
        <v>437</v>
      </c>
      <c r="K1432" s="87">
        <v>24</v>
      </c>
      <c r="L1432" s="77">
        <v>1358094</v>
      </c>
      <c r="M1432" s="85">
        <v>0</v>
      </c>
      <c r="N1432" s="85">
        <v>0</v>
      </c>
      <c r="O1432" s="85">
        <v>0</v>
      </c>
      <c r="P1432" s="85">
        <v>1358094</v>
      </c>
      <c r="Q1432" s="77">
        <f t="shared" si="106"/>
        <v>3205.3198017465188</v>
      </c>
      <c r="R1432" s="37">
        <v>5335</v>
      </c>
      <c r="S1432" s="130" t="s">
        <v>1071</v>
      </c>
      <c r="T1432" s="28"/>
      <c r="U1432" s="28"/>
    </row>
    <row r="1433" spans="1:21" ht="25.5">
      <c r="A1433" s="11">
        <v>105</v>
      </c>
      <c r="B1433" s="8" t="s">
        <v>430</v>
      </c>
      <c r="C1433" s="11">
        <v>1918</v>
      </c>
      <c r="D1433" s="44">
        <v>2009</v>
      </c>
      <c r="E1433" s="21" t="s">
        <v>1062</v>
      </c>
      <c r="F1433" s="45">
        <v>2</v>
      </c>
      <c r="G1433" s="45">
        <v>4</v>
      </c>
      <c r="H1433" s="37">
        <v>584</v>
      </c>
      <c r="I1433" s="37">
        <v>566</v>
      </c>
      <c r="J1433" s="37">
        <v>491</v>
      </c>
      <c r="K1433" s="87">
        <v>44</v>
      </c>
      <c r="L1433" s="77">
        <v>937440</v>
      </c>
      <c r="M1433" s="85">
        <v>0</v>
      </c>
      <c r="N1433" s="85">
        <v>0</v>
      </c>
      <c r="O1433" s="85">
        <v>0</v>
      </c>
      <c r="P1433" s="85">
        <v>937440</v>
      </c>
      <c r="Q1433" s="77">
        <f t="shared" si="106"/>
        <v>1656.2544169611308</v>
      </c>
      <c r="R1433" s="37">
        <v>3479</v>
      </c>
      <c r="S1433" s="130" t="s">
        <v>1071</v>
      </c>
      <c r="T1433" s="28"/>
      <c r="U1433" s="28"/>
    </row>
    <row r="1434" spans="1:21" ht="25.5">
      <c r="A1434" s="11">
        <v>106</v>
      </c>
      <c r="B1434" s="8" t="s">
        <v>431</v>
      </c>
      <c r="C1434" s="11">
        <v>1918</v>
      </c>
      <c r="D1434" s="44"/>
      <c r="E1434" s="21" t="s">
        <v>1062</v>
      </c>
      <c r="F1434" s="45">
        <v>2</v>
      </c>
      <c r="G1434" s="45">
        <v>2</v>
      </c>
      <c r="H1434" s="37">
        <v>541</v>
      </c>
      <c r="I1434" s="37">
        <v>526.9</v>
      </c>
      <c r="J1434" s="37">
        <v>477.2</v>
      </c>
      <c r="K1434" s="87">
        <v>17</v>
      </c>
      <c r="L1434" s="77">
        <v>1455495</v>
      </c>
      <c r="M1434" s="85">
        <v>0</v>
      </c>
      <c r="N1434" s="85">
        <v>0</v>
      </c>
      <c r="O1434" s="85">
        <v>0</v>
      </c>
      <c r="P1434" s="85">
        <v>1455495</v>
      </c>
      <c r="Q1434" s="77">
        <f t="shared" si="106"/>
        <v>2762.3742645663315</v>
      </c>
      <c r="R1434" s="37">
        <v>5335</v>
      </c>
      <c r="S1434" s="130" t="s">
        <v>1071</v>
      </c>
      <c r="T1434" s="28"/>
      <c r="U1434" s="28"/>
    </row>
    <row r="1435" spans="1:21" ht="25.5">
      <c r="A1435" s="11">
        <v>107</v>
      </c>
      <c r="B1435" s="8" t="s">
        <v>432</v>
      </c>
      <c r="C1435" s="11">
        <v>1918</v>
      </c>
      <c r="D1435" s="44">
        <v>2009</v>
      </c>
      <c r="E1435" s="21" t="s">
        <v>1062</v>
      </c>
      <c r="F1435" s="45">
        <v>2</v>
      </c>
      <c r="G1435" s="45">
        <v>4</v>
      </c>
      <c r="H1435" s="37">
        <v>536.58000000000004</v>
      </c>
      <c r="I1435" s="37">
        <v>528.1</v>
      </c>
      <c r="J1435" s="37">
        <v>487.8</v>
      </c>
      <c r="K1435" s="87">
        <v>29</v>
      </c>
      <c r="L1435" s="77">
        <v>169756</v>
      </c>
      <c r="M1435" s="85">
        <v>0</v>
      </c>
      <c r="N1435" s="85">
        <v>0</v>
      </c>
      <c r="O1435" s="85">
        <v>0</v>
      </c>
      <c r="P1435" s="85">
        <v>169756</v>
      </c>
      <c r="Q1435" s="77">
        <f t="shared" si="106"/>
        <v>321.44669570157168</v>
      </c>
      <c r="R1435" s="37">
        <v>1076</v>
      </c>
      <c r="S1435" s="130" t="s">
        <v>1071</v>
      </c>
      <c r="T1435" s="28"/>
      <c r="U1435" s="28"/>
    </row>
    <row r="1436" spans="1:21" ht="25.5">
      <c r="A1436" s="11">
        <v>108</v>
      </c>
      <c r="B1436" s="8" t="s">
        <v>433</v>
      </c>
      <c r="C1436" s="11">
        <v>1918</v>
      </c>
      <c r="D1436" s="44"/>
      <c r="E1436" s="21" t="s">
        <v>1062</v>
      </c>
      <c r="F1436" s="45">
        <v>2</v>
      </c>
      <c r="G1436" s="45">
        <v>1</v>
      </c>
      <c r="H1436" s="37">
        <v>329.22</v>
      </c>
      <c r="I1436" s="37">
        <v>195.4</v>
      </c>
      <c r="J1436" s="37">
        <v>205.05</v>
      </c>
      <c r="K1436" s="87">
        <v>10</v>
      </c>
      <c r="L1436" s="77">
        <v>751137</v>
      </c>
      <c r="M1436" s="85">
        <v>0</v>
      </c>
      <c r="N1436" s="85">
        <v>0</v>
      </c>
      <c r="O1436" s="85">
        <v>0</v>
      </c>
      <c r="P1436" s="85">
        <v>751137</v>
      </c>
      <c r="Q1436" s="77">
        <f t="shared" si="106"/>
        <v>3844.0992835209827</v>
      </c>
      <c r="R1436" s="37">
        <v>8061</v>
      </c>
      <c r="S1436" s="130" t="s">
        <v>1071</v>
      </c>
      <c r="T1436" s="28"/>
      <c r="U1436" s="28"/>
    </row>
    <row r="1437" spans="1:21" ht="25.5">
      <c r="A1437" s="11">
        <v>109</v>
      </c>
      <c r="B1437" s="8" t="s">
        <v>434</v>
      </c>
      <c r="C1437" s="11">
        <v>1918</v>
      </c>
      <c r="D1437" s="44">
        <v>2008</v>
      </c>
      <c r="E1437" s="21" t="s">
        <v>1062</v>
      </c>
      <c r="F1437" s="45">
        <v>3</v>
      </c>
      <c r="G1437" s="45">
        <v>2</v>
      </c>
      <c r="H1437" s="37">
        <v>1008.26</v>
      </c>
      <c r="I1437" s="37">
        <v>663.75</v>
      </c>
      <c r="J1437" s="37">
        <v>665</v>
      </c>
      <c r="K1437" s="87">
        <v>48</v>
      </c>
      <c r="L1437" s="77">
        <v>1143291</v>
      </c>
      <c r="M1437" s="85">
        <v>0</v>
      </c>
      <c r="N1437" s="85">
        <v>0</v>
      </c>
      <c r="O1437" s="85">
        <v>0</v>
      </c>
      <c r="P1437" s="85">
        <v>1143291</v>
      </c>
      <c r="Q1437" s="77">
        <f t="shared" si="106"/>
        <v>1722.4723163841809</v>
      </c>
      <c r="R1437" s="37">
        <v>5671</v>
      </c>
      <c r="S1437" s="130" t="s">
        <v>1071</v>
      </c>
      <c r="T1437" s="28"/>
      <c r="U1437" s="28"/>
    </row>
    <row r="1438" spans="1:21" ht="25.5">
      <c r="A1438" s="11">
        <v>110</v>
      </c>
      <c r="B1438" s="8" t="s">
        <v>435</v>
      </c>
      <c r="C1438" s="11">
        <v>1918</v>
      </c>
      <c r="D1438" s="44">
        <v>2009</v>
      </c>
      <c r="E1438" s="21" t="s">
        <v>1062</v>
      </c>
      <c r="F1438" s="45">
        <v>2</v>
      </c>
      <c r="G1438" s="45">
        <v>2</v>
      </c>
      <c r="H1438" s="37">
        <v>658.88</v>
      </c>
      <c r="I1438" s="37">
        <v>648</v>
      </c>
      <c r="J1438" s="37">
        <v>597.9</v>
      </c>
      <c r="K1438" s="87">
        <v>33</v>
      </c>
      <c r="L1438" s="77">
        <v>938053</v>
      </c>
      <c r="M1438" s="85">
        <v>0</v>
      </c>
      <c r="N1438" s="85">
        <v>0</v>
      </c>
      <c r="O1438" s="85">
        <v>0</v>
      </c>
      <c r="P1438" s="85">
        <v>938053</v>
      </c>
      <c r="Q1438" s="77">
        <f t="shared" si="106"/>
        <v>1447.6126543209878</v>
      </c>
      <c r="R1438" s="37">
        <v>2600</v>
      </c>
      <c r="S1438" s="130" t="s">
        <v>1071</v>
      </c>
      <c r="T1438" s="28"/>
      <c r="U1438" s="28"/>
    </row>
    <row r="1439" spans="1:21" ht="25.5">
      <c r="A1439" s="11">
        <v>111</v>
      </c>
      <c r="B1439" s="8" t="s">
        <v>436</v>
      </c>
      <c r="C1439" s="11">
        <v>1918</v>
      </c>
      <c r="D1439" s="44">
        <v>2009</v>
      </c>
      <c r="E1439" s="21" t="s">
        <v>1062</v>
      </c>
      <c r="F1439" s="45">
        <v>2</v>
      </c>
      <c r="G1439" s="45">
        <v>2</v>
      </c>
      <c r="H1439" s="37">
        <v>975.7</v>
      </c>
      <c r="I1439" s="37">
        <v>623.23</v>
      </c>
      <c r="J1439" s="37">
        <v>887</v>
      </c>
      <c r="K1439" s="87">
        <v>37</v>
      </c>
      <c r="L1439" s="77">
        <v>427028</v>
      </c>
      <c r="M1439" s="85">
        <v>0</v>
      </c>
      <c r="N1439" s="85">
        <v>0</v>
      </c>
      <c r="O1439" s="85">
        <v>0</v>
      </c>
      <c r="P1439" s="85">
        <v>427028</v>
      </c>
      <c r="Q1439" s="77">
        <f t="shared" si="106"/>
        <v>685.1852446127433</v>
      </c>
      <c r="R1439" s="37">
        <v>5671</v>
      </c>
      <c r="S1439" s="130" t="s">
        <v>1071</v>
      </c>
      <c r="T1439" s="28"/>
      <c r="U1439" s="28"/>
    </row>
    <row r="1440" spans="1:21" ht="25.5">
      <c r="A1440" s="11">
        <v>112</v>
      </c>
      <c r="B1440" s="8" t="s">
        <v>437</v>
      </c>
      <c r="C1440" s="11">
        <v>1918</v>
      </c>
      <c r="D1440" s="44"/>
      <c r="E1440" s="21" t="s">
        <v>1062</v>
      </c>
      <c r="F1440" s="45">
        <v>2</v>
      </c>
      <c r="G1440" s="45">
        <v>3</v>
      </c>
      <c r="H1440" s="37">
        <v>663.96</v>
      </c>
      <c r="I1440" s="37">
        <v>617.45000000000005</v>
      </c>
      <c r="J1440" s="37">
        <v>603.6</v>
      </c>
      <c r="K1440" s="87">
        <v>64</v>
      </c>
      <c r="L1440" s="77">
        <v>1729085</v>
      </c>
      <c r="M1440" s="85">
        <v>0</v>
      </c>
      <c r="N1440" s="85">
        <v>0</v>
      </c>
      <c r="O1440" s="85">
        <v>0</v>
      </c>
      <c r="P1440" s="85">
        <v>1729085</v>
      </c>
      <c r="Q1440" s="77">
        <f t="shared" ref="Q1440:Q1508" si="107">L1440/I1440</f>
        <v>2800.3644019758681</v>
      </c>
      <c r="R1440" s="37">
        <v>7726</v>
      </c>
      <c r="S1440" s="130" t="s">
        <v>1071</v>
      </c>
      <c r="T1440" s="28"/>
      <c r="U1440" s="28"/>
    </row>
    <row r="1441" spans="1:21" ht="25.5">
      <c r="A1441" s="11">
        <v>113</v>
      </c>
      <c r="B1441" s="8" t="s">
        <v>438</v>
      </c>
      <c r="C1441" s="11">
        <v>1956</v>
      </c>
      <c r="D1441" s="44">
        <v>2009</v>
      </c>
      <c r="E1441" s="21" t="s">
        <v>1062</v>
      </c>
      <c r="F1441" s="45">
        <v>2</v>
      </c>
      <c r="G1441" s="45">
        <v>2</v>
      </c>
      <c r="H1441" s="37">
        <v>480</v>
      </c>
      <c r="I1441" s="37">
        <v>407</v>
      </c>
      <c r="J1441" s="37">
        <v>408.5</v>
      </c>
      <c r="K1441" s="87">
        <v>20</v>
      </c>
      <c r="L1441" s="77">
        <v>171186</v>
      </c>
      <c r="M1441" s="85">
        <v>0</v>
      </c>
      <c r="N1441" s="85">
        <v>0</v>
      </c>
      <c r="O1441" s="85">
        <v>0</v>
      </c>
      <c r="P1441" s="85">
        <v>171186</v>
      </c>
      <c r="Q1441" s="77">
        <f t="shared" si="107"/>
        <v>420.60442260442261</v>
      </c>
      <c r="R1441" s="37">
        <v>966</v>
      </c>
      <c r="S1441" s="130" t="s">
        <v>1071</v>
      </c>
      <c r="T1441" s="28"/>
      <c r="U1441" s="28"/>
    </row>
    <row r="1442" spans="1:21" ht="25.5">
      <c r="A1442" s="11">
        <v>114</v>
      </c>
      <c r="B1442" s="8" t="s">
        <v>439</v>
      </c>
      <c r="C1442" s="11">
        <v>1953</v>
      </c>
      <c r="D1442" s="44">
        <v>2009</v>
      </c>
      <c r="E1442" s="21" t="s">
        <v>1062</v>
      </c>
      <c r="F1442" s="45">
        <v>2</v>
      </c>
      <c r="G1442" s="45">
        <v>1</v>
      </c>
      <c r="H1442" s="37">
        <v>556.6</v>
      </c>
      <c r="I1442" s="37">
        <v>506</v>
      </c>
      <c r="J1442" s="37">
        <v>506</v>
      </c>
      <c r="K1442" s="87">
        <v>26</v>
      </c>
      <c r="L1442" s="77">
        <v>206527</v>
      </c>
      <c r="M1442" s="85">
        <v>0</v>
      </c>
      <c r="N1442" s="85">
        <v>0</v>
      </c>
      <c r="O1442" s="85">
        <v>0</v>
      </c>
      <c r="P1442" s="85">
        <v>206527</v>
      </c>
      <c r="Q1442" s="77">
        <f t="shared" si="107"/>
        <v>408.15612648221344</v>
      </c>
      <c r="R1442" s="37">
        <v>966</v>
      </c>
      <c r="S1442" s="130" t="s">
        <v>1071</v>
      </c>
      <c r="T1442" s="28"/>
      <c r="U1442" s="28"/>
    </row>
    <row r="1443" spans="1:21" ht="25.5">
      <c r="A1443" s="11">
        <v>115</v>
      </c>
      <c r="B1443" s="8" t="s">
        <v>440</v>
      </c>
      <c r="C1443" s="11">
        <v>1918</v>
      </c>
      <c r="D1443" s="44"/>
      <c r="E1443" s="21" t="s">
        <v>1062</v>
      </c>
      <c r="F1443" s="45">
        <v>2</v>
      </c>
      <c r="G1443" s="45">
        <v>2</v>
      </c>
      <c r="H1443" s="37">
        <v>755.7</v>
      </c>
      <c r="I1443" s="37">
        <v>687</v>
      </c>
      <c r="J1443" s="37">
        <v>687</v>
      </c>
      <c r="K1443" s="87">
        <v>28</v>
      </c>
      <c r="L1443" s="77">
        <v>1922989</v>
      </c>
      <c r="M1443" s="85">
        <v>0</v>
      </c>
      <c r="N1443" s="85">
        <v>0</v>
      </c>
      <c r="O1443" s="85">
        <v>0</v>
      </c>
      <c r="P1443" s="85">
        <v>1922989</v>
      </c>
      <c r="Q1443" s="77">
        <f t="shared" si="107"/>
        <v>2799.1106259097523</v>
      </c>
      <c r="R1443" s="37">
        <v>5127</v>
      </c>
      <c r="S1443" s="130" t="s">
        <v>1071</v>
      </c>
      <c r="T1443" s="28"/>
      <c r="U1443" s="28"/>
    </row>
    <row r="1444" spans="1:21" ht="25.5">
      <c r="A1444" s="11">
        <v>116</v>
      </c>
      <c r="B1444" s="8" t="s">
        <v>441</v>
      </c>
      <c r="C1444" s="11">
        <v>1948</v>
      </c>
      <c r="D1444" s="44">
        <v>2009</v>
      </c>
      <c r="E1444" s="21" t="s">
        <v>1062</v>
      </c>
      <c r="F1444" s="45">
        <v>2</v>
      </c>
      <c r="G1444" s="45">
        <v>2</v>
      </c>
      <c r="H1444" s="37">
        <v>399.1</v>
      </c>
      <c r="I1444" s="37">
        <v>347.61</v>
      </c>
      <c r="J1444" s="37">
        <v>293.51</v>
      </c>
      <c r="K1444" s="87">
        <v>18</v>
      </c>
      <c r="L1444" s="77">
        <v>717046</v>
      </c>
      <c r="M1444" s="85">
        <v>0</v>
      </c>
      <c r="N1444" s="85">
        <v>0</v>
      </c>
      <c r="O1444" s="85">
        <v>0</v>
      </c>
      <c r="P1444" s="85">
        <v>717046</v>
      </c>
      <c r="Q1444" s="77">
        <f t="shared" si="107"/>
        <v>2062.7887575156064</v>
      </c>
      <c r="R1444" s="37">
        <v>6971</v>
      </c>
      <c r="S1444" s="130" t="s">
        <v>1071</v>
      </c>
      <c r="T1444" s="28"/>
      <c r="U1444" s="28"/>
    </row>
    <row r="1445" spans="1:21" ht="25.5">
      <c r="A1445" s="11">
        <v>117</v>
      </c>
      <c r="B1445" s="8" t="s">
        <v>442</v>
      </c>
      <c r="C1445" s="11">
        <v>1918</v>
      </c>
      <c r="D1445" s="44">
        <v>2009</v>
      </c>
      <c r="E1445" s="21" t="s">
        <v>1062</v>
      </c>
      <c r="F1445" s="45">
        <v>2</v>
      </c>
      <c r="G1445" s="45">
        <v>2</v>
      </c>
      <c r="H1445" s="37">
        <v>542</v>
      </c>
      <c r="I1445" s="37">
        <v>313.8</v>
      </c>
      <c r="J1445" s="37">
        <v>313.8</v>
      </c>
      <c r="K1445" s="87">
        <v>10</v>
      </c>
      <c r="L1445" s="77">
        <v>647567</v>
      </c>
      <c r="M1445" s="85">
        <v>0</v>
      </c>
      <c r="N1445" s="85">
        <v>0</v>
      </c>
      <c r="O1445" s="85">
        <v>0</v>
      </c>
      <c r="P1445" s="85">
        <v>647567</v>
      </c>
      <c r="Q1445" s="77">
        <f t="shared" si="107"/>
        <v>2063.6297004461439</v>
      </c>
      <c r="R1445" s="37">
        <v>3827</v>
      </c>
      <c r="S1445" s="130" t="s">
        <v>1071</v>
      </c>
      <c r="T1445" s="28"/>
      <c r="U1445" s="28"/>
    </row>
    <row r="1446" spans="1:21" ht="25.5">
      <c r="A1446" s="11">
        <v>118</v>
      </c>
      <c r="B1446" s="8" t="s">
        <v>443</v>
      </c>
      <c r="C1446" s="11">
        <v>1918</v>
      </c>
      <c r="D1446" s="44">
        <v>2009</v>
      </c>
      <c r="E1446" s="21" t="s">
        <v>1062</v>
      </c>
      <c r="F1446" s="45">
        <v>2</v>
      </c>
      <c r="G1446" s="45">
        <v>2</v>
      </c>
      <c r="H1446" s="37">
        <v>254</v>
      </c>
      <c r="I1446" s="37">
        <v>233.8</v>
      </c>
      <c r="J1446" s="37">
        <v>230.3</v>
      </c>
      <c r="K1446" s="87">
        <v>15</v>
      </c>
      <c r="L1446" s="77">
        <v>357081</v>
      </c>
      <c r="M1446" s="85">
        <v>0</v>
      </c>
      <c r="N1446" s="85">
        <v>0</v>
      </c>
      <c r="O1446" s="85">
        <v>0</v>
      </c>
      <c r="P1446" s="85">
        <v>357081</v>
      </c>
      <c r="Q1446" s="77">
        <f t="shared" si="107"/>
        <v>1527.2925577416595</v>
      </c>
      <c r="R1446" s="37">
        <v>2557</v>
      </c>
      <c r="S1446" s="130" t="s">
        <v>1071</v>
      </c>
      <c r="T1446" s="28"/>
      <c r="U1446" s="28"/>
    </row>
    <row r="1447" spans="1:21" ht="25.5">
      <c r="A1447" s="11">
        <v>119</v>
      </c>
      <c r="B1447" s="8" t="s">
        <v>444</v>
      </c>
      <c r="C1447" s="11">
        <v>1918</v>
      </c>
      <c r="D1447" s="44">
        <v>2008</v>
      </c>
      <c r="E1447" s="21" t="s">
        <v>1062</v>
      </c>
      <c r="F1447" s="45">
        <v>2</v>
      </c>
      <c r="G1447" s="45">
        <v>1</v>
      </c>
      <c r="H1447" s="37">
        <v>231</v>
      </c>
      <c r="I1447" s="37">
        <v>168.02</v>
      </c>
      <c r="J1447" s="37">
        <v>168.02</v>
      </c>
      <c r="K1447" s="87">
        <v>10</v>
      </c>
      <c r="L1447" s="77">
        <v>329401</v>
      </c>
      <c r="M1447" s="85">
        <v>0</v>
      </c>
      <c r="N1447" s="85">
        <v>0</v>
      </c>
      <c r="O1447" s="85">
        <v>0</v>
      </c>
      <c r="P1447" s="85">
        <v>329401</v>
      </c>
      <c r="Q1447" s="77">
        <f t="shared" si="107"/>
        <v>1960.4868468039517</v>
      </c>
      <c r="R1447" s="37">
        <v>3479</v>
      </c>
      <c r="S1447" s="130" t="s">
        <v>1071</v>
      </c>
      <c r="T1447" s="28"/>
      <c r="U1447" s="28"/>
    </row>
    <row r="1448" spans="1:21" ht="25.5">
      <c r="A1448" s="11">
        <v>120</v>
      </c>
      <c r="B1448" s="8" t="s">
        <v>107</v>
      </c>
      <c r="C1448" s="2">
        <v>1918</v>
      </c>
      <c r="D1448" s="44"/>
      <c r="E1448" s="21" t="s">
        <v>1062</v>
      </c>
      <c r="F1448" s="47">
        <v>2</v>
      </c>
      <c r="G1448" s="47">
        <v>2</v>
      </c>
      <c r="H1448" s="38">
        <v>163.46</v>
      </c>
      <c r="I1448" s="38">
        <v>148.6</v>
      </c>
      <c r="J1448" s="38">
        <v>158.6</v>
      </c>
      <c r="K1448" s="89">
        <v>5</v>
      </c>
      <c r="L1448" s="77">
        <v>250000</v>
      </c>
      <c r="M1448" s="85">
        <v>0</v>
      </c>
      <c r="N1448" s="85">
        <v>0</v>
      </c>
      <c r="O1448" s="85">
        <v>0</v>
      </c>
      <c r="P1448" s="77">
        <v>250000</v>
      </c>
      <c r="Q1448" s="77">
        <f>L1448/I1448</f>
        <v>1682.3687752355318</v>
      </c>
      <c r="R1448" s="37">
        <v>2403</v>
      </c>
      <c r="S1448" s="130" t="s">
        <v>1071</v>
      </c>
      <c r="T1448" s="28"/>
      <c r="U1448" s="28"/>
    </row>
    <row r="1449" spans="1:21" ht="25.5">
      <c r="A1449" s="11">
        <v>121</v>
      </c>
      <c r="B1449" s="60" t="s">
        <v>733</v>
      </c>
      <c r="C1449" s="2">
        <v>1918</v>
      </c>
      <c r="D1449" s="44">
        <v>2009</v>
      </c>
      <c r="E1449" s="21" t="s">
        <v>1062</v>
      </c>
      <c r="F1449" s="45">
        <v>2</v>
      </c>
      <c r="G1449" s="45">
        <v>2</v>
      </c>
      <c r="H1449" s="38">
        <v>602.14</v>
      </c>
      <c r="I1449" s="77">
        <v>576.29999999999995</v>
      </c>
      <c r="J1449" s="37"/>
      <c r="K1449" s="89">
        <v>13</v>
      </c>
      <c r="L1449" s="77">
        <v>2766926</v>
      </c>
      <c r="M1449" s="85">
        <v>0</v>
      </c>
      <c r="N1449" s="85">
        <v>0</v>
      </c>
      <c r="O1449" s="85">
        <v>0</v>
      </c>
      <c r="P1449" s="85">
        <v>2766926</v>
      </c>
      <c r="Q1449" s="77">
        <f t="shared" si="107"/>
        <v>4801.1903522470939</v>
      </c>
      <c r="R1449" s="37">
        <v>8209</v>
      </c>
      <c r="S1449" s="130" t="s">
        <v>1071</v>
      </c>
      <c r="T1449" s="28"/>
      <c r="U1449" s="28"/>
    </row>
    <row r="1450" spans="1:21" ht="25.5">
      <c r="A1450" s="11">
        <v>122</v>
      </c>
      <c r="B1450" s="60" t="s">
        <v>734</v>
      </c>
      <c r="C1450" s="2">
        <v>1949</v>
      </c>
      <c r="D1450" s="44"/>
      <c r="E1450" s="21" t="s">
        <v>1062</v>
      </c>
      <c r="F1450" s="45">
        <v>2</v>
      </c>
      <c r="G1450" s="45">
        <v>2</v>
      </c>
      <c r="H1450" s="38">
        <v>383.35</v>
      </c>
      <c r="I1450" s="77">
        <v>348.5</v>
      </c>
      <c r="J1450" s="37"/>
      <c r="K1450" s="89">
        <v>17</v>
      </c>
      <c r="L1450" s="77">
        <v>1775138</v>
      </c>
      <c r="M1450" s="85">
        <v>0</v>
      </c>
      <c r="N1450" s="85">
        <v>0</v>
      </c>
      <c r="O1450" s="85">
        <v>0</v>
      </c>
      <c r="P1450" s="85">
        <v>1775138</v>
      </c>
      <c r="Q1450" s="77">
        <f t="shared" si="107"/>
        <v>5093.6527977044479</v>
      </c>
      <c r="R1450" s="37">
        <v>6718</v>
      </c>
      <c r="S1450" s="130" t="s">
        <v>1071</v>
      </c>
      <c r="T1450" s="28"/>
      <c r="U1450" s="28"/>
    </row>
    <row r="1451" spans="1:21" ht="25.5">
      <c r="A1451" s="11">
        <v>123</v>
      </c>
      <c r="B1451" s="8" t="s">
        <v>445</v>
      </c>
      <c r="C1451" s="11">
        <v>1954</v>
      </c>
      <c r="D1451" s="44">
        <v>2009</v>
      </c>
      <c r="E1451" s="21" t="s">
        <v>1062</v>
      </c>
      <c r="F1451" s="45">
        <v>2</v>
      </c>
      <c r="G1451" s="45">
        <v>2</v>
      </c>
      <c r="H1451" s="37">
        <v>421</v>
      </c>
      <c r="I1451" s="37">
        <v>362.7</v>
      </c>
      <c r="J1451" s="37">
        <v>362.7</v>
      </c>
      <c r="K1451" s="87">
        <v>28</v>
      </c>
      <c r="L1451" s="77">
        <v>975682</v>
      </c>
      <c r="M1451" s="85">
        <v>0</v>
      </c>
      <c r="N1451" s="85">
        <v>0</v>
      </c>
      <c r="O1451" s="85">
        <v>0</v>
      </c>
      <c r="P1451" s="85">
        <v>975682</v>
      </c>
      <c r="Q1451" s="77">
        <f t="shared" si="107"/>
        <v>2690.0523848910948</v>
      </c>
      <c r="R1451" s="37">
        <v>4779</v>
      </c>
      <c r="S1451" s="130" t="s">
        <v>1071</v>
      </c>
      <c r="T1451" s="28"/>
      <c r="U1451" s="28"/>
    </row>
    <row r="1452" spans="1:21" ht="25.5">
      <c r="A1452" s="11">
        <v>124</v>
      </c>
      <c r="B1452" s="8" t="s">
        <v>446</v>
      </c>
      <c r="C1452" s="11">
        <v>1918</v>
      </c>
      <c r="D1452" s="44">
        <v>2009</v>
      </c>
      <c r="E1452" s="21" t="s">
        <v>1062</v>
      </c>
      <c r="F1452" s="45">
        <v>1</v>
      </c>
      <c r="G1452" s="45">
        <v>2</v>
      </c>
      <c r="H1452" s="37">
        <v>352</v>
      </c>
      <c r="I1452" s="37">
        <v>156.9</v>
      </c>
      <c r="J1452" s="37">
        <v>156.9</v>
      </c>
      <c r="K1452" s="87">
        <v>5</v>
      </c>
      <c r="L1452" s="77">
        <v>91619</v>
      </c>
      <c r="M1452" s="85">
        <v>0</v>
      </c>
      <c r="N1452" s="85">
        <v>0</v>
      </c>
      <c r="O1452" s="85">
        <v>0</v>
      </c>
      <c r="P1452" s="85">
        <v>91619</v>
      </c>
      <c r="Q1452" s="77">
        <f t="shared" si="107"/>
        <v>583.93244104525172</v>
      </c>
      <c r="R1452" s="37">
        <v>1076</v>
      </c>
      <c r="S1452" s="130" t="s">
        <v>1071</v>
      </c>
      <c r="T1452" s="28"/>
      <c r="U1452" s="28"/>
    </row>
    <row r="1453" spans="1:21" ht="25.5">
      <c r="A1453" s="11">
        <v>125</v>
      </c>
      <c r="B1453" s="8" t="s">
        <v>447</v>
      </c>
      <c r="C1453" s="11">
        <v>1918</v>
      </c>
      <c r="D1453" s="44">
        <v>2009</v>
      </c>
      <c r="E1453" s="21" t="s">
        <v>1062</v>
      </c>
      <c r="F1453" s="45">
        <v>2</v>
      </c>
      <c r="G1453" s="45">
        <v>1</v>
      </c>
      <c r="H1453" s="37">
        <v>431</v>
      </c>
      <c r="I1453" s="37">
        <v>291</v>
      </c>
      <c r="J1453" s="37">
        <v>291</v>
      </c>
      <c r="K1453" s="87">
        <v>8</v>
      </c>
      <c r="L1453" s="77">
        <v>179153</v>
      </c>
      <c r="M1453" s="85">
        <v>0</v>
      </c>
      <c r="N1453" s="85">
        <v>0</v>
      </c>
      <c r="O1453" s="85">
        <v>0</v>
      </c>
      <c r="P1453" s="85">
        <v>179153</v>
      </c>
      <c r="Q1453" s="77">
        <f t="shared" si="107"/>
        <v>615.64604810996559</v>
      </c>
      <c r="R1453" s="37">
        <v>1424</v>
      </c>
      <c r="S1453" s="130" t="s">
        <v>1071</v>
      </c>
      <c r="T1453" s="28"/>
      <c r="U1453" s="28"/>
    </row>
    <row r="1454" spans="1:21" ht="25.5">
      <c r="A1454" s="11">
        <v>126</v>
      </c>
      <c r="B1454" s="8" t="s">
        <v>448</v>
      </c>
      <c r="C1454" s="11">
        <v>1918</v>
      </c>
      <c r="D1454" s="44">
        <v>2009</v>
      </c>
      <c r="E1454" s="21" t="s">
        <v>1062</v>
      </c>
      <c r="F1454" s="45">
        <v>2</v>
      </c>
      <c r="G1454" s="45">
        <v>4</v>
      </c>
      <c r="H1454" s="37">
        <v>564.63</v>
      </c>
      <c r="I1454" s="37">
        <v>446.61</v>
      </c>
      <c r="J1454" s="37">
        <v>513.29999999999995</v>
      </c>
      <c r="K1454" s="87">
        <v>25</v>
      </c>
      <c r="L1454" s="77">
        <v>1042951</v>
      </c>
      <c r="M1454" s="85">
        <v>0</v>
      </c>
      <c r="N1454" s="85">
        <v>0</v>
      </c>
      <c r="O1454" s="85">
        <v>0</v>
      </c>
      <c r="P1454" s="85">
        <v>1042951</v>
      </c>
      <c r="Q1454" s="77">
        <f t="shared" si="107"/>
        <v>2335.2611898524437</v>
      </c>
      <c r="R1454" s="37">
        <v>3827</v>
      </c>
      <c r="S1454" s="130" t="s">
        <v>1071</v>
      </c>
      <c r="T1454" s="28"/>
      <c r="U1454" s="28"/>
    </row>
    <row r="1455" spans="1:21" ht="25.5">
      <c r="A1455" s="11">
        <v>127</v>
      </c>
      <c r="B1455" s="8" t="s">
        <v>449</v>
      </c>
      <c r="C1455" s="11">
        <v>1918</v>
      </c>
      <c r="D1455" s="44">
        <v>2009</v>
      </c>
      <c r="E1455" s="21" t="s">
        <v>1062</v>
      </c>
      <c r="F1455" s="45">
        <v>2</v>
      </c>
      <c r="G1455" s="45">
        <v>3</v>
      </c>
      <c r="H1455" s="37">
        <v>409.97</v>
      </c>
      <c r="I1455" s="37">
        <v>372.7</v>
      </c>
      <c r="J1455" s="37">
        <v>372.7</v>
      </c>
      <c r="K1455" s="87">
        <v>16</v>
      </c>
      <c r="L1455" s="77">
        <v>234922</v>
      </c>
      <c r="M1455" s="85">
        <v>0</v>
      </c>
      <c r="N1455" s="85">
        <v>0</v>
      </c>
      <c r="O1455" s="85">
        <v>0</v>
      </c>
      <c r="P1455" s="85">
        <v>234922</v>
      </c>
      <c r="Q1455" s="77">
        <f t="shared" si="107"/>
        <v>630.32465790179776</v>
      </c>
      <c r="R1455" s="37">
        <v>2010</v>
      </c>
      <c r="S1455" s="130" t="s">
        <v>1071</v>
      </c>
      <c r="T1455" s="28"/>
      <c r="U1455" s="28"/>
    </row>
    <row r="1456" spans="1:21" ht="25.5">
      <c r="A1456" s="11">
        <v>128</v>
      </c>
      <c r="B1456" s="8" t="s">
        <v>450</v>
      </c>
      <c r="C1456" s="11">
        <v>1918</v>
      </c>
      <c r="D1456" s="44">
        <v>2009</v>
      </c>
      <c r="E1456" s="21" t="s">
        <v>1062</v>
      </c>
      <c r="F1456" s="45">
        <v>2</v>
      </c>
      <c r="G1456" s="45">
        <v>1</v>
      </c>
      <c r="H1456" s="37">
        <v>325</v>
      </c>
      <c r="I1456" s="37">
        <v>255</v>
      </c>
      <c r="J1456" s="37">
        <v>255</v>
      </c>
      <c r="K1456" s="87">
        <v>14</v>
      </c>
      <c r="L1456" s="77">
        <v>76809</v>
      </c>
      <c r="M1456" s="85">
        <v>0</v>
      </c>
      <c r="N1456" s="85">
        <v>0</v>
      </c>
      <c r="O1456" s="85">
        <v>0</v>
      </c>
      <c r="P1456" s="85">
        <v>76809</v>
      </c>
      <c r="Q1456" s="77">
        <f t="shared" si="107"/>
        <v>301.21176470588233</v>
      </c>
      <c r="R1456" s="37">
        <v>1076</v>
      </c>
      <c r="S1456" s="130" t="s">
        <v>1071</v>
      </c>
      <c r="T1456" s="28"/>
      <c r="U1456" s="28"/>
    </row>
    <row r="1457" spans="1:21" ht="25.5">
      <c r="A1457" s="11">
        <v>129</v>
      </c>
      <c r="B1457" s="8" t="s">
        <v>451</v>
      </c>
      <c r="C1457" s="11">
        <v>1918</v>
      </c>
      <c r="D1457" s="44">
        <v>2009</v>
      </c>
      <c r="E1457" s="21" t="s">
        <v>1062</v>
      </c>
      <c r="F1457" s="45">
        <v>1</v>
      </c>
      <c r="G1457" s="45">
        <v>3</v>
      </c>
      <c r="H1457" s="37">
        <v>331</v>
      </c>
      <c r="I1457" s="37">
        <v>272.3</v>
      </c>
      <c r="J1457" s="37">
        <v>272.3</v>
      </c>
      <c r="K1457" s="87">
        <v>17</v>
      </c>
      <c r="L1457" s="77">
        <v>312037</v>
      </c>
      <c r="M1457" s="85">
        <v>0</v>
      </c>
      <c r="N1457" s="85">
        <v>0</v>
      </c>
      <c r="O1457" s="85">
        <v>0</v>
      </c>
      <c r="P1457" s="85">
        <v>312037</v>
      </c>
      <c r="Q1457" s="77">
        <f t="shared" si="107"/>
        <v>1145.9309585016526</v>
      </c>
      <c r="R1457" s="37">
        <v>2010</v>
      </c>
      <c r="S1457" s="130" t="s">
        <v>1071</v>
      </c>
      <c r="T1457" s="28"/>
      <c r="U1457" s="28"/>
    </row>
    <row r="1458" spans="1:21" ht="25.5">
      <c r="A1458" s="11">
        <v>130</v>
      </c>
      <c r="B1458" s="8" t="s">
        <v>452</v>
      </c>
      <c r="C1458" s="11">
        <v>1918</v>
      </c>
      <c r="D1458" s="44">
        <v>2009</v>
      </c>
      <c r="E1458" s="21" t="s">
        <v>1062</v>
      </c>
      <c r="F1458" s="45">
        <v>2</v>
      </c>
      <c r="G1458" s="45">
        <v>2</v>
      </c>
      <c r="H1458" s="37">
        <v>336</v>
      </c>
      <c r="I1458" s="37">
        <v>245.1</v>
      </c>
      <c r="J1458" s="37">
        <v>284.7</v>
      </c>
      <c r="K1458" s="87">
        <v>14</v>
      </c>
      <c r="L1458" s="77">
        <v>130841</v>
      </c>
      <c r="M1458" s="85">
        <v>0</v>
      </c>
      <c r="N1458" s="85">
        <v>0</v>
      </c>
      <c r="O1458" s="85">
        <v>0</v>
      </c>
      <c r="P1458" s="85">
        <v>130841</v>
      </c>
      <c r="Q1458" s="77">
        <f t="shared" si="107"/>
        <v>533.82700938392497</v>
      </c>
      <c r="R1458" s="37">
        <v>1076</v>
      </c>
      <c r="S1458" s="130" t="s">
        <v>1071</v>
      </c>
      <c r="T1458" s="28"/>
      <c r="U1458" s="28"/>
    </row>
    <row r="1459" spans="1:21" ht="25.5">
      <c r="A1459" s="11">
        <v>131</v>
      </c>
      <c r="B1459" s="8" t="s">
        <v>453</v>
      </c>
      <c r="C1459" s="11">
        <v>1918</v>
      </c>
      <c r="D1459" s="44">
        <v>2009</v>
      </c>
      <c r="E1459" s="21" t="s">
        <v>1062</v>
      </c>
      <c r="F1459" s="45">
        <v>2</v>
      </c>
      <c r="G1459" s="11">
        <v>1</v>
      </c>
      <c r="H1459" s="37">
        <v>548</v>
      </c>
      <c r="I1459" s="37">
        <v>342.5</v>
      </c>
      <c r="J1459" s="37">
        <v>342.5</v>
      </c>
      <c r="K1459" s="87">
        <v>15</v>
      </c>
      <c r="L1459" s="77">
        <v>496965</v>
      </c>
      <c r="M1459" s="85">
        <v>0</v>
      </c>
      <c r="N1459" s="85">
        <v>0</v>
      </c>
      <c r="O1459" s="85">
        <v>0</v>
      </c>
      <c r="P1459" s="85">
        <v>496965</v>
      </c>
      <c r="Q1459" s="77">
        <f t="shared" si="107"/>
        <v>1450.992700729927</v>
      </c>
      <c r="R1459" s="37">
        <v>2557</v>
      </c>
      <c r="S1459" s="130" t="s">
        <v>1071</v>
      </c>
      <c r="T1459" s="28"/>
      <c r="U1459" s="28"/>
    </row>
    <row r="1460" spans="1:21" ht="25.5">
      <c r="A1460" s="11">
        <v>132</v>
      </c>
      <c r="B1460" s="8" t="s">
        <v>113</v>
      </c>
      <c r="C1460" s="2">
        <v>1918</v>
      </c>
      <c r="D1460" s="44">
        <v>2008</v>
      </c>
      <c r="E1460" s="21" t="s">
        <v>1062</v>
      </c>
      <c r="F1460" s="47">
        <v>2</v>
      </c>
      <c r="G1460" s="47">
        <v>1</v>
      </c>
      <c r="H1460" s="38">
        <v>313</v>
      </c>
      <c r="I1460" s="38">
        <v>120.1</v>
      </c>
      <c r="J1460" s="38">
        <v>202</v>
      </c>
      <c r="K1460" s="89">
        <v>14</v>
      </c>
      <c r="L1460" s="77">
        <v>618600</v>
      </c>
      <c r="M1460" s="85">
        <v>0</v>
      </c>
      <c r="N1460" s="85">
        <v>0</v>
      </c>
      <c r="O1460" s="85">
        <v>0</v>
      </c>
      <c r="P1460" s="77">
        <v>618600</v>
      </c>
      <c r="Q1460" s="77">
        <f>L1460/I1460</f>
        <v>5150.7077435470446</v>
      </c>
      <c r="R1460" s="37">
        <v>5181</v>
      </c>
      <c r="S1460" s="130" t="s">
        <v>1071</v>
      </c>
      <c r="T1460" s="28"/>
      <c r="U1460" s="28"/>
    </row>
    <row r="1461" spans="1:21" ht="25.5">
      <c r="A1461" s="11">
        <v>133</v>
      </c>
      <c r="B1461" s="61" t="s">
        <v>1116</v>
      </c>
      <c r="C1461" s="75">
        <v>1974</v>
      </c>
      <c r="D1461" s="75"/>
      <c r="E1461" s="21" t="s">
        <v>668</v>
      </c>
      <c r="F1461" s="75">
        <v>5</v>
      </c>
      <c r="G1461" s="75">
        <v>4</v>
      </c>
      <c r="H1461" s="35">
        <v>3704.2</v>
      </c>
      <c r="I1461" s="35">
        <v>3263.6</v>
      </c>
      <c r="J1461" s="35" t="e">
        <f>INDEX('[1]ОБЛАСТНАЯ!!!!!'!$K:$K,MATCH(#REF!,'[1]ОБЛАСТНАЯ!!!!!'!$AX:$AX,0))</f>
        <v>#REF!</v>
      </c>
      <c r="K1461" s="84">
        <v>119</v>
      </c>
      <c r="L1461" s="77">
        <v>3201470</v>
      </c>
      <c r="M1461" s="85">
        <v>0</v>
      </c>
      <c r="N1461" s="85">
        <v>0</v>
      </c>
      <c r="O1461" s="85">
        <v>0</v>
      </c>
      <c r="P1461" s="85">
        <v>3201470</v>
      </c>
      <c r="Q1461" s="77">
        <f t="shared" si="107"/>
        <v>980.96274053192792</v>
      </c>
      <c r="R1461" s="37">
        <v>1186</v>
      </c>
      <c r="S1461" s="130" t="s">
        <v>1071</v>
      </c>
      <c r="T1461" s="28"/>
      <c r="U1461" s="28"/>
    </row>
    <row r="1462" spans="1:21" ht="25.5">
      <c r="A1462" s="11">
        <v>134</v>
      </c>
      <c r="B1462" s="61" t="s">
        <v>1117</v>
      </c>
      <c r="C1462" s="75">
        <v>1987</v>
      </c>
      <c r="D1462" s="75">
        <v>2009</v>
      </c>
      <c r="E1462" s="21" t="s">
        <v>668</v>
      </c>
      <c r="F1462" s="75">
        <v>5</v>
      </c>
      <c r="G1462" s="75">
        <v>8</v>
      </c>
      <c r="H1462" s="35">
        <v>5835.5</v>
      </c>
      <c r="I1462" s="35">
        <v>5803.22</v>
      </c>
      <c r="J1462" s="35" t="e">
        <f>INDEX('[1]ОБЛАСТНАЯ!!!!!'!$K:$K,MATCH(#REF!,'[1]ОБЛАСТНАЯ!!!!!'!$AX:$AX,0))</f>
        <v>#REF!</v>
      </c>
      <c r="K1462" s="84">
        <v>323</v>
      </c>
      <c r="L1462" s="77">
        <v>3876525</v>
      </c>
      <c r="M1462" s="85">
        <v>0</v>
      </c>
      <c r="N1462" s="85">
        <v>0</v>
      </c>
      <c r="O1462" s="85">
        <v>0</v>
      </c>
      <c r="P1462" s="85">
        <v>3876525</v>
      </c>
      <c r="Q1462" s="77">
        <f t="shared" si="107"/>
        <v>667.99552662142742</v>
      </c>
      <c r="R1462" s="37">
        <v>1186</v>
      </c>
      <c r="S1462" s="130" t="s">
        <v>1071</v>
      </c>
      <c r="T1462" s="28"/>
      <c r="U1462" s="28"/>
    </row>
    <row r="1463" spans="1:21" ht="25.5">
      <c r="A1463" s="11">
        <v>135</v>
      </c>
      <c r="B1463" s="61" t="s">
        <v>1139</v>
      </c>
      <c r="C1463" s="2">
        <v>1982</v>
      </c>
      <c r="D1463" s="75"/>
      <c r="E1463" s="21" t="s">
        <v>668</v>
      </c>
      <c r="F1463" s="75">
        <v>3</v>
      </c>
      <c r="G1463" s="75">
        <v>3</v>
      </c>
      <c r="H1463" s="38">
        <v>1290.3</v>
      </c>
      <c r="I1463" s="206">
        <v>1247</v>
      </c>
      <c r="J1463" s="35"/>
      <c r="K1463" s="84">
        <v>79</v>
      </c>
      <c r="L1463" s="77">
        <v>669639</v>
      </c>
      <c r="M1463" s="85">
        <v>0</v>
      </c>
      <c r="N1463" s="85">
        <v>0</v>
      </c>
      <c r="O1463" s="85">
        <v>0</v>
      </c>
      <c r="P1463" s="85">
        <v>669639</v>
      </c>
      <c r="Q1463" s="77">
        <f t="shared" si="107"/>
        <v>537</v>
      </c>
      <c r="R1463" s="37">
        <v>1543</v>
      </c>
      <c r="S1463" s="130" t="s">
        <v>1071</v>
      </c>
      <c r="T1463" s="28"/>
      <c r="U1463" s="28"/>
    </row>
    <row r="1464" spans="1:21" ht="25.5">
      <c r="A1464" s="11">
        <v>136</v>
      </c>
      <c r="B1464" s="61" t="s">
        <v>1140</v>
      </c>
      <c r="C1464" s="11">
        <v>1960</v>
      </c>
      <c r="D1464" s="75"/>
      <c r="E1464" s="21" t="s">
        <v>668</v>
      </c>
      <c r="F1464" s="75">
        <v>3</v>
      </c>
      <c r="G1464" s="75">
        <v>1</v>
      </c>
      <c r="H1464" s="37">
        <v>1448.9</v>
      </c>
      <c r="I1464" s="206">
        <v>801</v>
      </c>
      <c r="J1464" s="35"/>
      <c r="K1464" s="84">
        <v>30</v>
      </c>
      <c r="L1464" s="77">
        <v>430137</v>
      </c>
      <c r="M1464" s="85">
        <v>0</v>
      </c>
      <c r="N1464" s="85">
        <v>0</v>
      </c>
      <c r="O1464" s="85">
        <v>0</v>
      </c>
      <c r="P1464" s="85">
        <v>430137</v>
      </c>
      <c r="Q1464" s="77">
        <f t="shared" si="107"/>
        <v>537</v>
      </c>
      <c r="R1464" s="37">
        <v>1543</v>
      </c>
      <c r="S1464" s="130" t="s">
        <v>1071</v>
      </c>
      <c r="T1464" s="28"/>
      <c r="U1464" s="28"/>
    </row>
    <row r="1465" spans="1:21">
      <c r="A1465" s="39" t="s">
        <v>117</v>
      </c>
      <c r="B1465" s="46"/>
      <c r="C1465" s="152" t="s">
        <v>1061</v>
      </c>
      <c r="D1465" s="152" t="s">
        <v>1061</v>
      </c>
      <c r="E1465" s="152" t="s">
        <v>1061</v>
      </c>
      <c r="F1465" s="152" t="s">
        <v>1061</v>
      </c>
      <c r="G1465" s="152" t="s">
        <v>1061</v>
      </c>
      <c r="H1465" s="30">
        <f>SUM(H1466:H1469)</f>
        <v>1998.97</v>
      </c>
      <c r="I1465" s="30">
        <f t="shared" ref="I1465" si="108">SUM(I1466:I1469)</f>
        <v>1790.8000000000002</v>
      </c>
      <c r="J1465" s="30" t="e">
        <f t="shared" ref="J1465:P1465" si="109">SUM(J1466:J1469)</f>
        <v>#REF!</v>
      </c>
      <c r="K1465" s="131">
        <f t="shared" si="109"/>
        <v>94</v>
      </c>
      <c r="L1465" s="30">
        <f t="shared" si="109"/>
        <v>1438059</v>
      </c>
      <c r="M1465" s="30">
        <f t="shared" si="109"/>
        <v>0</v>
      </c>
      <c r="N1465" s="30">
        <f t="shared" si="109"/>
        <v>0</v>
      </c>
      <c r="O1465" s="30">
        <f t="shared" si="109"/>
        <v>0</v>
      </c>
      <c r="P1465" s="30">
        <f t="shared" si="109"/>
        <v>1438059</v>
      </c>
      <c r="Q1465" s="25">
        <f t="shared" si="107"/>
        <v>803.02602188965818</v>
      </c>
      <c r="R1465" s="30">
        <f>MAX(R1466:R1469)</f>
        <v>1697</v>
      </c>
      <c r="S1465" s="132" t="s">
        <v>1061</v>
      </c>
      <c r="T1465" s="28"/>
      <c r="U1465" s="28"/>
    </row>
    <row r="1466" spans="1:21" ht="25.5">
      <c r="A1466" s="11">
        <v>137</v>
      </c>
      <c r="B1466" s="1" t="s">
        <v>454</v>
      </c>
      <c r="C1466" s="2">
        <v>1961</v>
      </c>
      <c r="D1466" s="36">
        <v>2013</v>
      </c>
      <c r="E1466" s="21" t="s">
        <v>1062</v>
      </c>
      <c r="F1466" s="47">
        <v>2</v>
      </c>
      <c r="G1466" s="45">
        <v>1</v>
      </c>
      <c r="H1466" s="37">
        <v>424.93000000000006</v>
      </c>
      <c r="I1466" s="37">
        <v>386.3</v>
      </c>
      <c r="J1466" s="37">
        <v>386.3</v>
      </c>
      <c r="K1466" s="87">
        <v>14</v>
      </c>
      <c r="L1466" s="77">
        <v>321103</v>
      </c>
      <c r="M1466" s="85">
        <v>0</v>
      </c>
      <c r="N1466" s="85">
        <v>0</v>
      </c>
      <c r="O1466" s="85">
        <v>0</v>
      </c>
      <c r="P1466" s="85">
        <v>321103</v>
      </c>
      <c r="Q1466" s="77">
        <f t="shared" si="107"/>
        <v>831.22702562775044</v>
      </c>
      <c r="R1466" s="37">
        <v>1076</v>
      </c>
      <c r="S1466" s="130" t="s">
        <v>1071</v>
      </c>
      <c r="T1466" s="28"/>
      <c r="U1466" s="28"/>
    </row>
    <row r="1467" spans="1:21" ht="25.5">
      <c r="A1467" s="11">
        <v>138</v>
      </c>
      <c r="B1467" s="1" t="s">
        <v>455</v>
      </c>
      <c r="C1467" s="2">
        <v>1962</v>
      </c>
      <c r="D1467" s="44">
        <v>2013</v>
      </c>
      <c r="E1467" s="21" t="s">
        <v>1062</v>
      </c>
      <c r="F1467" s="45">
        <v>2</v>
      </c>
      <c r="G1467" s="45">
        <v>1</v>
      </c>
      <c r="H1467" s="37">
        <v>391.1</v>
      </c>
      <c r="I1467" s="37">
        <v>329.1</v>
      </c>
      <c r="J1467" s="37">
        <v>329.1</v>
      </c>
      <c r="K1467" s="87">
        <v>13</v>
      </c>
      <c r="L1467" s="77">
        <v>340617</v>
      </c>
      <c r="M1467" s="85">
        <v>0</v>
      </c>
      <c r="N1467" s="85">
        <v>0</v>
      </c>
      <c r="O1467" s="85">
        <v>0</v>
      </c>
      <c r="P1467" s="85">
        <v>340617</v>
      </c>
      <c r="Q1467" s="77">
        <f t="shared" si="107"/>
        <v>1034.9954421148586</v>
      </c>
      <c r="R1467" s="37">
        <v>1117</v>
      </c>
      <c r="S1467" s="130" t="s">
        <v>1071</v>
      </c>
      <c r="T1467" s="28"/>
      <c r="U1467" s="28"/>
    </row>
    <row r="1468" spans="1:21" ht="25.5">
      <c r="A1468" s="11">
        <v>139</v>
      </c>
      <c r="B1468" s="1" t="s">
        <v>456</v>
      </c>
      <c r="C1468" s="2">
        <v>1961</v>
      </c>
      <c r="D1468" s="44">
        <v>2013</v>
      </c>
      <c r="E1468" s="21" t="s">
        <v>1062</v>
      </c>
      <c r="F1468" s="45">
        <v>2</v>
      </c>
      <c r="G1468" s="45">
        <v>2</v>
      </c>
      <c r="H1468" s="37">
        <v>721.6</v>
      </c>
      <c r="I1468" s="37">
        <v>656</v>
      </c>
      <c r="J1468" s="37">
        <v>656</v>
      </c>
      <c r="K1468" s="87">
        <v>31</v>
      </c>
      <c r="L1468" s="77">
        <v>546302</v>
      </c>
      <c r="M1468" s="85">
        <v>0</v>
      </c>
      <c r="N1468" s="85">
        <v>0</v>
      </c>
      <c r="O1468" s="85">
        <v>0</v>
      </c>
      <c r="P1468" s="85">
        <v>546302</v>
      </c>
      <c r="Q1468" s="77">
        <f t="shared" si="107"/>
        <v>832.77743902439022</v>
      </c>
      <c r="R1468" s="37">
        <v>1076</v>
      </c>
      <c r="S1468" s="130" t="s">
        <v>1071</v>
      </c>
      <c r="T1468" s="28"/>
      <c r="U1468" s="28"/>
    </row>
    <row r="1469" spans="1:21">
      <c r="A1469" s="11">
        <v>140</v>
      </c>
      <c r="B1469" s="60" t="s">
        <v>1119</v>
      </c>
      <c r="C1469" s="75">
        <v>1981</v>
      </c>
      <c r="D1469" s="75"/>
      <c r="E1469" s="21" t="s">
        <v>1118</v>
      </c>
      <c r="F1469" s="75">
        <v>2</v>
      </c>
      <c r="G1469" s="75">
        <v>1</v>
      </c>
      <c r="H1469" s="35">
        <v>461.34</v>
      </c>
      <c r="I1469" s="35">
        <v>419.4</v>
      </c>
      <c r="J1469" s="35" t="e">
        <f>INDEX('[1]ОБЛАСТНАЯ!!!!!'!$K:$K,MATCH(#REF!,'[1]ОБЛАСТНАЯ!!!!!'!$AX:$AX,0))</f>
        <v>#REF!</v>
      </c>
      <c r="K1469" s="84">
        <v>36</v>
      </c>
      <c r="L1469" s="77">
        <v>230037</v>
      </c>
      <c r="M1469" s="85">
        <v>0</v>
      </c>
      <c r="N1469" s="85">
        <v>0</v>
      </c>
      <c r="O1469" s="85">
        <v>0</v>
      </c>
      <c r="P1469" s="85">
        <v>230037</v>
      </c>
      <c r="Q1469" s="77">
        <f t="shared" si="107"/>
        <v>548.49070100143069</v>
      </c>
      <c r="R1469" s="37">
        <v>1697</v>
      </c>
      <c r="S1469" s="130" t="s">
        <v>1071</v>
      </c>
      <c r="T1469" s="28"/>
      <c r="U1469" s="28"/>
    </row>
    <row r="1470" spans="1:21">
      <c r="A1470" s="39" t="s">
        <v>122</v>
      </c>
      <c r="B1470" s="33"/>
      <c r="C1470" s="152" t="s">
        <v>1061</v>
      </c>
      <c r="D1470" s="152" t="s">
        <v>1061</v>
      </c>
      <c r="E1470" s="152" t="s">
        <v>1061</v>
      </c>
      <c r="F1470" s="152" t="s">
        <v>1061</v>
      </c>
      <c r="G1470" s="152" t="s">
        <v>1061</v>
      </c>
      <c r="H1470" s="30">
        <f>SUM(H1471:H1483)</f>
        <v>7749.88</v>
      </c>
      <c r="I1470" s="30">
        <f t="shared" ref="I1470" si="110">SUM(I1471:I1483)</f>
        <v>6381</v>
      </c>
      <c r="J1470" s="30">
        <f t="shared" ref="J1470:P1470" si="111">SUM(J1471:J1483)</f>
        <v>5523.7</v>
      </c>
      <c r="K1470" s="131">
        <f t="shared" si="111"/>
        <v>219</v>
      </c>
      <c r="L1470" s="30">
        <f t="shared" si="111"/>
        <v>9406516.9300000016</v>
      </c>
      <c r="M1470" s="30">
        <f t="shared" si="111"/>
        <v>0</v>
      </c>
      <c r="N1470" s="30">
        <f t="shared" si="111"/>
        <v>0</v>
      </c>
      <c r="O1470" s="30">
        <f t="shared" si="111"/>
        <v>0</v>
      </c>
      <c r="P1470" s="30">
        <f t="shared" si="111"/>
        <v>9406516.9300000016</v>
      </c>
      <c r="Q1470" s="25">
        <f t="shared" si="107"/>
        <v>1474.1446372042003</v>
      </c>
      <c r="R1470" s="30">
        <f>MAX(R1471:R1483)</f>
        <v>6872</v>
      </c>
      <c r="S1470" s="132" t="s">
        <v>1061</v>
      </c>
      <c r="T1470" s="28"/>
      <c r="U1470" s="28"/>
    </row>
    <row r="1471" spans="1:21" ht="25.5">
      <c r="A1471" s="11">
        <v>141</v>
      </c>
      <c r="B1471" s="210" t="s">
        <v>457</v>
      </c>
      <c r="C1471" s="11">
        <v>1917</v>
      </c>
      <c r="D1471" s="44"/>
      <c r="E1471" s="21" t="s">
        <v>1062</v>
      </c>
      <c r="F1471" s="45">
        <v>2</v>
      </c>
      <c r="G1471" s="45">
        <v>2</v>
      </c>
      <c r="H1471" s="37">
        <v>213.29000000000002</v>
      </c>
      <c r="I1471" s="37">
        <v>193.9</v>
      </c>
      <c r="J1471" s="37">
        <v>193.9</v>
      </c>
      <c r="K1471" s="87">
        <v>6</v>
      </c>
      <c r="L1471" s="77">
        <v>724320.57</v>
      </c>
      <c r="M1471" s="85">
        <v>0</v>
      </c>
      <c r="N1471" s="85">
        <v>0</v>
      </c>
      <c r="O1471" s="85">
        <v>0</v>
      </c>
      <c r="P1471" s="85">
        <v>724320.57</v>
      </c>
      <c r="Q1471" s="77">
        <f t="shared" si="107"/>
        <v>3735.5367199587413</v>
      </c>
      <c r="R1471" s="37">
        <v>6872</v>
      </c>
      <c r="S1471" s="130" t="s">
        <v>1071</v>
      </c>
      <c r="T1471" s="28"/>
      <c r="U1471" s="28"/>
    </row>
    <row r="1472" spans="1:21" ht="25.5">
      <c r="A1472" s="11">
        <v>142</v>
      </c>
      <c r="B1472" s="210" t="s">
        <v>123</v>
      </c>
      <c r="C1472" s="11">
        <v>1917</v>
      </c>
      <c r="D1472" s="44"/>
      <c r="E1472" s="21" t="s">
        <v>1062</v>
      </c>
      <c r="F1472" s="45">
        <v>2</v>
      </c>
      <c r="G1472" s="45">
        <v>2</v>
      </c>
      <c r="H1472" s="37">
        <v>255</v>
      </c>
      <c r="I1472" s="37">
        <v>172.9</v>
      </c>
      <c r="J1472" s="37">
        <v>172.9</v>
      </c>
      <c r="K1472" s="87">
        <v>8</v>
      </c>
      <c r="L1472" s="77">
        <v>427318.8</v>
      </c>
      <c r="M1472" s="85">
        <v>0</v>
      </c>
      <c r="N1472" s="85">
        <v>0</v>
      </c>
      <c r="O1472" s="85">
        <v>0</v>
      </c>
      <c r="P1472" s="85">
        <v>427318.8</v>
      </c>
      <c r="Q1472" s="77">
        <f t="shared" si="107"/>
        <v>2471.4794679005204</v>
      </c>
      <c r="R1472" s="37">
        <v>1901</v>
      </c>
      <c r="S1472" s="130" t="s">
        <v>1071</v>
      </c>
      <c r="T1472" s="28"/>
      <c r="U1472" s="28"/>
    </row>
    <row r="1473" spans="1:21">
      <c r="A1473" s="11">
        <v>143</v>
      </c>
      <c r="B1473" s="210" t="s">
        <v>124</v>
      </c>
      <c r="C1473" s="11">
        <v>1955</v>
      </c>
      <c r="D1473" s="44"/>
      <c r="E1473" s="2" t="s">
        <v>1065</v>
      </c>
      <c r="F1473" s="45">
        <v>2</v>
      </c>
      <c r="G1473" s="45">
        <v>1</v>
      </c>
      <c r="H1473" s="37">
        <v>238.70000000000002</v>
      </c>
      <c r="I1473" s="37">
        <v>217</v>
      </c>
      <c r="J1473" s="37">
        <v>217</v>
      </c>
      <c r="K1473" s="87">
        <v>3</v>
      </c>
      <c r="L1473" s="77">
        <v>1266633</v>
      </c>
      <c r="M1473" s="85">
        <v>0</v>
      </c>
      <c r="N1473" s="85">
        <v>0</v>
      </c>
      <c r="O1473" s="85">
        <v>0</v>
      </c>
      <c r="P1473" s="85">
        <v>1266633</v>
      </c>
      <c r="Q1473" s="77">
        <f t="shared" si="107"/>
        <v>5837.0184331797236</v>
      </c>
      <c r="R1473" s="37">
        <v>6408</v>
      </c>
      <c r="S1473" s="130" t="s">
        <v>1071</v>
      </c>
      <c r="T1473" s="28"/>
      <c r="U1473" s="28"/>
    </row>
    <row r="1474" spans="1:21" ht="25.5">
      <c r="A1474" s="11">
        <v>144</v>
      </c>
      <c r="B1474" s="1" t="s">
        <v>458</v>
      </c>
      <c r="C1474" s="11">
        <v>1949</v>
      </c>
      <c r="D1474" s="44"/>
      <c r="E1474" s="21" t="s">
        <v>1062</v>
      </c>
      <c r="F1474" s="45">
        <v>2</v>
      </c>
      <c r="G1474" s="45">
        <v>1</v>
      </c>
      <c r="H1474" s="37">
        <v>404.91000000000008</v>
      </c>
      <c r="I1474" s="37">
        <v>368.1</v>
      </c>
      <c r="J1474" s="37">
        <v>368.1</v>
      </c>
      <c r="K1474" s="87">
        <v>13</v>
      </c>
      <c r="L1474" s="77">
        <v>49421.85</v>
      </c>
      <c r="M1474" s="85">
        <v>0</v>
      </c>
      <c r="N1474" s="85">
        <v>0</v>
      </c>
      <c r="O1474" s="85">
        <v>0</v>
      </c>
      <c r="P1474" s="85">
        <v>49421.85</v>
      </c>
      <c r="Q1474" s="77">
        <f t="shared" si="107"/>
        <v>134.26202118989403</v>
      </c>
      <c r="R1474" s="37">
        <v>879</v>
      </c>
      <c r="S1474" s="130" t="s">
        <v>1071</v>
      </c>
      <c r="T1474" s="28"/>
      <c r="U1474" s="28"/>
    </row>
    <row r="1475" spans="1:21" ht="25.5">
      <c r="A1475" s="11">
        <v>145</v>
      </c>
      <c r="B1475" s="1" t="s">
        <v>459</v>
      </c>
      <c r="C1475" s="11">
        <v>1960</v>
      </c>
      <c r="D1475" s="44"/>
      <c r="E1475" s="21" t="s">
        <v>1062</v>
      </c>
      <c r="F1475" s="45">
        <v>1</v>
      </c>
      <c r="G1475" s="45">
        <v>1</v>
      </c>
      <c r="H1475" s="37">
        <v>192.28000000000003</v>
      </c>
      <c r="I1475" s="37">
        <v>142.4</v>
      </c>
      <c r="J1475" s="37">
        <v>174.8</v>
      </c>
      <c r="K1475" s="87">
        <v>9</v>
      </c>
      <c r="L1475" s="77">
        <v>244649.91</v>
      </c>
      <c r="M1475" s="85">
        <v>0</v>
      </c>
      <c r="N1475" s="85">
        <v>0</v>
      </c>
      <c r="O1475" s="85">
        <v>0</v>
      </c>
      <c r="P1475" s="85">
        <v>244649.91</v>
      </c>
      <c r="Q1475" s="77">
        <f t="shared" si="107"/>
        <v>1718.0471207865169</v>
      </c>
      <c r="R1475" s="37">
        <v>2371</v>
      </c>
      <c r="S1475" s="130" t="s">
        <v>1071</v>
      </c>
      <c r="T1475" s="28"/>
      <c r="U1475" s="28"/>
    </row>
    <row r="1476" spans="1:21" ht="25.5">
      <c r="A1476" s="11">
        <v>146</v>
      </c>
      <c r="B1476" s="1" t="s">
        <v>460</v>
      </c>
      <c r="C1476" s="11">
        <v>1951</v>
      </c>
      <c r="D1476" s="44"/>
      <c r="E1476" s="21" t="s">
        <v>1062</v>
      </c>
      <c r="F1476" s="45">
        <v>2</v>
      </c>
      <c r="G1476" s="45">
        <v>2</v>
      </c>
      <c r="H1476" s="37">
        <v>389.07</v>
      </c>
      <c r="I1476" s="37">
        <v>353.7</v>
      </c>
      <c r="J1476" s="37">
        <v>353.7</v>
      </c>
      <c r="K1476" s="87">
        <v>10</v>
      </c>
      <c r="L1476" s="77">
        <v>584930.48</v>
      </c>
      <c r="M1476" s="85">
        <v>0</v>
      </c>
      <c r="N1476" s="85">
        <v>0</v>
      </c>
      <c r="O1476" s="85">
        <v>0</v>
      </c>
      <c r="P1476" s="85">
        <v>584930.48</v>
      </c>
      <c r="Q1476" s="77">
        <f t="shared" si="107"/>
        <v>1653.7474696070117</v>
      </c>
      <c r="R1476" s="37">
        <v>3293</v>
      </c>
      <c r="S1476" s="130" t="s">
        <v>1071</v>
      </c>
      <c r="T1476" s="28"/>
      <c r="U1476" s="28"/>
    </row>
    <row r="1477" spans="1:21" ht="25.5">
      <c r="A1477" s="11">
        <v>147</v>
      </c>
      <c r="B1477" s="1" t="s">
        <v>461</v>
      </c>
      <c r="C1477" s="11">
        <v>1954</v>
      </c>
      <c r="D1477" s="44"/>
      <c r="E1477" s="21" t="s">
        <v>1062</v>
      </c>
      <c r="F1477" s="45">
        <v>2</v>
      </c>
      <c r="G1477" s="45">
        <v>2</v>
      </c>
      <c r="H1477" s="37">
        <v>684.5</v>
      </c>
      <c r="I1477" s="37">
        <v>648.9</v>
      </c>
      <c r="J1477" s="37">
        <v>648.5</v>
      </c>
      <c r="K1477" s="87">
        <v>15</v>
      </c>
      <c r="L1477" s="77">
        <v>909207.34</v>
      </c>
      <c r="M1477" s="85">
        <v>0</v>
      </c>
      <c r="N1477" s="85">
        <v>0</v>
      </c>
      <c r="O1477" s="85">
        <v>0</v>
      </c>
      <c r="P1477" s="85">
        <v>909207.34</v>
      </c>
      <c r="Q1477" s="77">
        <f t="shared" si="107"/>
        <v>1401.1517028818</v>
      </c>
      <c r="R1477" s="37">
        <v>2371</v>
      </c>
      <c r="S1477" s="130" t="s">
        <v>1071</v>
      </c>
      <c r="T1477" s="28"/>
      <c r="U1477" s="28"/>
    </row>
    <row r="1478" spans="1:21" ht="25.5">
      <c r="A1478" s="11">
        <v>148</v>
      </c>
      <c r="B1478" s="1" t="s">
        <v>462</v>
      </c>
      <c r="C1478" s="11">
        <v>1956</v>
      </c>
      <c r="D1478" s="44"/>
      <c r="E1478" s="21" t="s">
        <v>1062</v>
      </c>
      <c r="F1478" s="45">
        <v>2</v>
      </c>
      <c r="G1478" s="45">
        <v>2</v>
      </c>
      <c r="H1478" s="37">
        <v>402.27000000000004</v>
      </c>
      <c r="I1478" s="37">
        <v>365.7</v>
      </c>
      <c r="J1478" s="37">
        <v>365.7</v>
      </c>
      <c r="K1478" s="87">
        <v>18</v>
      </c>
      <c r="L1478" s="77">
        <v>800871.36</v>
      </c>
      <c r="M1478" s="85">
        <v>0</v>
      </c>
      <c r="N1478" s="85">
        <v>0</v>
      </c>
      <c r="O1478" s="85">
        <v>0</v>
      </c>
      <c r="P1478" s="85">
        <v>800871.36</v>
      </c>
      <c r="Q1478" s="77">
        <f t="shared" si="107"/>
        <v>2189.9681706316655</v>
      </c>
      <c r="R1478" s="37">
        <v>4080</v>
      </c>
      <c r="S1478" s="130" t="s">
        <v>1071</v>
      </c>
      <c r="T1478" s="28"/>
      <c r="U1478" s="28"/>
    </row>
    <row r="1479" spans="1:21" ht="25.5">
      <c r="A1479" s="11">
        <v>149</v>
      </c>
      <c r="B1479" s="1" t="s">
        <v>463</v>
      </c>
      <c r="C1479" s="11">
        <v>1959</v>
      </c>
      <c r="D1479" s="44"/>
      <c r="E1479" s="21" t="s">
        <v>1062</v>
      </c>
      <c r="F1479" s="45">
        <v>1</v>
      </c>
      <c r="G1479" s="45">
        <v>2</v>
      </c>
      <c r="H1479" s="37">
        <v>207.46</v>
      </c>
      <c r="I1479" s="37">
        <v>188.6</v>
      </c>
      <c r="J1479" s="37">
        <v>188.6</v>
      </c>
      <c r="K1479" s="87">
        <v>9</v>
      </c>
      <c r="L1479" s="77">
        <v>303528.63</v>
      </c>
      <c r="M1479" s="85">
        <v>0</v>
      </c>
      <c r="N1479" s="85">
        <v>0</v>
      </c>
      <c r="O1479" s="85">
        <v>0</v>
      </c>
      <c r="P1479" s="85">
        <v>303528.63</v>
      </c>
      <c r="Q1479" s="77">
        <f t="shared" si="107"/>
        <v>1609.3776776246025</v>
      </c>
      <c r="R1479" s="37">
        <v>3293</v>
      </c>
      <c r="S1479" s="130" t="s">
        <v>1071</v>
      </c>
      <c r="T1479" s="28"/>
      <c r="U1479" s="28"/>
    </row>
    <row r="1480" spans="1:21" ht="25.5">
      <c r="A1480" s="11">
        <v>150</v>
      </c>
      <c r="B1480" s="9" t="s">
        <v>127</v>
      </c>
      <c r="C1480" s="2">
        <v>1960</v>
      </c>
      <c r="D1480" s="44"/>
      <c r="E1480" s="21" t="s">
        <v>1062</v>
      </c>
      <c r="F1480" s="45">
        <v>2</v>
      </c>
      <c r="G1480" s="45">
        <v>2</v>
      </c>
      <c r="H1480" s="38">
        <v>468.6</v>
      </c>
      <c r="I1480" s="38">
        <v>426</v>
      </c>
      <c r="J1480" s="37"/>
      <c r="K1480" s="89">
        <v>21</v>
      </c>
      <c r="L1480" s="77">
        <v>1402350.2600000002</v>
      </c>
      <c r="M1480" s="85">
        <v>0</v>
      </c>
      <c r="N1480" s="85">
        <v>0</v>
      </c>
      <c r="O1480" s="85">
        <v>0</v>
      </c>
      <c r="P1480" s="85">
        <v>1402350.2600000002</v>
      </c>
      <c r="Q1480" s="77">
        <f t="shared" si="107"/>
        <v>3291.9020187793435</v>
      </c>
      <c r="R1480" s="37">
        <v>5542</v>
      </c>
      <c r="S1480" s="130" t="s">
        <v>1071</v>
      </c>
      <c r="T1480" s="28"/>
      <c r="U1480" s="28"/>
    </row>
    <row r="1481" spans="1:21" ht="25.5">
      <c r="A1481" s="11">
        <v>151</v>
      </c>
      <c r="B1481" s="9" t="s">
        <v>128</v>
      </c>
      <c r="C1481" s="2">
        <v>1960</v>
      </c>
      <c r="D1481" s="44"/>
      <c r="E1481" s="21" t="s">
        <v>1062</v>
      </c>
      <c r="F1481" s="45">
        <v>2</v>
      </c>
      <c r="G1481" s="45">
        <v>2</v>
      </c>
      <c r="H1481" s="38">
        <v>468.6</v>
      </c>
      <c r="I1481" s="37">
        <v>426</v>
      </c>
      <c r="J1481" s="37"/>
      <c r="K1481" s="89">
        <v>18</v>
      </c>
      <c r="L1481" s="77">
        <v>1402350.2600000002</v>
      </c>
      <c r="M1481" s="85">
        <v>0</v>
      </c>
      <c r="N1481" s="85">
        <v>0</v>
      </c>
      <c r="O1481" s="85">
        <v>0</v>
      </c>
      <c r="P1481" s="85">
        <v>1402350.2600000002</v>
      </c>
      <c r="Q1481" s="77">
        <f t="shared" si="107"/>
        <v>3291.9020187793435</v>
      </c>
      <c r="R1481" s="37">
        <v>5542</v>
      </c>
      <c r="S1481" s="130" t="s">
        <v>1071</v>
      </c>
      <c r="T1481" s="28"/>
      <c r="U1481" s="28"/>
    </row>
    <row r="1482" spans="1:21" ht="25.5">
      <c r="A1482" s="11">
        <v>152</v>
      </c>
      <c r="B1482" s="1" t="s">
        <v>464</v>
      </c>
      <c r="C1482" s="11">
        <v>1965</v>
      </c>
      <c r="D1482" s="44">
        <v>2000</v>
      </c>
      <c r="E1482" s="21" t="s">
        <v>1062</v>
      </c>
      <c r="F1482" s="45">
        <v>2</v>
      </c>
      <c r="G1482" s="45">
        <v>3</v>
      </c>
      <c r="H1482" s="37">
        <v>894.7</v>
      </c>
      <c r="I1482" s="37">
        <v>855</v>
      </c>
      <c r="J1482" s="37">
        <v>855</v>
      </c>
      <c r="K1482" s="87">
        <v>41</v>
      </c>
      <c r="L1482" s="77">
        <v>307360.46999999997</v>
      </c>
      <c r="M1482" s="85">
        <v>0</v>
      </c>
      <c r="N1482" s="85">
        <v>0</v>
      </c>
      <c r="O1482" s="85">
        <v>0</v>
      </c>
      <c r="P1482" s="85">
        <v>307360.46999999997</v>
      </c>
      <c r="Q1482" s="77">
        <f t="shared" si="107"/>
        <v>359.48592982456137</v>
      </c>
      <c r="R1482" s="37">
        <v>1467</v>
      </c>
      <c r="S1482" s="130" t="s">
        <v>1071</v>
      </c>
      <c r="T1482" s="28"/>
      <c r="U1482" s="28"/>
    </row>
    <row r="1483" spans="1:21" ht="25.5">
      <c r="A1483" s="11">
        <v>153</v>
      </c>
      <c r="B1483" s="9" t="s">
        <v>672</v>
      </c>
      <c r="C1483" s="2">
        <v>2009</v>
      </c>
      <c r="D1483" s="44"/>
      <c r="E1483" s="21" t="s">
        <v>1062</v>
      </c>
      <c r="F1483" s="2">
        <v>5</v>
      </c>
      <c r="G1483" s="2">
        <v>3</v>
      </c>
      <c r="H1483" s="38">
        <v>2930.5</v>
      </c>
      <c r="I1483" s="77">
        <v>2022.8</v>
      </c>
      <c r="J1483" s="77">
        <v>1985.5</v>
      </c>
      <c r="K1483" s="89">
        <v>48</v>
      </c>
      <c r="L1483" s="77">
        <v>983574</v>
      </c>
      <c r="M1483" s="85">
        <v>0</v>
      </c>
      <c r="N1483" s="85">
        <v>0</v>
      </c>
      <c r="O1483" s="85">
        <v>0</v>
      </c>
      <c r="P1483" s="85">
        <v>983574</v>
      </c>
      <c r="Q1483" s="77">
        <f t="shared" si="107"/>
        <v>486.24382044690532</v>
      </c>
      <c r="R1483" s="77">
        <v>1876</v>
      </c>
      <c r="S1483" s="130" t="s">
        <v>1071</v>
      </c>
      <c r="T1483" s="28"/>
      <c r="U1483" s="28"/>
    </row>
    <row r="1484" spans="1:21">
      <c r="A1484" s="39" t="s">
        <v>129</v>
      </c>
      <c r="B1484" s="33"/>
      <c r="C1484" s="152" t="s">
        <v>1061</v>
      </c>
      <c r="D1484" s="152" t="s">
        <v>1061</v>
      </c>
      <c r="E1484" s="152" t="s">
        <v>1061</v>
      </c>
      <c r="F1484" s="152" t="s">
        <v>1061</v>
      </c>
      <c r="G1484" s="152" t="s">
        <v>1061</v>
      </c>
      <c r="H1484" s="30">
        <f>SUM(H1485:H1487)</f>
        <v>1210.67</v>
      </c>
      <c r="I1484" s="30">
        <f t="shared" ref="I1484" si="112">SUM(I1485:I1487)</f>
        <v>1086.8</v>
      </c>
      <c r="J1484" s="30">
        <f t="shared" ref="J1484:P1484" si="113">SUM(J1485:J1487)</f>
        <v>1098.2</v>
      </c>
      <c r="K1484" s="131">
        <f t="shared" si="113"/>
        <v>45</v>
      </c>
      <c r="L1484" s="30">
        <f t="shared" si="113"/>
        <v>2150794.7199999997</v>
      </c>
      <c r="M1484" s="30">
        <f t="shared" si="113"/>
        <v>0</v>
      </c>
      <c r="N1484" s="30">
        <f t="shared" si="113"/>
        <v>0</v>
      </c>
      <c r="O1484" s="30">
        <f t="shared" si="113"/>
        <v>0</v>
      </c>
      <c r="P1484" s="30">
        <f t="shared" si="113"/>
        <v>2150794.7199999997</v>
      </c>
      <c r="Q1484" s="25">
        <f t="shared" si="107"/>
        <v>1979.0161207213837</v>
      </c>
      <c r="R1484" s="30">
        <f>MAX(R1485:R1487)</f>
        <v>4426</v>
      </c>
      <c r="S1484" s="132" t="s">
        <v>1061</v>
      </c>
      <c r="T1484" s="28"/>
      <c r="U1484" s="28"/>
    </row>
    <row r="1485" spans="1:21" ht="25.5">
      <c r="A1485" s="11">
        <v>154</v>
      </c>
      <c r="B1485" s="46" t="s">
        <v>465</v>
      </c>
      <c r="C1485" s="11">
        <v>1974</v>
      </c>
      <c r="D1485" s="44"/>
      <c r="E1485" s="21" t="s">
        <v>1062</v>
      </c>
      <c r="F1485" s="45">
        <v>2</v>
      </c>
      <c r="G1485" s="45">
        <v>1</v>
      </c>
      <c r="H1485" s="37">
        <v>407.55</v>
      </c>
      <c r="I1485" s="37">
        <v>367.7</v>
      </c>
      <c r="J1485" s="37">
        <v>370.5</v>
      </c>
      <c r="K1485" s="87">
        <v>15</v>
      </c>
      <c r="L1485" s="77">
        <v>712486.09</v>
      </c>
      <c r="M1485" s="85">
        <v>0</v>
      </c>
      <c r="N1485" s="85">
        <v>0</v>
      </c>
      <c r="O1485" s="85">
        <v>0</v>
      </c>
      <c r="P1485" s="85">
        <v>712486.09</v>
      </c>
      <c r="Q1485" s="77">
        <f t="shared" si="107"/>
        <v>1937.6831384280663</v>
      </c>
      <c r="R1485" s="37">
        <v>4426</v>
      </c>
      <c r="S1485" s="130" t="s">
        <v>1071</v>
      </c>
      <c r="T1485" s="28"/>
      <c r="U1485" s="28"/>
    </row>
    <row r="1486" spans="1:21" ht="25.5">
      <c r="A1486" s="11">
        <v>155</v>
      </c>
      <c r="B1486" s="46" t="s">
        <v>466</v>
      </c>
      <c r="C1486" s="11">
        <v>1979</v>
      </c>
      <c r="D1486" s="36"/>
      <c r="E1486" s="21" t="s">
        <v>1062</v>
      </c>
      <c r="F1486" s="47">
        <v>2</v>
      </c>
      <c r="G1486" s="47">
        <v>1</v>
      </c>
      <c r="H1486" s="38">
        <v>391.5</v>
      </c>
      <c r="I1486" s="38">
        <v>345.8</v>
      </c>
      <c r="J1486" s="38">
        <v>353.5</v>
      </c>
      <c r="K1486" s="89">
        <v>13</v>
      </c>
      <c r="L1486" s="77">
        <v>698651.65</v>
      </c>
      <c r="M1486" s="85">
        <v>0</v>
      </c>
      <c r="N1486" s="85">
        <v>0</v>
      </c>
      <c r="O1486" s="85">
        <v>0</v>
      </c>
      <c r="P1486" s="85">
        <v>698651.65</v>
      </c>
      <c r="Q1486" s="77">
        <f t="shared" si="107"/>
        <v>2020.3922787738577</v>
      </c>
      <c r="R1486" s="37">
        <v>4426</v>
      </c>
      <c r="S1486" s="130" t="s">
        <v>1071</v>
      </c>
      <c r="T1486" s="28"/>
      <c r="U1486" s="28"/>
    </row>
    <row r="1487" spans="1:21" ht="25.5">
      <c r="A1487" s="11">
        <v>156</v>
      </c>
      <c r="B1487" s="46" t="s">
        <v>467</v>
      </c>
      <c r="C1487" s="11">
        <v>1979</v>
      </c>
      <c r="D1487" s="44"/>
      <c r="E1487" s="21" t="s">
        <v>1062</v>
      </c>
      <c r="F1487" s="45">
        <v>2</v>
      </c>
      <c r="G1487" s="45">
        <v>1</v>
      </c>
      <c r="H1487" s="37">
        <v>411.62</v>
      </c>
      <c r="I1487" s="37">
        <v>373.3</v>
      </c>
      <c r="J1487" s="37">
        <v>374.2</v>
      </c>
      <c r="K1487" s="87">
        <v>17</v>
      </c>
      <c r="L1487" s="77">
        <v>739656.98</v>
      </c>
      <c r="M1487" s="85">
        <v>0</v>
      </c>
      <c r="N1487" s="85">
        <v>0</v>
      </c>
      <c r="O1487" s="85">
        <v>0</v>
      </c>
      <c r="P1487" s="85">
        <v>739656.98</v>
      </c>
      <c r="Q1487" s="77">
        <f t="shared" si="107"/>
        <v>1981.4009643718189</v>
      </c>
      <c r="R1487" s="37">
        <v>4426</v>
      </c>
      <c r="S1487" s="130" t="s">
        <v>1071</v>
      </c>
      <c r="T1487" s="28"/>
      <c r="U1487" s="28"/>
    </row>
    <row r="1488" spans="1:21">
      <c r="A1488" s="39" t="s">
        <v>132</v>
      </c>
      <c r="B1488" s="46"/>
      <c r="C1488" s="152" t="s">
        <v>1061</v>
      </c>
      <c r="D1488" s="152" t="s">
        <v>1061</v>
      </c>
      <c r="E1488" s="152" t="s">
        <v>1061</v>
      </c>
      <c r="F1488" s="152" t="s">
        <v>1061</v>
      </c>
      <c r="G1488" s="152" t="s">
        <v>1061</v>
      </c>
      <c r="H1488" s="30">
        <f>SUM(H1490:H1491)</f>
        <v>1007.27</v>
      </c>
      <c r="I1488" s="30">
        <f t="shared" ref="I1488" si="114">SUM(I1490:I1491)</f>
        <v>915.69999999999993</v>
      </c>
      <c r="J1488" s="30">
        <f t="shared" ref="J1488:K1488" si="115">SUM(J1490:J1491)</f>
        <v>915.69999999999993</v>
      </c>
      <c r="K1488" s="131">
        <f t="shared" si="115"/>
        <v>58</v>
      </c>
      <c r="L1488" s="30">
        <f>SUM(L1489:L1491)</f>
        <v>2750785.8600000003</v>
      </c>
      <c r="M1488" s="30">
        <f t="shared" ref="M1488:P1488" si="116">SUM(M1489:M1491)</f>
        <v>0</v>
      </c>
      <c r="N1488" s="30">
        <f t="shared" si="116"/>
        <v>0</v>
      </c>
      <c r="O1488" s="30">
        <f t="shared" si="116"/>
        <v>0</v>
      </c>
      <c r="P1488" s="30">
        <f t="shared" si="116"/>
        <v>2750785.8600000003</v>
      </c>
      <c r="Q1488" s="25">
        <f t="shared" si="107"/>
        <v>3004.0251829201711</v>
      </c>
      <c r="R1488" s="30">
        <f>MAX(R1490:R1491)</f>
        <v>4469</v>
      </c>
      <c r="S1488" s="132" t="s">
        <v>1061</v>
      </c>
      <c r="T1488" s="28"/>
      <c r="U1488" s="28"/>
    </row>
    <row r="1489" spans="1:21" ht="25.5">
      <c r="A1489" s="69" t="s">
        <v>1161</v>
      </c>
      <c r="B1489" s="60" t="s">
        <v>865</v>
      </c>
      <c r="C1489" s="21">
        <v>1974</v>
      </c>
      <c r="D1489" s="44"/>
      <c r="E1489" s="21" t="s">
        <v>1062</v>
      </c>
      <c r="F1489" s="47">
        <v>2</v>
      </c>
      <c r="G1489" s="47">
        <v>2</v>
      </c>
      <c r="H1489" s="38">
        <v>837.32000000000016</v>
      </c>
      <c r="I1489" s="77">
        <v>761.2</v>
      </c>
      <c r="J1489" s="77">
        <v>761.2</v>
      </c>
      <c r="K1489" s="89">
        <v>44</v>
      </c>
      <c r="L1489" s="37">
        <v>1308932.26</v>
      </c>
      <c r="M1489" s="85">
        <v>0</v>
      </c>
      <c r="N1489" s="85">
        <v>0</v>
      </c>
      <c r="O1489" s="85">
        <v>0</v>
      </c>
      <c r="P1489" s="37">
        <v>1308932.26</v>
      </c>
      <c r="Q1489" s="77">
        <f>L1489/I1489</f>
        <v>1719.5641881240147</v>
      </c>
      <c r="R1489" s="37">
        <v>2403</v>
      </c>
      <c r="S1489" s="130" t="s">
        <v>1071</v>
      </c>
      <c r="T1489" s="28"/>
      <c r="U1489" s="28"/>
    </row>
    <row r="1490" spans="1:21" ht="25.5">
      <c r="A1490" s="11">
        <v>158</v>
      </c>
      <c r="B1490" s="1" t="s">
        <v>468</v>
      </c>
      <c r="C1490" s="11">
        <v>1974</v>
      </c>
      <c r="D1490" s="36">
        <v>2014</v>
      </c>
      <c r="E1490" s="21" t="s">
        <v>1062</v>
      </c>
      <c r="F1490" s="47">
        <v>2</v>
      </c>
      <c r="G1490" s="45">
        <v>1</v>
      </c>
      <c r="H1490" s="37">
        <v>383.24</v>
      </c>
      <c r="I1490" s="37">
        <v>348.4</v>
      </c>
      <c r="J1490" s="37">
        <v>348.4</v>
      </c>
      <c r="K1490" s="87">
        <v>35</v>
      </c>
      <c r="L1490" s="77">
        <v>652095.61</v>
      </c>
      <c r="M1490" s="85">
        <v>0</v>
      </c>
      <c r="N1490" s="85">
        <v>0</v>
      </c>
      <c r="O1490" s="85">
        <v>0</v>
      </c>
      <c r="P1490" s="85">
        <v>652095.61</v>
      </c>
      <c r="Q1490" s="77">
        <f t="shared" si="107"/>
        <v>1871.6865958668197</v>
      </c>
      <c r="R1490" s="37">
        <v>4469</v>
      </c>
      <c r="S1490" s="130" t="s">
        <v>1071</v>
      </c>
      <c r="T1490" s="28"/>
      <c r="U1490" s="28"/>
    </row>
    <row r="1491" spans="1:21" ht="25.5">
      <c r="A1491" s="11">
        <v>159</v>
      </c>
      <c r="B1491" s="1" t="s">
        <v>469</v>
      </c>
      <c r="C1491" s="11">
        <v>1974</v>
      </c>
      <c r="D1491" s="36">
        <v>2007</v>
      </c>
      <c r="E1491" s="21" t="s">
        <v>1062</v>
      </c>
      <c r="F1491" s="47">
        <v>2</v>
      </c>
      <c r="G1491" s="45">
        <v>2</v>
      </c>
      <c r="H1491" s="37">
        <v>624.03</v>
      </c>
      <c r="I1491" s="37">
        <v>567.29999999999995</v>
      </c>
      <c r="J1491" s="37">
        <v>567.29999999999995</v>
      </c>
      <c r="K1491" s="87">
        <v>23</v>
      </c>
      <c r="L1491" s="77">
        <v>789757.99</v>
      </c>
      <c r="M1491" s="85">
        <v>0</v>
      </c>
      <c r="N1491" s="85">
        <v>0</v>
      </c>
      <c r="O1491" s="85">
        <v>0</v>
      </c>
      <c r="P1491" s="85">
        <v>789757.99</v>
      </c>
      <c r="Q1491" s="77">
        <f t="shared" si="107"/>
        <v>1392.1346553851579</v>
      </c>
      <c r="R1491" s="37">
        <v>4245</v>
      </c>
      <c r="S1491" s="130" t="s">
        <v>1071</v>
      </c>
      <c r="T1491" s="28"/>
      <c r="U1491" s="28"/>
    </row>
    <row r="1492" spans="1:21">
      <c r="A1492" s="32" t="s">
        <v>137</v>
      </c>
      <c r="B1492" s="46"/>
      <c r="C1492" s="152" t="s">
        <v>1061</v>
      </c>
      <c r="D1492" s="152" t="s">
        <v>1061</v>
      </c>
      <c r="E1492" s="152" t="s">
        <v>1061</v>
      </c>
      <c r="F1492" s="152" t="s">
        <v>1061</v>
      </c>
      <c r="G1492" s="152" t="s">
        <v>1061</v>
      </c>
      <c r="H1492" s="30">
        <f t="shared" ref="H1492:P1492" si="117">SUM(H1493:H1523)</f>
        <v>41167.83619200001</v>
      </c>
      <c r="I1492" s="30">
        <f t="shared" si="117"/>
        <v>36695.050000000003</v>
      </c>
      <c r="J1492" s="30" t="e">
        <f t="shared" si="117"/>
        <v>#REF!</v>
      </c>
      <c r="K1492" s="131">
        <f t="shared" si="117"/>
        <v>1064</v>
      </c>
      <c r="L1492" s="30">
        <f t="shared" si="117"/>
        <v>38742269.451299995</v>
      </c>
      <c r="M1492" s="30">
        <f t="shared" si="117"/>
        <v>0</v>
      </c>
      <c r="N1492" s="30">
        <f t="shared" si="117"/>
        <v>0</v>
      </c>
      <c r="O1492" s="30">
        <f t="shared" si="117"/>
        <v>0</v>
      </c>
      <c r="P1492" s="30">
        <f t="shared" si="117"/>
        <v>38742269.451299995</v>
      </c>
      <c r="Q1492" s="25">
        <f t="shared" si="107"/>
        <v>1055.7900711758123</v>
      </c>
      <c r="R1492" s="30">
        <f>MAX(R1493:R1523)</f>
        <v>6160</v>
      </c>
      <c r="S1492" s="132" t="s">
        <v>1061</v>
      </c>
      <c r="T1492" s="28"/>
      <c r="U1492" s="28"/>
    </row>
    <row r="1493" spans="1:21" ht="25.5">
      <c r="A1493" s="11">
        <v>160</v>
      </c>
      <c r="B1493" s="1" t="s">
        <v>471</v>
      </c>
      <c r="C1493" s="2">
        <v>1964</v>
      </c>
      <c r="D1493" s="44"/>
      <c r="E1493" s="21" t="s">
        <v>1062</v>
      </c>
      <c r="F1493" s="45">
        <v>2</v>
      </c>
      <c r="G1493" s="2">
        <v>2</v>
      </c>
      <c r="H1493" s="38">
        <v>468.49</v>
      </c>
      <c r="I1493" s="37">
        <v>425.9</v>
      </c>
      <c r="J1493" s="37">
        <v>425.9</v>
      </c>
      <c r="K1493" s="89">
        <v>28</v>
      </c>
      <c r="L1493" s="77">
        <v>817120</v>
      </c>
      <c r="M1493" s="85">
        <v>0</v>
      </c>
      <c r="N1493" s="85">
        <v>0</v>
      </c>
      <c r="O1493" s="85">
        <v>0</v>
      </c>
      <c r="P1493" s="85">
        <v>817120</v>
      </c>
      <c r="Q1493" s="77">
        <f t="shared" si="107"/>
        <v>1918.5724348438603</v>
      </c>
      <c r="R1493" s="37">
        <v>2932</v>
      </c>
      <c r="S1493" s="130" t="s">
        <v>1071</v>
      </c>
      <c r="T1493" s="28"/>
      <c r="U1493" s="28"/>
    </row>
    <row r="1494" spans="1:21" ht="25.5">
      <c r="A1494" s="11">
        <v>161</v>
      </c>
      <c r="B1494" s="1" t="s">
        <v>472</v>
      </c>
      <c r="C1494" s="2">
        <v>1961</v>
      </c>
      <c r="D1494" s="44"/>
      <c r="E1494" s="21" t="s">
        <v>1062</v>
      </c>
      <c r="F1494" s="45">
        <v>2</v>
      </c>
      <c r="G1494" s="2">
        <v>1</v>
      </c>
      <c r="H1494" s="38">
        <v>437.47</v>
      </c>
      <c r="I1494" s="37">
        <v>397.7</v>
      </c>
      <c r="J1494" s="37">
        <v>397.7</v>
      </c>
      <c r="K1494" s="89">
        <v>7</v>
      </c>
      <c r="L1494" s="77">
        <v>1006142</v>
      </c>
      <c r="M1494" s="85">
        <v>0</v>
      </c>
      <c r="N1494" s="85">
        <v>0</v>
      </c>
      <c r="O1494" s="85">
        <v>0</v>
      </c>
      <c r="P1494" s="85">
        <v>1006142</v>
      </c>
      <c r="Q1494" s="77">
        <f t="shared" si="107"/>
        <v>2529.9019361327632</v>
      </c>
      <c r="R1494" s="37">
        <v>6160</v>
      </c>
      <c r="S1494" s="130" t="s">
        <v>1071</v>
      </c>
      <c r="T1494" s="28"/>
      <c r="U1494" s="28"/>
    </row>
    <row r="1495" spans="1:21" ht="25.5">
      <c r="A1495" s="11">
        <v>162</v>
      </c>
      <c r="B1495" s="1" t="s">
        <v>473</v>
      </c>
      <c r="C1495" s="2">
        <v>1962</v>
      </c>
      <c r="D1495" s="44">
        <v>2015</v>
      </c>
      <c r="E1495" s="21" t="s">
        <v>1062</v>
      </c>
      <c r="F1495" s="45">
        <v>2</v>
      </c>
      <c r="G1495" s="2">
        <v>2</v>
      </c>
      <c r="H1495" s="38">
        <v>686.94987900000012</v>
      </c>
      <c r="I1495" s="37">
        <v>624.5</v>
      </c>
      <c r="J1495" s="37">
        <v>624.5</v>
      </c>
      <c r="K1495" s="89">
        <v>26</v>
      </c>
      <c r="L1495" s="77">
        <v>153210</v>
      </c>
      <c r="M1495" s="85">
        <v>0</v>
      </c>
      <c r="N1495" s="85">
        <v>0</v>
      </c>
      <c r="O1495" s="85">
        <v>0</v>
      </c>
      <c r="P1495" s="85">
        <v>153210</v>
      </c>
      <c r="Q1495" s="77">
        <f t="shared" si="107"/>
        <v>245.33226581265012</v>
      </c>
      <c r="R1495" s="37">
        <v>1888</v>
      </c>
      <c r="S1495" s="130" t="s">
        <v>1071</v>
      </c>
      <c r="T1495" s="28"/>
      <c r="U1495" s="28"/>
    </row>
    <row r="1496" spans="1:21" ht="25.5">
      <c r="A1496" s="11">
        <v>163</v>
      </c>
      <c r="B1496" s="1" t="s">
        <v>474</v>
      </c>
      <c r="C1496" s="2">
        <v>1961</v>
      </c>
      <c r="D1496" s="44">
        <v>2015</v>
      </c>
      <c r="E1496" s="21" t="s">
        <v>1062</v>
      </c>
      <c r="F1496" s="45">
        <v>2</v>
      </c>
      <c r="G1496" s="2">
        <v>1</v>
      </c>
      <c r="H1496" s="38">
        <v>317.35000000000002</v>
      </c>
      <c r="I1496" s="37">
        <v>287.60000000000002</v>
      </c>
      <c r="J1496" s="37">
        <v>288.5</v>
      </c>
      <c r="K1496" s="89">
        <v>17</v>
      </c>
      <c r="L1496" s="77">
        <v>122568</v>
      </c>
      <c r="M1496" s="85">
        <v>0</v>
      </c>
      <c r="N1496" s="85">
        <v>0</v>
      </c>
      <c r="O1496" s="85">
        <v>0</v>
      </c>
      <c r="P1496" s="85">
        <v>122568</v>
      </c>
      <c r="Q1496" s="77">
        <f t="shared" si="107"/>
        <v>426.17524339360222</v>
      </c>
      <c r="R1496" s="37">
        <v>1888</v>
      </c>
      <c r="S1496" s="130" t="s">
        <v>1071</v>
      </c>
      <c r="T1496" s="28"/>
      <c r="U1496" s="28"/>
    </row>
    <row r="1497" spans="1:21" ht="25.5">
      <c r="A1497" s="11">
        <v>164</v>
      </c>
      <c r="B1497" s="1" t="s">
        <v>475</v>
      </c>
      <c r="C1497" s="2">
        <v>1928</v>
      </c>
      <c r="D1497" s="44"/>
      <c r="E1497" s="21" t="s">
        <v>1062</v>
      </c>
      <c r="F1497" s="45">
        <v>2</v>
      </c>
      <c r="G1497" s="2">
        <v>1</v>
      </c>
      <c r="H1497" s="38">
        <v>420</v>
      </c>
      <c r="I1497" s="37">
        <v>378</v>
      </c>
      <c r="J1497" s="37">
        <v>378</v>
      </c>
      <c r="K1497" s="89">
        <v>24</v>
      </c>
      <c r="L1497" s="77">
        <v>102140</v>
      </c>
      <c r="M1497" s="85">
        <v>0</v>
      </c>
      <c r="N1497" s="85">
        <v>0</v>
      </c>
      <c r="O1497" s="85">
        <v>0</v>
      </c>
      <c r="P1497" s="85">
        <v>102140</v>
      </c>
      <c r="Q1497" s="77">
        <f t="shared" si="107"/>
        <v>270.2116402116402</v>
      </c>
      <c r="R1497" s="37">
        <v>1076</v>
      </c>
      <c r="S1497" s="130" t="s">
        <v>1071</v>
      </c>
      <c r="T1497" s="28"/>
      <c r="U1497" s="28"/>
    </row>
    <row r="1498" spans="1:21" ht="25.5">
      <c r="A1498" s="11">
        <v>165</v>
      </c>
      <c r="B1498" s="1" t="s">
        <v>476</v>
      </c>
      <c r="C1498" s="2">
        <v>1965</v>
      </c>
      <c r="D1498" s="44">
        <v>2011</v>
      </c>
      <c r="E1498" s="21" t="s">
        <v>1062</v>
      </c>
      <c r="F1498" s="45">
        <v>2</v>
      </c>
      <c r="G1498" s="2">
        <v>3</v>
      </c>
      <c r="H1498" s="38">
        <v>1562.3</v>
      </c>
      <c r="I1498" s="37">
        <v>996.6</v>
      </c>
      <c r="J1498" s="37">
        <v>996.6</v>
      </c>
      <c r="K1498" s="89">
        <v>23</v>
      </c>
      <c r="L1498" s="77">
        <v>865018</v>
      </c>
      <c r="M1498" s="85">
        <v>0</v>
      </c>
      <c r="N1498" s="85">
        <v>0</v>
      </c>
      <c r="O1498" s="85">
        <v>0</v>
      </c>
      <c r="P1498" s="77">
        <v>865018</v>
      </c>
      <c r="Q1498" s="77">
        <f t="shared" si="107"/>
        <v>867.96909492273733</v>
      </c>
      <c r="R1498" s="37">
        <v>1888</v>
      </c>
      <c r="S1498" s="130" t="s">
        <v>1071</v>
      </c>
      <c r="T1498" s="28"/>
      <c r="U1498" s="28"/>
    </row>
    <row r="1499" spans="1:21" ht="25.5">
      <c r="A1499" s="11">
        <v>166</v>
      </c>
      <c r="B1499" s="3" t="s">
        <v>144</v>
      </c>
      <c r="C1499" s="4">
        <v>1961</v>
      </c>
      <c r="D1499" s="44">
        <v>2010</v>
      </c>
      <c r="E1499" s="21" t="s">
        <v>1062</v>
      </c>
      <c r="F1499" s="47">
        <v>2</v>
      </c>
      <c r="G1499" s="47">
        <v>2</v>
      </c>
      <c r="H1499" s="38">
        <v>759.33</v>
      </c>
      <c r="I1499" s="51">
        <v>690.3</v>
      </c>
      <c r="J1499" s="51">
        <v>690.3</v>
      </c>
      <c r="K1499" s="89">
        <v>17</v>
      </c>
      <c r="L1499" s="77">
        <v>1293706.95</v>
      </c>
      <c r="M1499" s="85">
        <v>0</v>
      </c>
      <c r="N1499" s="85">
        <v>0</v>
      </c>
      <c r="O1499" s="85">
        <v>0</v>
      </c>
      <c r="P1499" s="77">
        <v>1293706.95</v>
      </c>
      <c r="Q1499" s="77">
        <f t="shared" si="107"/>
        <v>1874.1227727075186</v>
      </c>
      <c r="R1499" s="37">
        <v>3049</v>
      </c>
      <c r="S1499" s="130" t="s">
        <v>1071</v>
      </c>
      <c r="T1499" s="28"/>
      <c r="U1499" s="28"/>
    </row>
    <row r="1500" spans="1:21" ht="25.5">
      <c r="A1500" s="11">
        <v>167</v>
      </c>
      <c r="B1500" s="8" t="s">
        <v>152</v>
      </c>
      <c r="C1500" s="2">
        <v>1960</v>
      </c>
      <c r="D1500" s="44"/>
      <c r="E1500" s="21" t="s">
        <v>1062</v>
      </c>
      <c r="F1500" s="47">
        <v>2</v>
      </c>
      <c r="G1500" s="2">
        <v>2</v>
      </c>
      <c r="H1500" s="38">
        <v>421.646456</v>
      </c>
      <c r="I1500" s="38">
        <v>383.61</v>
      </c>
      <c r="J1500" s="38">
        <v>383.31495999999999</v>
      </c>
      <c r="K1500" s="89">
        <v>23</v>
      </c>
      <c r="L1500" s="77">
        <v>94475.64</v>
      </c>
      <c r="M1500" s="85">
        <v>0</v>
      </c>
      <c r="N1500" s="85">
        <v>0</v>
      </c>
      <c r="O1500" s="85">
        <v>0</v>
      </c>
      <c r="P1500" s="77">
        <v>94475.64</v>
      </c>
      <c r="Q1500" s="77">
        <f t="shared" si="107"/>
        <v>246.28044107296472</v>
      </c>
      <c r="R1500" s="37">
        <v>922</v>
      </c>
      <c r="S1500" s="130" t="s">
        <v>1071</v>
      </c>
      <c r="T1500" s="28"/>
      <c r="U1500" s="28"/>
    </row>
    <row r="1501" spans="1:21" ht="25.5">
      <c r="A1501" s="11">
        <v>168</v>
      </c>
      <c r="B1501" s="8" t="s">
        <v>477</v>
      </c>
      <c r="C1501" s="2">
        <v>1964</v>
      </c>
      <c r="D1501" s="44"/>
      <c r="E1501" s="21" t="s">
        <v>1062</v>
      </c>
      <c r="F1501" s="45">
        <v>2</v>
      </c>
      <c r="G1501" s="2">
        <v>2</v>
      </c>
      <c r="H1501" s="38">
        <v>379.1</v>
      </c>
      <c r="I1501" s="37">
        <v>323.39999999999998</v>
      </c>
      <c r="J1501" s="37">
        <v>341.19</v>
      </c>
      <c r="K1501" s="89">
        <v>27</v>
      </c>
      <c r="L1501" s="77">
        <v>830588.67</v>
      </c>
      <c r="M1501" s="85">
        <v>0</v>
      </c>
      <c r="N1501" s="85">
        <v>0</v>
      </c>
      <c r="O1501" s="85">
        <v>0</v>
      </c>
      <c r="P1501" s="85">
        <v>830588.67</v>
      </c>
      <c r="Q1501" s="77">
        <f t="shared" si="107"/>
        <v>2568.3013914656776</v>
      </c>
      <c r="R1501" s="37">
        <v>4304</v>
      </c>
      <c r="S1501" s="130" t="s">
        <v>1071</v>
      </c>
      <c r="T1501" s="28"/>
      <c r="U1501" s="28"/>
    </row>
    <row r="1502" spans="1:21" ht="25.5">
      <c r="A1502" s="11">
        <v>169</v>
      </c>
      <c r="B1502" s="8" t="s">
        <v>478</v>
      </c>
      <c r="C1502" s="2">
        <v>1964</v>
      </c>
      <c r="D1502" s="44"/>
      <c r="E1502" s="21" t="s">
        <v>1062</v>
      </c>
      <c r="F1502" s="45">
        <v>2</v>
      </c>
      <c r="G1502" s="2">
        <v>2</v>
      </c>
      <c r="H1502" s="38">
        <v>421.29991200000001</v>
      </c>
      <c r="I1502" s="37">
        <v>383.3</v>
      </c>
      <c r="J1502" s="37">
        <v>383</v>
      </c>
      <c r="K1502" s="89">
        <v>14</v>
      </c>
      <c r="L1502" s="77">
        <v>932632.37</v>
      </c>
      <c r="M1502" s="85">
        <v>0</v>
      </c>
      <c r="N1502" s="85">
        <v>0</v>
      </c>
      <c r="O1502" s="85">
        <v>0</v>
      </c>
      <c r="P1502" s="85">
        <v>932632.37</v>
      </c>
      <c r="Q1502" s="77">
        <f t="shared" si="107"/>
        <v>2433.165588312027</v>
      </c>
      <c r="R1502" s="37">
        <v>4304</v>
      </c>
      <c r="S1502" s="130" t="s">
        <v>1071</v>
      </c>
      <c r="T1502" s="28"/>
      <c r="U1502" s="28"/>
    </row>
    <row r="1503" spans="1:21" ht="25.5">
      <c r="A1503" s="11">
        <v>170</v>
      </c>
      <c r="B1503" s="8" t="s">
        <v>479</v>
      </c>
      <c r="C1503" s="2">
        <v>1964</v>
      </c>
      <c r="D1503" s="44"/>
      <c r="E1503" s="21" t="s">
        <v>1062</v>
      </c>
      <c r="F1503" s="45">
        <v>2</v>
      </c>
      <c r="G1503" s="2">
        <v>2</v>
      </c>
      <c r="H1503" s="38">
        <v>698.61001099999987</v>
      </c>
      <c r="I1503" s="37">
        <v>635.1</v>
      </c>
      <c r="J1503" s="37">
        <v>635.1</v>
      </c>
      <c r="K1503" s="89">
        <v>37</v>
      </c>
      <c r="L1503" s="77">
        <v>1253093.9200000002</v>
      </c>
      <c r="M1503" s="85">
        <v>0</v>
      </c>
      <c r="N1503" s="85">
        <v>0</v>
      </c>
      <c r="O1503" s="85">
        <v>0</v>
      </c>
      <c r="P1503" s="85">
        <v>1253093.9200000002</v>
      </c>
      <c r="Q1503" s="77">
        <f t="shared" si="107"/>
        <v>1973.0655329869314</v>
      </c>
      <c r="R1503" s="37">
        <v>3492</v>
      </c>
      <c r="S1503" s="130" t="s">
        <v>1071</v>
      </c>
      <c r="T1503" s="28"/>
      <c r="U1503" s="28"/>
    </row>
    <row r="1504" spans="1:21" ht="25.5">
      <c r="A1504" s="11">
        <v>171</v>
      </c>
      <c r="B1504" s="8" t="s">
        <v>480</v>
      </c>
      <c r="C1504" s="2">
        <v>1964</v>
      </c>
      <c r="D1504" s="44"/>
      <c r="E1504" s="21" t="s">
        <v>1062</v>
      </c>
      <c r="F1504" s="45">
        <v>2</v>
      </c>
      <c r="G1504" s="2">
        <v>2</v>
      </c>
      <c r="H1504" s="38">
        <v>712.68993400000011</v>
      </c>
      <c r="I1504" s="37">
        <v>647.9</v>
      </c>
      <c r="J1504" s="37">
        <v>647.9</v>
      </c>
      <c r="K1504" s="89">
        <v>41</v>
      </c>
      <c r="L1504" s="77">
        <v>1278348.99</v>
      </c>
      <c r="M1504" s="85">
        <v>0</v>
      </c>
      <c r="N1504" s="85">
        <v>0</v>
      </c>
      <c r="O1504" s="85">
        <v>0</v>
      </c>
      <c r="P1504" s="85">
        <v>1278348.99</v>
      </c>
      <c r="Q1504" s="77">
        <f t="shared" si="107"/>
        <v>1973.0652724185832</v>
      </c>
      <c r="R1504" s="37">
        <v>3492</v>
      </c>
      <c r="S1504" s="130" t="s">
        <v>1071</v>
      </c>
      <c r="T1504" s="28"/>
      <c r="U1504" s="28"/>
    </row>
    <row r="1505" spans="1:21" ht="25.5">
      <c r="A1505" s="11">
        <v>172</v>
      </c>
      <c r="B1505" s="8" t="s">
        <v>481</v>
      </c>
      <c r="C1505" s="2">
        <v>1964</v>
      </c>
      <c r="D1505" s="44"/>
      <c r="E1505" s="21" t="s">
        <v>1062</v>
      </c>
      <c r="F1505" s="45">
        <v>2</v>
      </c>
      <c r="G1505" s="2">
        <v>2</v>
      </c>
      <c r="H1505" s="38">
        <v>694.2</v>
      </c>
      <c r="I1505" s="37">
        <v>648.79999999999995</v>
      </c>
      <c r="J1505" s="37">
        <v>648.79999999999995</v>
      </c>
      <c r="K1505" s="89">
        <v>26</v>
      </c>
      <c r="L1505" s="77">
        <v>1280125.2</v>
      </c>
      <c r="M1505" s="85">
        <v>0</v>
      </c>
      <c r="N1505" s="85">
        <v>0</v>
      </c>
      <c r="O1505" s="85">
        <v>0</v>
      </c>
      <c r="P1505" s="85">
        <v>1280125.2</v>
      </c>
      <c r="Q1505" s="77">
        <f t="shared" si="107"/>
        <v>1973.0659679408138</v>
      </c>
      <c r="R1505" s="37">
        <v>3492</v>
      </c>
      <c r="S1505" s="130" t="s">
        <v>1071</v>
      </c>
      <c r="T1505" s="28"/>
      <c r="U1505" s="28"/>
    </row>
    <row r="1506" spans="1:21" ht="25.5">
      <c r="A1506" s="11">
        <v>173</v>
      </c>
      <c r="B1506" s="8" t="s">
        <v>482</v>
      </c>
      <c r="C1506" s="2">
        <v>1964</v>
      </c>
      <c r="D1506" s="44"/>
      <c r="E1506" s="21" t="s">
        <v>1062</v>
      </c>
      <c r="F1506" s="45">
        <v>2</v>
      </c>
      <c r="G1506" s="2">
        <v>2</v>
      </c>
      <c r="H1506" s="38">
        <v>416.68000000000006</v>
      </c>
      <c r="I1506" s="37">
        <v>378.8</v>
      </c>
      <c r="J1506" s="37">
        <v>378.8</v>
      </c>
      <c r="K1506" s="89">
        <v>16</v>
      </c>
      <c r="L1506" s="77">
        <v>747397.10000000009</v>
      </c>
      <c r="M1506" s="85">
        <v>0</v>
      </c>
      <c r="N1506" s="85">
        <v>0</v>
      </c>
      <c r="O1506" s="85">
        <v>0</v>
      </c>
      <c r="P1506" s="85">
        <v>747397.10000000009</v>
      </c>
      <c r="Q1506" s="77">
        <f t="shared" si="107"/>
        <v>1973.0652059134109</v>
      </c>
      <c r="R1506" s="37">
        <v>3492</v>
      </c>
      <c r="S1506" s="130" t="s">
        <v>1071</v>
      </c>
      <c r="T1506" s="28"/>
      <c r="U1506" s="28"/>
    </row>
    <row r="1507" spans="1:21" ht="25.5">
      <c r="A1507" s="11">
        <v>174</v>
      </c>
      <c r="B1507" s="8" t="s">
        <v>483</v>
      </c>
      <c r="C1507" s="2">
        <v>1964</v>
      </c>
      <c r="D1507" s="44"/>
      <c r="E1507" s="21" t="s">
        <v>1062</v>
      </c>
      <c r="F1507" s="45">
        <v>2</v>
      </c>
      <c r="G1507" s="2">
        <v>2</v>
      </c>
      <c r="H1507" s="38">
        <v>357.7</v>
      </c>
      <c r="I1507" s="37">
        <v>281.10000000000002</v>
      </c>
      <c r="J1507" s="37">
        <v>321.93</v>
      </c>
      <c r="K1507" s="89">
        <v>26</v>
      </c>
      <c r="L1507" s="77">
        <v>261273.5</v>
      </c>
      <c r="M1507" s="85">
        <v>0</v>
      </c>
      <c r="N1507" s="85">
        <v>0</v>
      </c>
      <c r="O1507" s="85">
        <v>0</v>
      </c>
      <c r="P1507" s="85">
        <v>261273.5</v>
      </c>
      <c r="Q1507" s="77">
        <f t="shared" si="107"/>
        <v>929.46816079686937</v>
      </c>
      <c r="R1507" s="37">
        <v>3492</v>
      </c>
      <c r="S1507" s="130" t="s">
        <v>1071</v>
      </c>
      <c r="T1507" s="28"/>
      <c r="U1507" s="28"/>
    </row>
    <row r="1508" spans="1:21" ht="25.5">
      <c r="A1508" s="11">
        <v>175</v>
      </c>
      <c r="B1508" s="8" t="s">
        <v>484</v>
      </c>
      <c r="C1508" s="2">
        <v>1965</v>
      </c>
      <c r="D1508" s="44"/>
      <c r="E1508" s="21" t="s">
        <v>1062</v>
      </c>
      <c r="F1508" s="45">
        <v>2</v>
      </c>
      <c r="G1508" s="2">
        <v>2</v>
      </c>
      <c r="H1508" s="38">
        <v>610.9</v>
      </c>
      <c r="I1508" s="37">
        <v>530.5</v>
      </c>
      <c r="J1508" s="37">
        <v>530.5</v>
      </c>
      <c r="K1508" s="89">
        <v>33</v>
      </c>
      <c r="L1508" s="77">
        <v>1046710.3999999999</v>
      </c>
      <c r="M1508" s="85">
        <v>0</v>
      </c>
      <c r="N1508" s="85">
        <v>0</v>
      </c>
      <c r="O1508" s="85">
        <v>0</v>
      </c>
      <c r="P1508" s="85">
        <v>1046710.3999999999</v>
      </c>
      <c r="Q1508" s="77">
        <f t="shared" si="107"/>
        <v>1973.0639019792648</v>
      </c>
      <c r="R1508" s="37">
        <v>3492</v>
      </c>
      <c r="S1508" s="130" t="s">
        <v>1071</v>
      </c>
      <c r="T1508" s="28"/>
      <c r="U1508" s="28"/>
    </row>
    <row r="1509" spans="1:21" ht="25.5">
      <c r="A1509" s="11">
        <v>176</v>
      </c>
      <c r="B1509" s="8" t="s">
        <v>485</v>
      </c>
      <c r="C1509" s="2">
        <v>1965</v>
      </c>
      <c r="D1509" s="44"/>
      <c r="E1509" s="21" t="s">
        <v>1062</v>
      </c>
      <c r="F1509" s="2">
        <v>2</v>
      </c>
      <c r="G1509" s="11">
        <v>2</v>
      </c>
      <c r="H1509" s="37">
        <v>545</v>
      </c>
      <c r="I1509" s="37">
        <v>458.6</v>
      </c>
      <c r="J1509" s="37">
        <v>490.5</v>
      </c>
      <c r="K1509" s="87">
        <v>31</v>
      </c>
      <c r="L1509" s="77">
        <v>967373.51</v>
      </c>
      <c r="M1509" s="85">
        <v>0</v>
      </c>
      <c r="N1509" s="85">
        <v>0</v>
      </c>
      <c r="O1509" s="85">
        <v>0</v>
      </c>
      <c r="P1509" s="85">
        <v>967373.51</v>
      </c>
      <c r="Q1509" s="77">
        <f t="shared" ref="Q1509:Q1572" si="118">L1509/I1509</f>
        <v>2109.4058220671609</v>
      </c>
      <c r="R1509" s="37">
        <v>3492</v>
      </c>
      <c r="S1509" s="130" t="s">
        <v>1071</v>
      </c>
      <c r="T1509" s="28"/>
      <c r="U1509" s="28"/>
    </row>
    <row r="1510" spans="1:21" ht="25.5">
      <c r="A1510" s="11">
        <v>177</v>
      </c>
      <c r="B1510" s="8" t="s">
        <v>486</v>
      </c>
      <c r="C1510" s="2">
        <v>1964</v>
      </c>
      <c r="D1510" s="44"/>
      <c r="E1510" s="21" t="s">
        <v>1062</v>
      </c>
      <c r="F1510" s="45">
        <v>2</v>
      </c>
      <c r="G1510" s="2">
        <v>2</v>
      </c>
      <c r="H1510" s="38">
        <v>367.9</v>
      </c>
      <c r="I1510" s="37">
        <v>327</v>
      </c>
      <c r="J1510" s="37">
        <v>327</v>
      </c>
      <c r="K1510" s="89">
        <v>13</v>
      </c>
      <c r="L1510" s="77">
        <v>645192</v>
      </c>
      <c r="M1510" s="85">
        <v>0</v>
      </c>
      <c r="N1510" s="85">
        <v>0</v>
      </c>
      <c r="O1510" s="85">
        <v>0</v>
      </c>
      <c r="P1510" s="85">
        <v>645192</v>
      </c>
      <c r="Q1510" s="77">
        <f t="shared" si="118"/>
        <v>1973.0642201834862</v>
      </c>
      <c r="R1510" s="37">
        <v>3492</v>
      </c>
      <c r="S1510" s="130" t="s">
        <v>1071</v>
      </c>
      <c r="T1510" s="28"/>
      <c r="U1510" s="28"/>
    </row>
    <row r="1511" spans="1:21" ht="25.5">
      <c r="A1511" s="11">
        <v>178</v>
      </c>
      <c r="B1511" s="8" t="s">
        <v>487</v>
      </c>
      <c r="C1511" s="2">
        <v>1964</v>
      </c>
      <c r="D1511" s="44"/>
      <c r="E1511" s="21" t="s">
        <v>1062</v>
      </c>
      <c r="F1511" s="45">
        <v>2</v>
      </c>
      <c r="G1511" s="2">
        <v>2</v>
      </c>
      <c r="H1511" s="38">
        <v>372.1</v>
      </c>
      <c r="I1511" s="37">
        <v>278.2</v>
      </c>
      <c r="J1511" s="37">
        <v>278.2</v>
      </c>
      <c r="K1511" s="89">
        <v>13</v>
      </c>
      <c r="L1511" s="77">
        <v>548905.79999999993</v>
      </c>
      <c r="M1511" s="85">
        <v>0</v>
      </c>
      <c r="N1511" s="85">
        <v>0</v>
      </c>
      <c r="O1511" s="85">
        <v>0</v>
      </c>
      <c r="P1511" s="85">
        <v>548905.79999999993</v>
      </c>
      <c r="Q1511" s="77">
        <f t="shared" si="118"/>
        <v>1973.0618260244428</v>
      </c>
      <c r="R1511" s="37">
        <v>3492</v>
      </c>
      <c r="S1511" s="130" t="s">
        <v>1071</v>
      </c>
      <c r="T1511" s="28"/>
      <c r="U1511" s="28"/>
    </row>
    <row r="1512" spans="1:21" ht="25.5">
      <c r="A1512" s="11">
        <v>179</v>
      </c>
      <c r="B1512" s="8" t="s">
        <v>488</v>
      </c>
      <c r="C1512" s="2">
        <v>1964</v>
      </c>
      <c r="D1512" s="44">
        <v>2012</v>
      </c>
      <c r="E1512" s="21" t="s">
        <v>1062</v>
      </c>
      <c r="F1512" s="45">
        <v>2</v>
      </c>
      <c r="G1512" s="2">
        <v>2</v>
      </c>
      <c r="H1512" s="38">
        <v>369</v>
      </c>
      <c r="I1512" s="37">
        <v>322.2</v>
      </c>
      <c r="J1512" s="37">
        <v>322.2</v>
      </c>
      <c r="K1512" s="89">
        <v>15</v>
      </c>
      <c r="L1512" s="77">
        <v>511010.04</v>
      </c>
      <c r="M1512" s="85">
        <v>0</v>
      </c>
      <c r="N1512" s="85">
        <v>0</v>
      </c>
      <c r="O1512" s="85">
        <v>0</v>
      </c>
      <c r="P1512" s="85">
        <v>511010.04</v>
      </c>
      <c r="Q1512" s="77">
        <f t="shared" si="118"/>
        <v>1586.0026070763502</v>
      </c>
      <c r="R1512" s="37">
        <v>2945</v>
      </c>
      <c r="S1512" s="130" t="s">
        <v>1071</v>
      </c>
      <c r="T1512" s="28"/>
      <c r="U1512" s="28"/>
    </row>
    <row r="1513" spans="1:21" ht="25.5">
      <c r="A1513" s="11">
        <v>180</v>
      </c>
      <c r="B1513" s="8" t="s">
        <v>489</v>
      </c>
      <c r="C1513" s="2">
        <v>1964</v>
      </c>
      <c r="D1513" s="44"/>
      <c r="E1513" s="21" t="s">
        <v>1062</v>
      </c>
      <c r="F1513" s="45">
        <v>2</v>
      </c>
      <c r="G1513" s="2">
        <v>2</v>
      </c>
      <c r="H1513" s="38">
        <v>403.15000000000003</v>
      </c>
      <c r="I1513" s="37">
        <v>366.5</v>
      </c>
      <c r="J1513" s="37">
        <v>366.5</v>
      </c>
      <c r="K1513" s="89">
        <v>12</v>
      </c>
      <c r="L1513" s="77">
        <v>723127.51</v>
      </c>
      <c r="M1513" s="85">
        <v>0</v>
      </c>
      <c r="N1513" s="85">
        <v>0</v>
      </c>
      <c r="O1513" s="85">
        <v>0</v>
      </c>
      <c r="P1513" s="85">
        <v>723127.51</v>
      </c>
      <c r="Q1513" s="77">
        <f t="shared" si="118"/>
        <v>1973.0627830832198</v>
      </c>
      <c r="R1513" s="37">
        <v>3492</v>
      </c>
      <c r="S1513" s="130" t="s">
        <v>1071</v>
      </c>
      <c r="T1513" s="28"/>
      <c r="U1513" s="28"/>
    </row>
    <row r="1514" spans="1:21" ht="25.5">
      <c r="A1514" s="11">
        <v>181</v>
      </c>
      <c r="B1514" s="60" t="s">
        <v>673</v>
      </c>
      <c r="C1514" s="2">
        <v>1981</v>
      </c>
      <c r="D1514" s="44">
        <v>2009</v>
      </c>
      <c r="E1514" s="21" t="s">
        <v>1062</v>
      </c>
      <c r="F1514" s="2">
        <v>2</v>
      </c>
      <c r="G1514" s="2">
        <v>3</v>
      </c>
      <c r="H1514" s="38">
        <v>1002.2100000000002</v>
      </c>
      <c r="I1514" s="77">
        <v>911.1</v>
      </c>
      <c r="J1514" s="77">
        <v>911.1</v>
      </c>
      <c r="K1514" s="89">
        <v>11</v>
      </c>
      <c r="L1514" s="77">
        <v>1945830</v>
      </c>
      <c r="M1514" s="85">
        <v>0</v>
      </c>
      <c r="N1514" s="85">
        <v>0</v>
      </c>
      <c r="O1514" s="85">
        <v>0</v>
      </c>
      <c r="P1514" s="85">
        <v>1945830</v>
      </c>
      <c r="Q1514" s="77">
        <f t="shared" si="118"/>
        <v>2135.6931182087587</v>
      </c>
      <c r="R1514" s="37">
        <v>2557</v>
      </c>
      <c r="S1514" s="130" t="s">
        <v>1071</v>
      </c>
      <c r="T1514" s="28"/>
      <c r="U1514" s="28"/>
    </row>
    <row r="1515" spans="1:21" ht="25.5">
      <c r="A1515" s="11">
        <v>182</v>
      </c>
      <c r="B1515" s="1" t="s">
        <v>674</v>
      </c>
      <c r="C1515" s="2">
        <v>1985</v>
      </c>
      <c r="D1515" s="186"/>
      <c r="E1515" s="21" t="s">
        <v>1062</v>
      </c>
      <c r="F1515" s="45">
        <v>5</v>
      </c>
      <c r="G1515" s="2">
        <v>4</v>
      </c>
      <c r="H1515" s="38">
        <v>4053.2800000000007</v>
      </c>
      <c r="I1515" s="37">
        <v>3698</v>
      </c>
      <c r="J1515" s="37">
        <v>3698</v>
      </c>
      <c r="K1515" s="89">
        <v>65</v>
      </c>
      <c r="L1515" s="77">
        <v>3898005</v>
      </c>
      <c r="M1515" s="85">
        <v>0</v>
      </c>
      <c r="N1515" s="85">
        <v>0</v>
      </c>
      <c r="O1515" s="85">
        <v>0</v>
      </c>
      <c r="P1515" s="85">
        <v>3898005</v>
      </c>
      <c r="Q1515" s="77">
        <f t="shared" si="118"/>
        <v>1054.084640346133</v>
      </c>
      <c r="R1515" s="37">
        <v>1186</v>
      </c>
      <c r="S1515" s="130" t="s">
        <v>1071</v>
      </c>
      <c r="T1515" s="28"/>
      <c r="U1515" s="28"/>
    </row>
    <row r="1516" spans="1:21" ht="25.5">
      <c r="A1516" s="11">
        <v>183</v>
      </c>
      <c r="B1516" s="1" t="s">
        <v>675</v>
      </c>
      <c r="C1516" s="2">
        <v>1979</v>
      </c>
      <c r="D1516" s="186"/>
      <c r="E1516" s="21" t="s">
        <v>1062</v>
      </c>
      <c r="F1516" s="45">
        <v>5</v>
      </c>
      <c r="G1516" s="2">
        <v>4</v>
      </c>
      <c r="H1516" s="38">
        <v>3630.11</v>
      </c>
      <c r="I1516" s="37">
        <v>3314.23</v>
      </c>
      <c r="J1516" s="37">
        <v>3300.1</v>
      </c>
      <c r="K1516" s="89">
        <v>68</v>
      </c>
      <c r="L1516" s="77">
        <v>2998672</v>
      </c>
      <c r="M1516" s="85">
        <v>0</v>
      </c>
      <c r="N1516" s="85">
        <v>0</v>
      </c>
      <c r="O1516" s="85">
        <v>0</v>
      </c>
      <c r="P1516" s="85">
        <v>2998672</v>
      </c>
      <c r="Q1516" s="77">
        <f t="shared" si="118"/>
        <v>904.78693391828574</v>
      </c>
      <c r="R1516" s="37">
        <v>1186</v>
      </c>
      <c r="S1516" s="130" t="s">
        <v>1071</v>
      </c>
      <c r="T1516" s="28"/>
      <c r="U1516" s="28"/>
    </row>
    <row r="1517" spans="1:21" ht="25.5">
      <c r="A1517" s="11">
        <v>184</v>
      </c>
      <c r="B1517" s="1" t="s">
        <v>677</v>
      </c>
      <c r="C1517" s="2">
        <v>1982</v>
      </c>
      <c r="D1517" s="186"/>
      <c r="E1517" s="21" t="s">
        <v>1062</v>
      </c>
      <c r="F1517" s="45">
        <v>3</v>
      </c>
      <c r="G1517" s="2">
        <v>2</v>
      </c>
      <c r="H1517" s="38">
        <v>826.9</v>
      </c>
      <c r="I1517" s="37">
        <v>674.01</v>
      </c>
      <c r="J1517" s="37">
        <v>674</v>
      </c>
      <c r="K1517" s="89">
        <v>52</v>
      </c>
      <c r="L1517" s="77">
        <v>1062260</v>
      </c>
      <c r="M1517" s="85">
        <v>0</v>
      </c>
      <c r="N1517" s="85">
        <v>0</v>
      </c>
      <c r="O1517" s="85">
        <v>0</v>
      </c>
      <c r="P1517" s="85">
        <v>1062260</v>
      </c>
      <c r="Q1517" s="77">
        <f t="shared" si="118"/>
        <v>1576.0300292280531</v>
      </c>
      <c r="R1517" s="37">
        <v>1697</v>
      </c>
      <c r="S1517" s="130" t="s">
        <v>1071</v>
      </c>
      <c r="T1517" s="28"/>
      <c r="U1517" s="28"/>
    </row>
    <row r="1518" spans="1:21" ht="25.5">
      <c r="A1518" s="11">
        <v>185</v>
      </c>
      <c r="B1518" s="59" t="s">
        <v>1120</v>
      </c>
      <c r="C1518" s="75">
        <v>1977</v>
      </c>
      <c r="D1518" s="75"/>
      <c r="E1518" s="21" t="s">
        <v>1062</v>
      </c>
      <c r="F1518" s="75">
        <v>5</v>
      </c>
      <c r="G1518" s="75">
        <v>4</v>
      </c>
      <c r="H1518" s="35">
        <v>3708.43</v>
      </c>
      <c r="I1518" s="35">
        <v>3371.3</v>
      </c>
      <c r="J1518" s="35" t="e">
        <f>INDEX('[1]ОБЛАСТНАЯ!!!!!'!$K:$K,MATCH(#REF!,'[1]ОБЛАСТНАЯ!!!!!'!$AX:$AX,0))</f>
        <v>#REF!</v>
      </c>
      <c r="K1518" s="84">
        <v>65</v>
      </c>
      <c r="L1518" s="77">
        <v>2252013</v>
      </c>
      <c r="M1518" s="85">
        <v>0</v>
      </c>
      <c r="N1518" s="85">
        <v>0</v>
      </c>
      <c r="O1518" s="85">
        <v>0</v>
      </c>
      <c r="P1518" s="85">
        <v>2252013</v>
      </c>
      <c r="Q1518" s="77">
        <f t="shared" si="118"/>
        <v>667.99543202918755</v>
      </c>
      <c r="R1518" s="37">
        <v>1186</v>
      </c>
      <c r="S1518" s="130" t="s">
        <v>1071</v>
      </c>
      <c r="T1518" s="28"/>
      <c r="U1518" s="28"/>
    </row>
    <row r="1519" spans="1:21" ht="25.5">
      <c r="A1519" s="11">
        <v>186</v>
      </c>
      <c r="B1519" s="61" t="s">
        <v>1121</v>
      </c>
      <c r="C1519" s="75">
        <v>1992</v>
      </c>
      <c r="D1519" s="75">
        <v>2009</v>
      </c>
      <c r="E1519" s="21" t="s">
        <v>1062</v>
      </c>
      <c r="F1519" s="75">
        <v>5</v>
      </c>
      <c r="G1519" s="75">
        <v>4</v>
      </c>
      <c r="H1519" s="35">
        <v>3393.2</v>
      </c>
      <c r="I1519" s="35">
        <v>3055.5</v>
      </c>
      <c r="J1519" s="35" t="e">
        <f>INDEX('[1]ОБЛАСТНАЯ!!!!!'!$K:$K,MATCH(#REF!,'[1]ОБЛАСТНАЯ!!!!!'!$AX:$AX,0))</f>
        <v>#REF!</v>
      </c>
      <c r="K1519" s="84">
        <v>59</v>
      </c>
      <c r="L1519" s="77">
        <v>2041060</v>
      </c>
      <c r="M1519" s="85">
        <v>0</v>
      </c>
      <c r="N1519" s="85">
        <v>0</v>
      </c>
      <c r="O1519" s="85">
        <v>0</v>
      </c>
      <c r="P1519" s="85">
        <v>2041060</v>
      </c>
      <c r="Q1519" s="77">
        <f t="shared" si="118"/>
        <v>667.99541809851087</v>
      </c>
      <c r="R1519" s="37">
        <v>1186</v>
      </c>
      <c r="S1519" s="130" t="s">
        <v>1071</v>
      </c>
      <c r="T1519" s="28"/>
      <c r="U1519" s="28"/>
    </row>
    <row r="1520" spans="1:21" ht="25.5">
      <c r="A1520" s="11">
        <v>187</v>
      </c>
      <c r="B1520" s="61" t="s">
        <v>1122</v>
      </c>
      <c r="C1520" s="75">
        <v>1979</v>
      </c>
      <c r="D1520" s="75"/>
      <c r="E1520" s="21" t="s">
        <v>1062</v>
      </c>
      <c r="F1520" s="75">
        <v>5</v>
      </c>
      <c r="G1520" s="75">
        <v>4</v>
      </c>
      <c r="H1520" s="35">
        <v>2830.19</v>
      </c>
      <c r="I1520" s="35">
        <v>2572.9</v>
      </c>
      <c r="J1520" s="35" t="e">
        <f>INDEX('[1]ОБЛАСТНАЯ!!!!!'!$K:$K,MATCH(#REF!,'[1]ОБЛАСТНАЯ!!!!!'!$AX:$AX,0))</f>
        <v>#REF!</v>
      </c>
      <c r="K1520" s="84">
        <v>59</v>
      </c>
      <c r="L1520" s="77">
        <v>1747121.37</v>
      </c>
      <c r="M1520" s="85">
        <v>0</v>
      </c>
      <c r="N1520" s="85">
        <v>0</v>
      </c>
      <c r="O1520" s="85">
        <v>0</v>
      </c>
      <c r="P1520" s="85">
        <v>1747121.37</v>
      </c>
      <c r="Q1520" s="77">
        <f t="shared" si="118"/>
        <v>679.04752225115635</v>
      </c>
      <c r="R1520" s="37">
        <v>1222</v>
      </c>
      <c r="S1520" s="130" t="s">
        <v>1071</v>
      </c>
      <c r="T1520" s="28"/>
      <c r="U1520" s="28"/>
    </row>
    <row r="1521" spans="1:21" ht="25.5">
      <c r="A1521" s="11">
        <v>188</v>
      </c>
      <c r="B1521" s="61" t="s">
        <v>1124</v>
      </c>
      <c r="C1521" s="75">
        <v>1990</v>
      </c>
      <c r="D1521" s="75"/>
      <c r="E1521" s="21" t="s">
        <v>1062</v>
      </c>
      <c r="F1521" s="75">
        <v>5</v>
      </c>
      <c r="G1521" s="75">
        <v>4</v>
      </c>
      <c r="H1521" s="35">
        <v>4678.8500000000004</v>
      </c>
      <c r="I1521" s="35">
        <v>4277.29</v>
      </c>
      <c r="J1521" s="35" t="e">
        <f>INDEX('[1]ОБЛАСТНАЯ!!!!!'!$K:$K,MATCH(#REF!,'[1]ОБЛАСТНАЯ!!!!!'!$AX:$AX,0))</f>
        <v>#REF!</v>
      </c>
      <c r="K1521" s="84">
        <v>71</v>
      </c>
      <c r="L1521" s="77">
        <v>2882764.4813000001</v>
      </c>
      <c r="M1521" s="85">
        <v>0</v>
      </c>
      <c r="N1521" s="85">
        <v>0</v>
      </c>
      <c r="O1521" s="85">
        <v>0</v>
      </c>
      <c r="P1521" s="85">
        <v>2882764.4813000001</v>
      </c>
      <c r="Q1521" s="77">
        <f t="shared" si="118"/>
        <v>673.96984569669121</v>
      </c>
      <c r="R1521" s="37">
        <v>1222</v>
      </c>
      <c r="S1521" s="130" t="s">
        <v>1071</v>
      </c>
      <c r="T1521" s="28"/>
      <c r="U1521" s="28"/>
    </row>
    <row r="1522" spans="1:21" ht="25.5">
      <c r="A1522" s="11">
        <v>189</v>
      </c>
      <c r="B1522" s="8" t="s">
        <v>1125</v>
      </c>
      <c r="C1522" s="75">
        <v>1985</v>
      </c>
      <c r="D1522" s="75">
        <v>2009</v>
      </c>
      <c r="E1522" s="21" t="s">
        <v>1062</v>
      </c>
      <c r="F1522" s="75">
        <v>5</v>
      </c>
      <c r="G1522" s="75">
        <v>4</v>
      </c>
      <c r="H1522" s="35">
        <v>4390.3999999999996</v>
      </c>
      <c r="I1522" s="35">
        <v>3890.39</v>
      </c>
      <c r="J1522" s="35" t="e">
        <f>INDEX('[1]ОБЛАСТНАЯ!!!!!'!$K:$K,MATCH(#REF!,'[1]ОБЛАСТНАЯ!!!!!'!$AX:$AX,0))</f>
        <v>#REF!</v>
      </c>
      <c r="K1522" s="84">
        <v>84</v>
      </c>
      <c r="L1522" s="77">
        <v>2598763</v>
      </c>
      <c r="M1522" s="85">
        <v>0</v>
      </c>
      <c r="N1522" s="85">
        <v>0</v>
      </c>
      <c r="O1522" s="85">
        <v>0</v>
      </c>
      <c r="P1522" s="85">
        <v>2598763</v>
      </c>
      <c r="Q1522" s="77">
        <f t="shared" si="118"/>
        <v>667.99549659545698</v>
      </c>
      <c r="R1522" s="37">
        <v>1186</v>
      </c>
      <c r="S1522" s="130" t="s">
        <v>1071</v>
      </c>
      <c r="T1522" s="28"/>
      <c r="U1522" s="28"/>
    </row>
    <row r="1523" spans="1:21" ht="25.5">
      <c r="A1523" s="11">
        <v>190</v>
      </c>
      <c r="B1523" s="61" t="s">
        <v>1123</v>
      </c>
      <c r="C1523" s="75">
        <v>1984</v>
      </c>
      <c r="D1523" s="75"/>
      <c r="E1523" s="21" t="s">
        <v>1062</v>
      </c>
      <c r="F1523" s="75">
        <v>3</v>
      </c>
      <c r="G1523" s="75">
        <v>3</v>
      </c>
      <c r="H1523" s="35">
        <v>1232.4000000000001</v>
      </c>
      <c r="I1523" s="35">
        <v>1164.72</v>
      </c>
      <c r="J1523" s="35" t="e">
        <f>INDEX('[1]ОБЛАСТНАЯ!!!!!'!$K:$K,MATCH(#REF!,'[1]ОБЛАСТНАЯ!!!!!'!$AX:$AX,0))</f>
        <v>#REF!</v>
      </c>
      <c r="K1523" s="84">
        <v>61</v>
      </c>
      <c r="L1523" s="77">
        <v>1835621</v>
      </c>
      <c r="M1523" s="85">
        <v>0</v>
      </c>
      <c r="N1523" s="85">
        <v>0</v>
      </c>
      <c r="O1523" s="85">
        <v>0</v>
      </c>
      <c r="P1523" s="85">
        <v>1835621</v>
      </c>
      <c r="Q1523" s="77">
        <f t="shared" si="118"/>
        <v>1576.0191290610619</v>
      </c>
      <c r="R1523" s="37">
        <v>1697</v>
      </c>
      <c r="S1523" s="130" t="s">
        <v>1071</v>
      </c>
      <c r="T1523" s="28"/>
      <c r="U1523" s="28"/>
    </row>
    <row r="1524" spans="1:21">
      <c r="A1524" s="39" t="s">
        <v>156</v>
      </c>
      <c r="B1524" s="33"/>
      <c r="C1524" s="152" t="s">
        <v>1061</v>
      </c>
      <c r="D1524" s="152" t="s">
        <v>1061</v>
      </c>
      <c r="E1524" s="152" t="s">
        <v>1061</v>
      </c>
      <c r="F1524" s="152" t="s">
        <v>1061</v>
      </c>
      <c r="G1524" s="152" t="s">
        <v>1061</v>
      </c>
      <c r="H1524" s="30">
        <f>SUM(H1525:H1531)</f>
        <v>2434.4100000000003</v>
      </c>
      <c r="I1524" s="30">
        <f t="shared" ref="I1524" si="119">SUM(I1525:I1531)</f>
        <v>2146.7099999999996</v>
      </c>
      <c r="J1524" s="30">
        <f t="shared" ref="J1524:P1524" si="120">SUM(J1525:J1531)</f>
        <v>1606.2</v>
      </c>
      <c r="K1524" s="131">
        <f t="shared" si="120"/>
        <v>110</v>
      </c>
      <c r="L1524" s="30">
        <f t="shared" si="120"/>
        <v>6485488.75</v>
      </c>
      <c r="M1524" s="30">
        <f t="shared" si="120"/>
        <v>0</v>
      </c>
      <c r="N1524" s="30">
        <f t="shared" si="120"/>
        <v>0</v>
      </c>
      <c r="O1524" s="30">
        <f t="shared" si="120"/>
        <v>0</v>
      </c>
      <c r="P1524" s="30">
        <f t="shared" si="120"/>
        <v>6485488.75</v>
      </c>
      <c r="Q1524" s="25">
        <f t="shared" si="118"/>
        <v>3021.1294259587935</v>
      </c>
      <c r="R1524" s="30">
        <f>MAX(R1525:R1531)</f>
        <v>7066</v>
      </c>
      <c r="S1524" s="132" t="s">
        <v>1061</v>
      </c>
      <c r="T1524" s="28"/>
      <c r="U1524" s="28"/>
    </row>
    <row r="1525" spans="1:21" ht="25.5">
      <c r="A1525" s="75">
        <v>191</v>
      </c>
      <c r="B1525" s="60" t="s">
        <v>490</v>
      </c>
      <c r="C1525" s="11">
        <v>1904</v>
      </c>
      <c r="D1525" s="36"/>
      <c r="E1525" s="21" t="s">
        <v>1062</v>
      </c>
      <c r="F1525" s="47">
        <v>1</v>
      </c>
      <c r="G1525" s="47">
        <v>3</v>
      </c>
      <c r="H1525" s="38">
        <v>338.8</v>
      </c>
      <c r="I1525" s="37">
        <v>279.60000000000002</v>
      </c>
      <c r="J1525" s="37">
        <v>308</v>
      </c>
      <c r="K1525" s="89">
        <v>19</v>
      </c>
      <c r="L1525" s="77">
        <v>1427621</v>
      </c>
      <c r="M1525" s="85">
        <v>0</v>
      </c>
      <c r="N1525" s="85">
        <v>0</v>
      </c>
      <c r="O1525" s="85">
        <v>0</v>
      </c>
      <c r="P1525" s="85">
        <v>1427621</v>
      </c>
      <c r="Q1525" s="77">
        <f t="shared" si="118"/>
        <v>5105.9406294706723</v>
      </c>
      <c r="R1525" s="37">
        <v>6254</v>
      </c>
      <c r="S1525" s="130" t="s">
        <v>1071</v>
      </c>
      <c r="T1525" s="28"/>
      <c r="U1525" s="28"/>
    </row>
    <row r="1526" spans="1:21" ht="25.5">
      <c r="A1526" s="75">
        <v>192</v>
      </c>
      <c r="B1526" s="1" t="s">
        <v>491</v>
      </c>
      <c r="C1526" s="11">
        <v>1890</v>
      </c>
      <c r="D1526" s="36"/>
      <c r="E1526" s="21" t="s">
        <v>1062</v>
      </c>
      <c r="F1526" s="47">
        <v>1</v>
      </c>
      <c r="G1526" s="47">
        <v>1</v>
      </c>
      <c r="H1526" s="38">
        <v>147.4</v>
      </c>
      <c r="I1526" s="37">
        <v>134</v>
      </c>
      <c r="J1526" s="37">
        <v>134</v>
      </c>
      <c r="K1526" s="89">
        <v>7</v>
      </c>
      <c r="L1526" s="77">
        <v>611732.16</v>
      </c>
      <c r="M1526" s="85">
        <v>0</v>
      </c>
      <c r="N1526" s="85">
        <v>0</v>
      </c>
      <c r="O1526" s="85">
        <v>0</v>
      </c>
      <c r="P1526" s="85">
        <v>611732.16</v>
      </c>
      <c r="Q1526" s="77">
        <f t="shared" si="118"/>
        <v>4565.1653731343285</v>
      </c>
      <c r="R1526" s="37">
        <v>6408</v>
      </c>
      <c r="S1526" s="130" t="s">
        <v>1071</v>
      </c>
      <c r="T1526" s="28"/>
      <c r="U1526" s="28"/>
    </row>
    <row r="1527" spans="1:21" ht="25.5">
      <c r="A1527" s="75">
        <v>193</v>
      </c>
      <c r="B1527" s="1" t="s">
        <v>492</v>
      </c>
      <c r="C1527" s="11">
        <v>1904</v>
      </c>
      <c r="D1527" s="36">
        <v>2010</v>
      </c>
      <c r="E1527" s="21" t="s">
        <v>1062</v>
      </c>
      <c r="F1527" s="47">
        <v>1</v>
      </c>
      <c r="G1527" s="47">
        <v>1</v>
      </c>
      <c r="H1527" s="38">
        <v>198.11</v>
      </c>
      <c r="I1527" s="37">
        <v>175.51</v>
      </c>
      <c r="J1527" s="37">
        <v>180.1</v>
      </c>
      <c r="K1527" s="89">
        <v>10</v>
      </c>
      <c r="L1527" s="77">
        <v>71226.490000000005</v>
      </c>
      <c r="M1527" s="85">
        <v>0</v>
      </c>
      <c r="N1527" s="85">
        <v>0</v>
      </c>
      <c r="O1527" s="85">
        <v>0</v>
      </c>
      <c r="P1527" s="85">
        <v>71226.490000000005</v>
      </c>
      <c r="Q1527" s="77">
        <f t="shared" si="118"/>
        <v>405.8258218904906</v>
      </c>
      <c r="R1527" s="37">
        <v>1801</v>
      </c>
      <c r="S1527" s="130" t="s">
        <v>1071</v>
      </c>
      <c r="T1527" s="28"/>
      <c r="U1527" s="28"/>
    </row>
    <row r="1528" spans="1:21" ht="25.5">
      <c r="A1528" s="75">
        <v>194</v>
      </c>
      <c r="B1528" s="1" t="s">
        <v>157</v>
      </c>
      <c r="C1528" s="4">
        <v>1966</v>
      </c>
      <c r="D1528" s="36"/>
      <c r="E1528" s="21" t="s">
        <v>1062</v>
      </c>
      <c r="F1528" s="47">
        <v>2</v>
      </c>
      <c r="G1528" s="47">
        <v>3</v>
      </c>
      <c r="H1528" s="51">
        <v>262.60000000000002</v>
      </c>
      <c r="I1528" s="37">
        <v>209.4</v>
      </c>
      <c r="J1528" s="37"/>
      <c r="K1528" s="89">
        <v>19</v>
      </c>
      <c r="L1528" s="77">
        <v>1030689.7999999999</v>
      </c>
      <c r="M1528" s="85">
        <v>0</v>
      </c>
      <c r="N1528" s="85">
        <v>0</v>
      </c>
      <c r="O1528" s="85">
        <v>0</v>
      </c>
      <c r="P1528" s="85">
        <v>1030689.7999999999</v>
      </c>
      <c r="Q1528" s="77">
        <f t="shared" si="118"/>
        <v>4922.1098376313275</v>
      </c>
      <c r="R1528" s="37">
        <v>7066</v>
      </c>
      <c r="S1528" s="130" t="s">
        <v>1071</v>
      </c>
      <c r="T1528" s="28"/>
      <c r="U1528" s="28"/>
    </row>
    <row r="1529" spans="1:21" ht="25.5">
      <c r="A1529" s="75">
        <v>195</v>
      </c>
      <c r="B1529" s="1" t="s">
        <v>158</v>
      </c>
      <c r="C1529" s="4">
        <v>1968</v>
      </c>
      <c r="D1529" s="36"/>
      <c r="E1529" s="21" t="s">
        <v>1062</v>
      </c>
      <c r="F1529" s="47">
        <v>2</v>
      </c>
      <c r="G1529" s="47">
        <v>2</v>
      </c>
      <c r="H1529" s="51">
        <v>413.6</v>
      </c>
      <c r="I1529" s="37">
        <v>366.4</v>
      </c>
      <c r="J1529" s="37"/>
      <c r="K1529" s="89">
        <v>14</v>
      </c>
      <c r="L1529" s="77">
        <v>1803463.8</v>
      </c>
      <c r="M1529" s="85">
        <v>0</v>
      </c>
      <c r="N1529" s="85">
        <v>0</v>
      </c>
      <c r="O1529" s="85">
        <v>0</v>
      </c>
      <c r="P1529" s="85">
        <v>1803463.8</v>
      </c>
      <c r="Q1529" s="77">
        <f t="shared" si="118"/>
        <v>4922.1173580786035</v>
      </c>
      <c r="R1529" s="37">
        <v>7066</v>
      </c>
      <c r="S1529" s="130" t="s">
        <v>1071</v>
      </c>
      <c r="T1529" s="28"/>
      <c r="U1529" s="28"/>
    </row>
    <row r="1530" spans="1:21" ht="25.5">
      <c r="A1530" s="75">
        <v>196</v>
      </c>
      <c r="B1530" s="1" t="s">
        <v>493</v>
      </c>
      <c r="C1530" s="11">
        <v>1971</v>
      </c>
      <c r="D1530" s="36"/>
      <c r="E1530" s="21" t="s">
        <v>1062</v>
      </c>
      <c r="F1530" s="47">
        <v>2</v>
      </c>
      <c r="G1530" s="47">
        <v>2</v>
      </c>
      <c r="H1530" s="38">
        <v>781.3</v>
      </c>
      <c r="I1530" s="37">
        <v>717.6</v>
      </c>
      <c r="J1530" s="37">
        <v>719.9</v>
      </c>
      <c r="K1530" s="89">
        <v>24</v>
      </c>
      <c r="L1530" s="77">
        <v>341921</v>
      </c>
      <c r="M1530" s="85">
        <v>0</v>
      </c>
      <c r="N1530" s="85">
        <v>0</v>
      </c>
      <c r="O1530" s="85">
        <v>0</v>
      </c>
      <c r="P1530" s="85">
        <v>341921</v>
      </c>
      <c r="Q1530" s="77">
        <f t="shared" si="118"/>
        <v>476.47853957636568</v>
      </c>
      <c r="R1530" s="37">
        <v>979</v>
      </c>
      <c r="S1530" s="130" t="s">
        <v>1071</v>
      </c>
      <c r="T1530" s="28"/>
      <c r="U1530" s="28"/>
    </row>
    <row r="1531" spans="1:21" ht="25.5">
      <c r="A1531" s="75">
        <v>197</v>
      </c>
      <c r="B1531" s="1" t="s">
        <v>494</v>
      </c>
      <c r="C1531" s="11">
        <v>1965</v>
      </c>
      <c r="D1531" s="36"/>
      <c r="E1531" s="21" t="s">
        <v>1062</v>
      </c>
      <c r="F1531" s="47">
        <v>2</v>
      </c>
      <c r="G1531" s="47">
        <v>2</v>
      </c>
      <c r="H1531" s="38">
        <v>292.60000000000002</v>
      </c>
      <c r="I1531" s="37">
        <v>264.2</v>
      </c>
      <c r="J1531" s="37">
        <v>264.2</v>
      </c>
      <c r="K1531" s="89">
        <v>17</v>
      </c>
      <c r="L1531" s="77">
        <v>1198834.5</v>
      </c>
      <c r="M1531" s="85">
        <v>0</v>
      </c>
      <c r="N1531" s="85">
        <v>0</v>
      </c>
      <c r="O1531" s="85">
        <v>0</v>
      </c>
      <c r="P1531" s="85">
        <v>1198834.5</v>
      </c>
      <c r="Q1531" s="77">
        <f t="shared" si="118"/>
        <v>4537.6021953065865</v>
      </c>
      <c r="R1531" s="37">
        <v>6408</v>
      </c>
      <c r="S1531" s="130" t="s">
        <v>1071</v>
      </c>
      <c r="T1531" s="28"/>
      <c r="U1531" s="28"/>
    </row>
    <row r="1532" spans="1:21">
      <c r="A1532" s="32" t="s">
        <v>160</v>
      </c>
      <c r="B1532" s="46"/>
      <c r="C1532" s="152" t="s">
        <v>1061</v>
      </c>
      <c r="D1532" s="152" t="s">
        <v>1061</v>
      </c>
      <c r="E1532" s="152" t="s">
        <v>1061</v>
      </c>
      <c r="F1532" s="152" t="s">
        <v>1061</v>
      </c>
      <c r="G1532" s="152" t="s">
        <v>1061</v>
      </c>
      <c r="H1532" s="30">
        <f t="shared" ref="H1532:P1532" si="121">SUM(H1533:H1678)</f>
        <v>423378.90599999984</v>
      </c>
      <c r="I1532" s="30">
        <f t="shared" si="121"/>
        <v>330668.50999999995</v>
      </c>
      <c r="J1532" s="30" t="e">
        <f t="shared" si="121"/>
        <v>#REF!</v>
      </c>
      <c r="K1532" s="131">
        <f t="shared" si="121"/>
        <v>16449</v>
      </c>
      <c r="L1532" s="30">
        <f t="shared" si="121"/>
        <v>866242130.32000029</v>
      </c>
      <c r="M1532" s="30">
        <f t="shared" si="121"/>
        <v>0</v>
      </c>
      <c r="N1532" s="30">
        <f t="shared" si="121"/>
        <v>0</v>
      </c>
      <c r="O1532" s="30">
        <f t="shared" si="121"/>
        <v>0</v>
      </c>
      <c r="P1532" s="30">
        <f t="shared" si="121"/>
        <v>866242130.32000029</v>
      </c>
      <c r="Q1532" s="25">
        <f t="shared" si="118"/>
        <v>2619.6692582550436</v>
      </c>
      <c r="R1532" s="30">
        <f>MAX(R1533:R1678)</f>
        <v>11277</v>
      </c>
      <c r="S1532" s="132" t="s">
        <v>1061</v>
      </c>
      <c r="T1532" s="28"/>
      <c r="U1532" s="28"/>
    </row>
    <row r="1533" spans="1:21" ht="25.5">
      <c r="A1533" s="11">
        <v>198</v>
      </c>
      <c r="B1533" s="50" t="s">
        <v>760</v>
      </c>
      <c r="C1533" s="11">
        <v>1993</v>
      </c>
      <c r="D1533" s="44">
        <v>2004</v>
      </c>
      <c r="E1533" s="21" t="s">
        <v>1062</v>
      </c>
      <c r="F1533" s="2">
        <v>10</v>
      </c>
      <c r="G1533" s="129">
        <v>4</v>
      </c>
      <c r="H1533" s="38">
        <v>8954.6</v>
      </c>
      <c r="I1533" s="38">
        <v>7914.8</v>
      </c>
      <c r="J1533" s="38">
        <v>7914.8</v>
      </c>
      <c r="K1533" s="87">
        <v>327</v>
      </c>
      <c r="L1533" s="77">
        <v>7600000</v>
      </c>
      <c r="M1533" s="85">
        <v>0</v>
      </c>
      <c r="N1533" s="85">
        <v>0</v>
      </c>
      <c r="O1533" s="85">
        <v>0</v>
      </c>
      <c r="P1533" s="77">
        <v>7600000</v>
      </c>
      <c r="Q1533" s="77">
        <f t="shared" si="118"/>
        <v>960.22641128013345</v>
      </c>
      <c r="R1533" s="37">
        <v>1298</v>
      </c>
      <c r="S1533" s="130" t="s">
        <v>1071</v>
      </c>
      <c r="T1533" s="28"/>
      <c r="U1533" s="28"/>
    </row>
    <row r="1534" spans="1:21" ht="25.5">
      <c r="A1534" s="11">
        <v>199</v>
      </c>
      <c r="B1534" s="50" t="s">
        <v>516</v>
      </c>
      <c r="C1534" s="2">
        <v>1954</v>
      </c>
      <c r="D1534" s="36"/>
      <c r="E1534" s="21" t="s">
        <v>1062</v>
      </c>
      <c r="F1534" s="2">
        <v>2</v>
      </c>
      <c r="G1534" s="2">
        <v>2</v>
      </c>
      <c r="H1534" s="38">
        <v>438.75700000000006</v>
      </c>
      <c r="I1534" s="211">
        <v>383.2</v>
      </c>
      <c r="J1534" s="175">
        <v>398.87</v>
      </c>
      <c r="K1534" s="89">
        <v>24</v>
      </c>
      <c r="L1534" s="77">
        <v>160944.76999999999</v>
      </c>
      <c r="M1534" s="85">
        <v>0</v>
      </c>
      <c r="N1534" s="85">
        <v>0</v>
      </c>
      <c r="O1534" s="85">
        <v>0</v>
      </c>
      <c r="P1534" s="77">
        <v>160944.76999999999</v>
      </c>
      <c r="Q1534" s="77">
        <f t="shared" si="118"/>
        <v>420.00200939457199</v>
      </c>
      <c r="R1534" s="37">
        <v>966</v>
      </c>
      <c r="S1534" s="130" t="s">
        <v>1071</v>
      </c>
      <c r="T1534" s="28"/>
      <c r="U1534" s="28"/>
    </row>
    <row r="1535" spans="1:21">
      <c r="A1535" s="11">
        <v>200</v>
      </c>
      <c r="B1535" s="50" t="s">
        <v>517</v>
      </c>
      <c r="C1535" s="11">
        <v>1962</v>
      </c>
      <c r="D1535" s="44">
        <v>2008</v>
      </c>
      <c r="E1535" s="2" t="s">
        <v>1064</v>
      </c>
      <c r="F1535" s="2">
        <v>5</v>
      </c>
      <c r="G1535" s="129">
        <v>4</v>
      </c>
      <c r="H1535" s="38">
        <v>4063.3</v>
      </c>
      <c r="I1535" s="38">
        <v>3194.2</v>
      </c>
      <c r="J1535" s="38">
        <v>3194.2</v>
      </c>
      <c r="K1535" s="87">
        <v>156</v>
      </c>
      <c r="L1535" s="77">
        <v>6957535.3399999999</v>
      </c>
      <c r="M1535" s="85">
        <v>0</v>
      </c>
      <c r="N1535" s="85">
        <v>0</v>
      </c>
      <c r="O1535" s="85">
        <v>0</v>
      </c>
      <c r="P1535" s="77">
        <v>6957535.3399999999</v>
      </c>
      <c r="Q1535" s="77">
        <f t="shared" si="118"/>
        <v>2178.1777409053911</v>
      </c>
      <c r="R1535" s="37">
        <v>4899</v>
      </c>
      <c r="S1535" s="130" t="s">
        <v>1071</v>
      </c>
      <c r="T1535" s="28"/>
      <c r="U1535" s="28"/>
    </row>
    <row r="1536" spans="1:21" ht="25.5">
      <c r="A1536" s="11">
        <v>201</v>
      </c>
      <c r="B1536" s="50" t="s">
        <v>519</v>
      </c>
      <c r="C1536" s="11">
        <v>1963</v>
      </c>
      <c r="D1536" s="44">
        <v>2009</v>
      </c>
      <c r="E1536" s="21" t="s">
        <v>1062</v>
      </c>
      <c r="F1536" s="2">
        <v>5</v>
      </c>
      <c r="G1536" s="129">
        <v>4</v>
      </c>
      <c r="H1536" s="38">
        <v>5210.5000000000009</v>
      </c>
      <c r="I1536" s="38">
        <v>3300</v>
      </c>
      <c r="J1536" s="38">
        <v>3096.6</v>
      </c>
      <c r="K1536" s="87">
        <v>134</v>
      </c>
      <c r="L1536" s="77">
        <v>6112261.3399999999</v>
      </c>
      <c r="M1536" s="85">
        <v>0</v>
      </c>
      <c r="N1536" s="85">
        <v>0</v>
      </c>
      <c r="O1536" s="85">
        <v>0</v>
      </c>
      <c r="P1536" s="77">
        <v>6112261.3399999999</v>
      </c>
      <c r="Q1536" s="77">
        <f t="shared" si="118"/>
        <v>1852.2004060606059</v>
      </c>
      <c r="R1536" s="37">
        <v>4899</v>
      </c>
      <c r="S1536" s="130" t="s">
        <v>1071</v>
      </c>
      <c r="T1536" s="28"/>
      <c r="U1536" s="28"/>
    </row>
    <row r="1537" spans="1:21" ht="25.5">
      <c r="A1537" s="11">
        <v>202</v>
      </c>
      <c r="B1537" s="50" t="s">
        <v>520</v>
      </c>
      <c r="C1537" s="11">
        <v>1963</v>
      </c>
      <c r="D1537" s="44">
        <v>2006</v>
      </c>
      <c r="E1537" s="21" t="s">
        <v>1062</v>
      </c>
      <c r="F1537" s="2">
        <v>5</v>
      </c>
      <c r="G1537" s="129">
        <v>4</v>
      </c>
      <c r="H1537" s="38">
        <v>5284.5</v>
      </c>
      <c r="I1537" s="38">
        <v>3155.5</v>
      </c>
      <c r="J1537" s="38">
        <v>3070.9</v>
      </c>
      <c r="K1537" s="87">
        <v>149</v>
      </c>
      <c r="L1537" s="77">
        <v>10244702.110000001</v>
      </c>
      <c r="M1537" s="85">
        <v>0</v>
      </c>
      <c r="N1537" s="85">
        <v>0</v>
      </c>
      <c r="O1537" s="85">
        <v>0</v>
      </c>
      <c r="P1537" s="77">
        <v>10244702.110000001</v>
      </c>
      <c r="Q1537" s="77">
        <f t="shared" si="118"/>
        <v>3246.6176865789894</v>
      </c>
      <c r="R1537" s="37">
        <v>9642</v>
      </c>
      <c r="S1537" s="130" t="s">
        <v>1071</v>
      </c>
      <c r="T1537" s="28"/>
      <c r="U1537" s="28"/>
    </row>
    <row r="1538" spans="1:21" ht="25.5">
      <c r="A1538" s="11">
        <v>203</v>
      </c>
      <c r="B1538" s="50" t="s">
        <v>521</v>
      </c>
      <c r="C1538" s="11">
        <v>1963</v>
      </c>
      <c r="D1538" s="44"/>
      <c r="E1538" s="21" t="s">
        <v>1062</v>
      </c>
      <c r="F1538" s="2">
        <v>5</v>
      </c>
      <c r="G1538" s="129">
        <v>2</v>
      </c>
      <c r="H1538" s="38">
        <v>2273.9499999999998</v>
      </c>
      <c r="I1538" s="38">
        <v>1539.06</v>
      </c>
      <c r="J1538" s="38">
        <v>1546.7</v>
      </c>
      <c r="K1538" s="87">
        <v>78</v>
      </c>
      <c r="L1538" s="77">
        <v>4780328.9499999993</v>
      </c>
      <c r="M1538" s="85">
        <v>0</v>
      </c>
      <c r="N1538" s="85">
        <v>0</v>
      </c>
      <c r="O1538" s="85">
        <v>0</v>
      </c>
      <c r="P1538" s="77">
        <v>4780328.9499999993</v>
      </c>
      <c r="Q1538" s="77">
        <f t="shared" si="118"/>
        <v>3106.0055813288627</v>
      </c>
      <c r="R1538" s="37">
        <v>9642</v>
      </c>
      <c r="S1538" s="130" t="s">
        <v>1071</v>
      </c>
      <c r="T1538" s="28"/>
      <c r="U1538" s="28"/>
    </row>
    <row r="1539" spans="1:21" ht="25.5">
      <c r="A1539" s="11">
        <v>204</v>
      </c>
      <c r="B1539" s="50" t="s">
        <v>522</v>
      </c>
      <c r="C1539" s="11">
        <v>1964</v>
      </c>
      <c r="D1539" s="44"/>
      <c r="E1539" s="21" t="s">
        <v>1062</v>
      </c>
      <c r="F1539" s="2">
        <v>5</v>
      </c>
      <c r="G1539" s="129">
        <v>2</v>
      </c>
      <c r="H1539" s="38">
        <v>2041.6</v>
      </c>
      <c r="I1539" s="38">
        <v>1488.2</v>
      </c>
      <c r="J1539" s="38">
        <v>1488</v>
      </c>
      <c r="K1539" s="87">
        <v>82</v>
      </c>
      <c r="L1539" s="77">
        <v>5065315.1800000006</v>
      </c>
      <c r="M1539" s="85">
        <v>0</v>
      </c>
      <c r="N1539" s="85">
        <v>0</v>
      </c>
      <c r="O1539" s="85">
        <v>0</v>
      </c>
      <c r="P1539" s="77">
        <v>5065315.1800000006</v>
      </c>
      <c r="Q1539" s="77">
        <f t="shared" si="118"/>
        <v>3403.6521838462577</v>
      </c>
      <c r="R1539" s="37">
        <v>9642</v>
      </c>
      <c r="S1539" s="130" t="s">
        <v>1071</v>
      </c>
      <c r="T1539" s="28"/>
      <c r="U1539" s="28"/>
    </row>
    <row r="1540" spans="1:21" ht="25.5">
      <c r="A1540" s="11">
        <v>205</v>
      </c>
      <c r="B1540" s="50" t="s">
        <v>523</v>
      </c>
      <c r="C1540" s="11">
        <v>1963</v>
      </c>
      <c r="D1540" s="44">
        <v>2008</v>
      </c>
      <c r="E1540" s="21" t="s">
        <v>1062</v>
      </c>
      <c r="F1540" s="2">
        <v>5</v>
      </c>
      <c r="G1540" s="129">
        <v>4</v>
      </c>
      <c r="H1540" s="38">
        <v>4886.3999999999996</v>
      </c>
      <c r="I1540" s="38">
        <v>3154.3</v>
      </c>
      <c r="J1540" s="38">
        <v>3154.3</v>
      </c>
      <c r="K1540" s="87">
        <v>183</v>
      </c>
      <c r="L1540" s="77">
        <v>2133814</v>
      </c>
      <c r="M1540" s="85">
        <v>0</v>
      </c>
      <c r="N1540" s="85">
        <v>0</v>
      </c>
      <c r="O1540" s="85">
        <v>0</v>
      </c>
      <c r="P1540" s="77">
        <v>2133814</v>
      </c>
      <c r="Q1540" s="77">
        <f t="shared" si="118"/>
        <v>676.47782392289889</v>
      </c>
      <c r="R1540" s="37">
        <v>1468</v>
      </c>
      <c r="S1540" s="130" t="s">
        <v>1071</v>
      </c>
      <c r="T1540" s="28"/>
      <c r="U1540" s="28"/>
    </row>
    <row r="1541" spans="1:21" ht="25.5">
      <c r="A1541" s="11">
        <v>206</v>
      </c>
      <c r="B1541" s="50" t="s">
        <v>959</v>
      </c>
      <c r="C1541" s="2">
        <v>1953</v>
      </c>
      <c r="D1541" s="2"/>
      <c r="E1541" s="2" t="s">
        <v>1062</v>
      </c>
      <c r="F1541" s="2">
        <v>5</v>
      </c>
      <c r="G1541" s="2">
        <v>4</v>
      </c>
      <c r="H1541" s="38">
        <v>4633.8</v>
      </c>
      <c r="I1541" s="38">
        <v>3126.9</v>
      </c>
      <c r="J1541" s="38">
        <v>3126.9</v>
      </c>
      <c r="K1541" s="87">
        <v>168</v>
      </c>
      <c r="L1541" s="86">
        <v>1905333.73</v>
      </c>
      <c r="M1541" s="37">
        <v>0</v>
      </c>
      <c r="N1541" s="37">
        <v>0</v>
      </c>
      <c r="O1541" s="37">
        <v>0</v>
      </c>
      <c r="P1541" s="86">
        <v>1905333.73</v>
      </c>
      <c r="Q1541" s="77">
        <f t="shared" si="118"/>
        <v>609.33631711919156</v>
      </c>
      <c r="R1541" s="37">
        <v>1095</v>
      </c>
      <c r="S1541" s="130" t="s">
        <v>1071</v>
      </c>
      <c r="T1541" s="28"/>
      <c r="U1541" s="28"/>
    </row>
    <row r="1542" spans="1:21" ht="25.5">
      <c r="A1542" s="11">
        <v>207</v>
      </c>
      <c r="B1542" s="50" t="s">
        <v>524</v>
      </c>
      <c r="C1542" s="11">
        <v>1963</v>
      </c>
      <c r="D1542" s="44"/>
      <c r="E1542" s="21" t="s">
        <v>1062</v>
      </c>
      <c r="F1542" s="2">
        <v>5</v>
      </c>
      <c r="G1542" s="129">
        <v>4</v>
      </c>
      <c r="H1542" s="38">
        <v>4550.8999999999996</v>
      </c>
      <c r="I1542" s="38">
        <v>3124.1</v>
      </c>
      <c r="J1542" s="38">
        <v>3124.1</v>
      </c>
      <c r="K1542" s="87">
        <v>157</v>
      </c>
      <c r="L1542" s="77">
        <v>10092523.41</v>
      </c>
      <c r="M1542" s="85">
        <v>0</v>
      </c>
      <c r="N1542" s="85">
        <v>0</v>
      </c>
      <c r="O1542" s="85">
        <v>0</v>
      </c>
      <c r="P1542" s="77">
        <v>10092523.41</v>
      </c>
      <c r="Q1542" s="77">
        <f t="shared" si="118"/>
        <v>3230.5378861112004</v>
      </c>
      <c r="R1542" s="37">
        <v>9642</v>
      </c>
      <c r="S1542" s="130" t="s">
        <v>1071</v>
      </c>
      <c r="T1542" s="28"/>
      <c r="U1542" s="28"/>
    </row>
    <row r="1543" spans="1:21" ht="25.5">
      <c r="A1543" s="11">
        <v>208</v>
      </c>
      <c r="B1543" s="50" t="s">
        <v>525</v>
      </c>
      <c r="C1543" s="11">
        <v>1964</v>
      </c>
      <c r="D1543" s="44"/>
      <c r="E1543" s="21" t="s">
        <v>1062</v>
      </c>
      <c r="F1543" s="2">
        <v>5</v>
      </c>
      <c r="G1543" s="129">
        <v>3</v>
      </c>
      <c r="H1543" s="38">
        <v>3694</v>
      </c>
      <c r="I1543" s="38">
        <v>2462.9</v>
      </c>
      <c r="J1543" s="38">
        <v>2462.9</v>
      </c>
      <c r="K1543" s="87">
        <v>127</v>
      </c>
      <c r="L1543" s="77">
        <v>7960629.96</v>
      </c>
      <c r="M1543" s="85">
        <v>0</v>
      </c>
      <c r="N1543" s="85">
        <v>0</v>
      </c>
      <c r="O1543" s="85">
        <v>0</v>
      </c>
      <c r="P1543" s="77">
        <v>7960629.96</v>
      </c>
      <c r="Q1543" s="77">
        <f t="shared" si="118"/>
        <v>3232.2181006130982</v>
      </c>
      <c r="R1543" s="37">
        <v>9642</v>
      </c>
      <c r="S1543" s="130" t="s">
        <v>1071</v>
      </c>
      <c r="T1543" s="28"/>
      <c r="U1543" s="28"/>
    </row>
    <row r="1544" spans="1:21">
      <c r="A1544" s="11">
        <v>209</v>
      </c>
      <c r="B1544" s="50" t="s">
        <v>526</v>
      </c>
      <c r="C1544" s="11">
        <v>1962</v>
      </c>
      <c r="D1544" s="44"/>
      <c r="E1544" s="2" t="s">
        <v>1064</v>
      </c>
      <c r="F1544" s="2">
        <v>5</v>
      </c>
      <c r="G1544" s="129">
        <v>3</v>
      </c>
      <c r="H1544" s="38">
        <v>3326.3999999999996</v>
      </c>
      <c r="I1544" s="38">
        <v>2544.6</v>
      </c>
      <c r="J1544" s="38">
        <v>2544.6</v>
      </c>
      <c r="K1544" s="87">
        <v>122</v>
      </c>
      <c r="L1544" s="77">
        <v>8368777.2999999989</v>
      </c>
      <c r="M1544" s="85">
        <v>0</v>
      </c>
      <c r="N1544" s="85">
        <v>0</v>
      </c>
      <c r="O1544" s="85">
        <v>0</v>
      </c>
      <c r="P1544" s="77">
        <v>8368777.2999999989</v>
      </c>
      <c r="Q1544" s="77">
        <f t="shared" si="118"/>
        <v>3288.838049202232</v>
      </c>
      <c r="R1544" s="37">
        <v>9642</v>
      </c>
      <c r="S1544" s="130" t="s">
        <v>1071</v>
      </c>
      <c r="T1544" s="28"/>
      <c r="U1544" s="28"/>
    </row>
    <row r="1545" spans="1:21">
      <c r="A1545" s="11">
        <v>210</v>
      </c>
      <c r="B1545" s="50" t="s">
        <v>527</v>
      </c>
      <c r="C1545" s="11">
        <v>1962</v>
      </c>
      <c r="D1545" s="44"/>
      <c r="E1545" s="2" t="s">
        <v>1064</v>
      </c>
      <c r="F1545" s="2">
        <v>5</v>
      </c>
      <c r="G1545" s="129">
        <v>3</v>
      </c>
      <c r="H1545" s="38">
        <v>3308.7999999999997</v>
      </c>
      <c r="I1545" s="38">
        <v>2518.5500000000002</v>
      </c>
      <c r="J1545" s="38">
        <v>2581.3000000000002</v>
      </c>
      <c r="K1545" s="87">
        <v>132</v>
      </c>
      <c r="L1545" s="77">
        <v>8263938.75</v>
      </c>
      <c r="M1545" s="85">
        <v>0</v>
      </c>
      <c r="N1545" s="85">
        <v>0</v>
      </c>
      <c r="O1545" s="85">
        <v>0</v>
      </c>
      <c r="P1545" s="77">
        <v>8263938.75</v>
      </c>
      <c r="Q1545" s="77">
        <f t="shared" si="118"/>
        <v>3281.2287824343371</v>
      </c>
      <c r="R1545" s="37">
        <v>9642</v>
      </c>
      <c r="S1545" s="130" t="s">
        <v>1071</v>
      </c>
      <c r="T1545" s="28"/>
      <c r="U1545" s="28"/>
    </row>
    <row r="1546" spans="1:21">
      <c r="A1546" s="11">
        <v>211</v>
      </c>
      <c r="B1546" s="50" t="s">
        <v>528</v>
      </c>
      <c r="C1546" s="11">
        <v>1962</v>
      </c>
      <c r="D1546" s="44"/>
      <c r="E1546" s="2" t="s">
        <v>1064</v>
      </c>
      <c r="F1546" s="2">
        <v>5</v>
      </c>
      <c r="G1546" s="129">
        <v>3</v>
      </c>
      <c r="H1546" s="38">
        <v>3306.4999999999995</v>
      </c>
      <c r="I1546" s="38">
        <v>2569</v>
      </c>
      <c r="J1546" s="38">
        <v>2569</v>
      </c>
      <c r="K1546" s="87">
        <v>132</v>
      </c>
      <c r="L1546" s="77">
        <v>8297027.4800000004</v>
      </c>
      <c r="M1546" s="85">
        <v>0</v>
      </c>
      <c r="N1546" s="85">
        <v>0</v>
      </c>
      <c r="O1546" s="85">
        <v>0</v>
      </c>
      <c r="P1546" s="77">
        <v>8297027.4800000004</v>
      </c>
      <c r="Q1546" s="77">
        <f t="shared" si="118"/>
        <v>3229.6720435967304</v>
      </c>
      <c r="R1546" s="37">
        <v>9642</v>
      </c>
      <c r="S1546" s="130" t="s">
        <v>1071</v>
      </c>
      <c r="T1546" s="28"/>
      <c r="U1546" s="28"/>
    </row>
    <row r="1547" spans="1:21">
      <c r="A1547" s="11">
        <v>212</v>
      </c>
      <c r="B1547" s="50" t="s">
        <v>529</v>
      </c>
      <c r="C1547" s="11">
        <v>1962</v>
      </c>
      <c r="D1547" s="44">
        <v>2003</v>
      </c>
      <c r="E1547" s="2" t="s">
        <v>1064</v>
      </c>
      <c r="F1547" s="2">
        <v>5</v>
      </c>
      <c r="G1547" s="129">
        <v>3</v>
      </c>
      <c r="H1547" s="38">
        <v>3315.5</v>
      </c>
      <c r="I1547" s="38">
        <v>2538.1</v>
      </c>
      <c r="J1547" s="38">
        <v>2538.1</v>
      </c>
      <c r="K1547" s="87">
        <v>134</v>
      </c>
      <c r="L1547" s="77">
        <v>8359694.6899999995</v>
      </c>
      <c r="M1547" s="85">
        <v>0</v>
      </c>
      <c r="N1547" s="85">
        <v>0</v>
      </c>
      <c r="O1547" s="85">
        <v>0</v>
      </c>
      <c r="P1547" s="77">
        <v>8359694.6899999995</v>
      </c>
      <c r="Q1547" s="77">
        <f t="shared" si="118"/>
        <v>3293.6821598833772</v>
      </c>
      <c r="R1547" s="37">
        <v>9642</v>
      </c>
      <c r="S1547" s="130" t="s">
        <v>1071</v>
      </c>
      <c r="T1547" s="28"/>
      <c r="U1547" s="28"/>
    </row>
    <row r="1548" spans="1:21">
      <c r="A1548" s="11">
        <v>213</v>
      </c>
      <c r="B1548" s="50" t="s">
        <v>530</v>
      </c>
      <c r="C1548" s="11">
        <v>1962</v>
      </c>
      <c r="D1548" s="44"/>
      <c r="E1548" s="2" t="s">
        <v>1064</v>
      </c>
      <c r="F1548" s="2">
        <v>5</v>
      </c>
      <c r="G1548" s="129">
        <v>3</v>
      </c>
      <c r="H1548" s="38">
        <v>3316.4</v>
      </c>
      <c r="I1548" s="38">
        <v>2595.5</v>
      </c>
      <c r="J1548" s="38">
        <v>2595.5</v>
      </c>
      <c r="K1548" s="87">
        <v>121</v>
      </c>
      <c r="L1548" s="77">
        <v>8271616.1900000004</v>
      </c>
      <c r="M1548" s="85">
        <v>0</v>
      </c>
      <c r="N1548" s="85">
        <v>0</v>
      </c>
      <c r="O1548" s="85">
        <v>0</v>
      </c>
      <c r="P1548" s="77">
        <v>8271616.1900000004</v>
      </c>
      <c r="Q1548" s="77">
        <f t="shared" si="118"/>
        <v>3186.9066422654596</v>
      </c>
      <c r="R1548" s="37">
        <v>9642</v>
      </c>
      <c r="S1548" s="130" t="s">
        <v>1071</v>
      </c>
      <c r="T1548" s="28"/>
      <c r="U1548" s="28"/>
    </row>
    <row r="1549" spans="1:21" ht="25.5">
      <c r="A1549" s="11">
        <v>214</v>
      </c>
      <c r="B1549" s="49" t="s">
        <v>531</v>
      </c>
      <c r="C1549" s="11">
        <v>1955</v>
      </c>
      <c r="D1549" s="44"/>
      <c r="E1549" s="21" t="s">
        <v>1062</v>
      </c>
      <c r="F1549" s="2">
        <v>3</v>
      </c>
      <c r="G1549" s="2">
        <v>2</v>
      </c>
      <c r="H1549" s="38">
        <v>1961</v>
      </c>
      <c r="I1549" s="38">
        <v>940.8</v>
      </c>
      <c r="J1549" s="38">
        <v>940.8</v>
      </c>
      <c r="K1549" s="89">
        <v>42</v>
      </c>
      <c r="L1549" s="77">
        <v>4415141</v>
      </c>
      <c r="M1549" s="85">
        <v>0</v>
      </c>
      <c r="N1549" s="85">
        <v>0</v>
      </c>
      <c r="O1549" s="85">
        <v>0</v>
      </c>
      <c r="P1549" s="77">
        <v>4415141</v>
      </c>
      <c r="Q1549" s="77">
        <f t="shared" si="118"/>
        <v>4692.9644982993195</v>
      </c>
      <c r="R1549" s="37">
        <v>10065</v>
      </c>
      <c r="S1549" s="130" t="s">
        <v>1071</v>
      </c>
      <c r="T1549" s="28"/>
      <c r="U1549" s="28"/>
    </row>
    <row r="1550" spans="1:21" ht="25.5">
      <c r="A1550" s="11">
        <v>215</v>
      </c>
      <c r="B1550" s="50" t="s">
        <v>532</v>
      </c>
      <c r="C1550" s="11">
        <v>1963</v>
      </c>
      <c r="D1550" s="44">
        <v>2003</v>
      </c>
      <c r="E1550" s="21" t="s">
        <v>1062</v>
      </c>
      <c r="F1550" s="2">
        <v>4</v>
      </c>
      <c r="G1550" s="129">
        <v>4</v>
      </c>
      <c r="H1550" s="38">
        <v>4684</v>
      </c>
      <c r="I1550" s="38">
        <v>2537.9</v>
      </c>
      <c r="J1550" s="38">
        <v>2537.9</v>
      </c>
      <c r="K1550" s="87">
        <v>134</v>
      </c>
      <c r="L1550" s="77">
        <v>7807486.5099999998</v>
      </c>
      <c r="M1550" s="85">
        <v>0</v>
      </c>
      <c r="N1550" s="85">
        <v>0</v>
      </c>
      <c r="O1550" s="85">
        <v>0</v>
      </c>
      <c r="P1550" s="77">
        <v>7807486.5099999998</v>
      </c>
      <c r="Q1550" s="77">
        <f t="shared" si="118"/>
        <v>3076.3570314039166</v>
      </c>
      <c r="R1550" s="37">
        <v>9050</v>
      </c>
      <c r="S1550" s="130" t="s">
        <v>1071</v>
      </c>
      <c r="T1550" s="28"/>
      <c r="U1550" s="28"/>
    </row>
    <row r="1551" spans="1:21" ht="25.5">
      <c r="A1551" s="11">
        <v>216</v>
      </c>
      <c r="B1551" s="50" t="s">
        <v>533</v>
      </c>
      <c r="C1551" s="11">
        <v>1962</v>
      </c>
      <c r="D1551" s="44"/>
      <c r="E1551" s="21" t="s">
        <v>1062</v>
      </c>
      <c r="F1551" s="2">
        <v>4</v>
      </c>
      <c r="G1551" s="129">
        <v>2</v>
      </c>
      <c r="H1551" s="38">
        <v>2362.5</v>
      </c>
      <c r="I1551" s="38">
        <v>1261.7</v>
      </c>
      <c r="J1551" s="38">
        <v>1261.7</v>
      </c>
      <c r="K1551" s="87">
        <v>59</v>
      </c>
      <c r="L1551" s="77">
        <v>3850534.75</v>
      </c>
      <c r="M1551" s="85">
        <v>0</v>
      </c>
      <c r="N1551" s="85">
        <v>0</v>
      </c>
      <c r="O1551" s="85">
        <v>0</v>
      </c>
      <c r="P1551" s="77">
        <v>3850534.75</v>
      </c>
      <c r="Q1551" s="77">
        <f t="shared" si="118"/>
        <v>3051.8623682333359</v>
      </c>
      <c r="R1551" s="37">
        <v>9050</v>
      </c>
      <c r="S1551" s="130" t="s">
        <v>1071</v>
      </c>
      <c r="T1551" s="28"/>
      <c r="U1551" s="28"/>
    </row>
    <row r="1552" spans="1:21" ht="25.5">
      <c r="A1552" s="11">
        <v>217</v>
      </c>
      <c r="B1552" s="50" t="s">
        <v>534</v>
      </c>
      <c r="C1552" s="2">
        <v>1955</v>
      </c>
      <c r="D1552" s="44"/>
      <c r="E1552" s="21" t="s">
        <v>1062</v>
      </c>
      <c r="F1552" s="2">
        <v>2</v>
      </c>
      <c r="G1552" s="2">
        <v>1</v>
      </c>
      <c r="H1552" s="38">
        <v>461.34</v>
      </c>
      <c r="I1552" s="38">
        <v>419.4</v>
      </c>
      <c r="J1552" s="38">
        <v>419.4</v>
      </c>
      <c r="K1552" s="89">
        <v>19</v>
      </c>
      <c r="L1552" s="77">
        <v>176147.23</v>
      </c>
      <c r="M1552" s="85">
        <v>0</v>
      </c>
      <c r="N1552" s="85">
        <v>0</v>
      </c>
      <c r="O1552" s="85">
        <v>0</v>
      </c>
      <c r="P1552" s="77">
        <v>176147.23</v>
      </c>
      <c r="Q1552" s="77">
        <f t="shared" si="118"/>
        <v>419.99816404387224</v>
      </c>
      <c r="R1552" s="37">
        <v>966</v>
      </c>
      <c r="S1552" s="130" t="s">
        <v>1071</v>
      </c>
      <c r="T1552" s="28"/>
      <c r="U1552" s="28"/>
    </row>
    <row r="1553" spans="1:21" ht="25.5">
      <c r="A1553" s="11">
        <v>218</v>
      </c>
      <c r="B1553" s="50" t="s">
        <v>535</v>
      </c>
      <c r="C1553" s="2">
        <v>1962</v>
      </c>
      <c r="D1553" s="44">
        <v>2011</v>
      </c>
      <c r="E1553" s="21" t="s">
        <v>1062</v>
      </c>
      <c r="F1553" s="2">
        <v>5</v>
      </c>
      <c r="G1553" s="2">
        <v>3</v>
      </c>
      <c r="H1553" s="38">
        <v>3327.8499999999995</v>
      </c>
      <c r="I1553" s="211">
        <v>2022.6</v>
      </c>
      <c r="J1553" s="175">
        <v>2616.1999999999998</v>
      </c>
      <c r="K1553" s="89">
        <v>164</v>
      </c>
      <c r="L1553" s="77">
        <v>636390.82999999996</v>
      </c>
      <c r="M1553" s="85">
        <v>0</v>
      </c>
      <c r="N1553" s="85">
        <v>0</v>
      </c>
      <c r="O1553" s="85">
        <v>0</v>
      </c>
      <c r="P1553" s="77">
        <v>636390.82999999996</v>
      </c>
      <c r="Q1553" s="77">
        <f t="shared" si="118"/>
        <v>314.63998318995351</v>
      </c>
      <c r="R1553" s="37">
        <v>2615</v>
      </c>
      <c r="S1553" s="130" t="s">
        <v>1071</v>
      </c>
      <c r="T1553" s="28"/>
      <c r="U1553" s="28"/>
    </row>
    <row r="1554" spans="1:21" ht="25.5">
      <c r="A1554" s="11">
        <v>219</v>
      </c>
      <c r="B1554" s="50" t="s">
        <v>536</v>
      </c>
      <c r="C1554" s="11">
        <v>1964</v>
      </c>
      <c r="D1554" s="44"/>
      <c r="E1554" s="21" t="s">
        <v>1062</v>
      </c>
      <c r="F1554" s="2">
        <v>3</v>
      </c>
      <c r="G1554" s="129">
        <v>3</v>
      </c>
      <c r="H1554" s="38">
        <v>1305.5</v>
      </c>
      <c r="I1554" s="38">
        <v>1157.3</v>
      </c>
      <c r="J1554" s="38">
        <v>1157.3</v>
      </c>
      <c r="K1554" s="87">
        <v>71</v>
      </c>
      <c r="L1554" s="77">
        <v>3764831.59</v>
      </c>
      <c r="M1554" s="85">
        <v>0</v>
      </c>
      <c r="N1554" s="85">
        <v>0</v>
      </c>
      <c r="O1554" s="85">
        <v>0</v>
      </c>
      <c r="P1554" s="77">
        <v>3764831.59</v>
      </c>
      <c r="Q1554" s="77">
        <f t="shared" si="118"/>
        <v>3253.1163829603388</v>
      </c>
      <c r="R1554" s="37">
        <v>10219</v>
      </c>
      <c r="S1554" s="130" t="s">
        <v>1071</v>
      </c>
      <c r="T1554" s="28"/>
      <c r="U1554" s="28"/>
    </row>
    <row r="1555" spans="1:21" ht="25.5">
      <c r="A1555" s="11">
        <v>220</v>
      </c>
      <c r="B1555" s="50" t="s">
        <v>537</v>
      </c>
      <c r="C1555" s="11">
        <v>1962</v>
      </c>
      <c r="D1555" s="44"/>
      <c r="E1555" s="21" t="s">
        <v>1062</v>
      </c>
      <c r="F1555" s="2">
        <v>3</v>
      </c>
      <c r="G1555" s="129">
        <v>2</v>
      </c>
      <c r="H1555" s="38">
        <v>1030.5900000000001</v>
      </c>
      <c r="I1555" s="38">
        <v>936.9</v>
      </c>
      <c r="J1555" s="38">
        <v>936.9</v>
      </c>
      <c r="K1555" s="87">
        <v>47</v>
      </c>
      <c r="L1555" s="77">
        <v>2964098.91</v>
      </c>
      <c r="M1555" s="85">
        <v>0</v>
      </c>
      <c r="N1555" s="85">
        <v>0</v>
      </c>
      <c r="O1555" s="85">
        <v>0</v>
      </c>
      <c r="P1555" s="77">
        <v>2964098.91</v>
      </c>
      <c r="Q1555" s="77">
        <f t="shared" si="118"/>
        <v>3163.7302913864878</v>
      </c>
      <c r="R1555" s="37">
        <v>10219</v>
      </c>
      <c r="S1555" s="130" t="s">
        <v>1071</v>
      </c>
      <c r="T1555" s="28"/>
      <c r="U1555" s="28"/>
    </row>
    <row r="1556" spans="1:21" ht="25.5">
      <c r="A1556" s="11">
        <v>221</v>
      </c>
      <c r="B1556" s="50" t="s">
        <v>538</v>
      </c>
      <c r="C1556" s="11">
        <v>1963</v>
      </c>
      <c r="D1556" s="44">
        <v>2006</v>
      </c>
      <c r="E1556" s="21" t="s">
        <v>1062</v>
      </c>
      <c r="F1556" s="2">
        <v>3</v>
      </c>
      <c r="G1556" s="129">
        <v>3</v>
      </c>
      <c r="H1556" s="38">
        <v>2175.7999999999997</v>
      </c>
      <c r="I1556" s="38">
        <v>1274.7</v>
      </c>
      <c r="J1556" s="38">
        <v>1274.7</v>
      </c>
      <c r="K1556" s="87">
        <v>70</v>
      </c>
      <c r="L1556" s="77">
        <v>4036086.56</v>
      </c>
      <c r="M1556" s="85">
        <v>0</v>
      </c>
      <c r="N1556" s="85">
        <v>0</v>
      </c>
      <c r="O1556" s="85">
        <v>0</v>
      </c>
      <c r="P1556" s="77">
        <v>4036086.56</v>
      </c>
      <c r="Q1556" s="77">
        <f t="shared" si="118"/>
        <v>3166.3030987683378</v>
      </c>
      <c r="R1556" s="37">
        <v>10219</v>
      </c>
      <c r="S1556" s="130" t="s">
        <v>1071</v>
      </c>
      <c r="T1556" s="28"/>
      <c r="U1556" s="28"/>
    </row>
    <row r="1557" spans="1:21" ht="25.5">
      <c r="A1557" s="11">
        <v>222</v>
      </c>
      <c r="B1557" s="50" t="s">
        <v>539</v>
      </c>
      <c r="C1557" s="11">
        <v>1961</v>
      </c>
      <c r="D1557" s="44">
        <v>2007</v>
      </c>
      <c r="E1557" s="21" t="s">
        <v>1062</v>
      </c>
      <c r="F1557" s="2">
        <v>2</v>
      </c>
      <c r="G1557" s="129">
        <v>1</v>
      </c>
      <c r="H1557" s="38">
        <v>296.12</v>
      </c>
      <c r="I1557" s="38">
        <v>268.8</v>
      </c>
      <c r="J1557" s="38">
        <v>269.2</v>
      </c>
      <c r="K1557" s="87">
        <v>25</v>
      </c>
      <c r="L1557" s="77">
        <v>777485.68</v>
      </c>
      <c r="M1557" s="85">
        <v>0</v>
      </c>
      <c r="N1557" s="85">
        <v>0</v>
      </c>
      <c r="O1557" s="85">
        <v>0</v>
      </c>
      <c r="P1557" s="77">
        <v>777485.68</v>
      </c>
      <c r="Q1557" s="77">
        <f t="shared" si="118"/>
        <v>2892.4318452380953</v>
      </c>
      <c r="R1557" s="37">
        <v>9407</v>
      </c>
      <c r="S1557" s="130" t="s">
        <v>1071</v>
      </c>
      <c r="T1557" s="28"/>
      <c r="U1557" s="28"/>
    </row>
    <row r="1558" spans="1:21" ht="25.5">
      <c r="A1558" s="11">
        <v>223</v>
      </c>
      <c r="B1558" s="50" t="s">
        <v>540</v>
      </c>
      <c r="C1558" s="11">
        <v>1962</v>
      </c>
      <c r="D1558" s="44"/>
      <c r="E1558" s="21" t="s">
        <v>1062</v>
      </c>
      <c r="F1558" s="2">
        <v>2</v>
      </c>
      <c r="G1558" s="129">
        <v>1</v>
      </c>
      <c r="H1558" s="38">
        <v>296.67</v>
      </c>
      <c r="I1558" s="38">
        <v>269.7</v>
      </c>
      <c r="J1558" s="38">
        <v>269.7</v>
      </c>
      <c r="K1558" s="87">
        <v>18</v>
      </c>
      <c r="L1558" s="77">
        <v>872896.66</v>
      </c>
      <c r="M1558" s="85">
        <v>0</v>
      </c>
      <c r="N1558" s="85">
        <v>0</v>
      </c>
      <c r="O1558" s="85">
        <v>0</v>
      </c>
      <c r="P1558" s="77">
        <v>872896.66</v>
      </c>
      <c r="Q1558" s="77">
        <f t="shared" si="118"/>
        <v>3236.5467556544313</v>
      </c>
      <c r="R1558" s="37">
        <v>10909</v>
      </c>
      <c r="S1558" s="130" t="s">
        <v>1071</v>
      </c>
      <c r="T1558" s="28"/>
      <c r="U1558" s="28"/>
    </row>
    <row r="1559" spans="1:21">
      <c r="A1559" s="11">
        <v>224</v>
      </c>
      <c r="B1559" s="50" t="s">
        <v>541</v>
      </c>
      <c r="C1559" s="11">
        <v>1964</v>
      </c>
      <c r="D1559" s="44">
        <v>2003</v>
      </c>
      <c r="E1559" s="2" t="s">
        <v>1064</v>
      </c>
      <c r="F1559" s="2">
        <v>5</v>
      </c>
      <c r="G1559" s="129">
        <v>4</v>
      </c>
      <c r="H1559" s="38">
        <v>4673.7</v>
      </c>
      <c r="I1559" s="38">
        <v>2588</v>
      </c>
      <c r="J1559" s="38">
        <v>2588</v>
      </c>
      <c r="K1559" s="87">
        <v>140</v>
      </c>
      <c r="L1559" s="77">
        <v>6194438.21</v>
      </c>
      <c r="M1559" s="85">
        <v>0</v>
      </c>
      <c r="N1559" s="85">
        <v>0</v>
      </c>
      <c r="O1559" s="85">
        <v>0</v>
      </c>
      <c r="P1559" s="77">
        <v>6194438.21</v>
      </c>
      <c r="Q1559" s="77">
        <f t="shared" si="118"/>
        <v>2393.5232650695516</v>
      </c>
      <c r="R1559" s="37">
        <v>7920</v>
      </c>
      <c r="S1559" s="130" t="s">
        <v>1071</v>
      </c>
      <c r="T1559" s="28"/>
      <c r="U1559" s="28"/>
    </row>
    <row r="1560" spans="1:21" ht="25.5">
      <c r="A1560" s="11">
        <v>225</v>
      </c>
      <c r="B1560" s="50" t="s">
        <v>542</v>
      </c>
      <c r="C1560" s="11">
        <v>1963</v>
      </c>
      <c r="D1560" s="44">
        <v>2006</v>
      </c>
      <c r="E1560" s="21" t="s">
        <v>1062</v>
      </c>
      <c r="F1560" s="2">
        <v>5</v>
      </c>
      <c r="G1560" s="2">
        <v>4</v>
      </c>
      <c r="H1560" s="38">
        <v>4060.3</v>
      </c>
      <c r="I1560" s="38">
        <v>3207.7</v>
      </c>
      <c r="J1560" s="38">
        <v>3207.4</v>
      </c>
      <c r="K1560" s="87">
        <v>154</v>
      </c>
      <c r="L1560" s="77">
        <v>14945111.380000001</v>
      </c>
      <c r="M1560" s="85">
        <v>0</v>
      </c>
      <c r="N1560" s="85">
        <v>0</v>
      </c>
      <c r="O1560" s="85">
        <v>0</v>
      </c>
      <c r="P1560" s="77">
        <v>14945111.380000001</v>
      </c>
      <c r="Q1560" s="77">
        <f t="shared" si="118"/>
        <v>4659.1362596252775</v>
      </c>
      <c r="R1560" s="37">
        <v>9642</v>
      </c>
      <c r="S1560" s="130" t="s">
        <v>1071</v>
      </c>
      <c r="T1560" s="28"/>
      <c r="U1560" s="28"/>
    </row>
    <row r="1561" spans="1:21" ht="25.5">
      <c r="A1561" s="11">
        <v>226</v>
      </c>
      <c r="B1561" s="50" t="s">
        <v>543</v>
      </c>
      <c r="C1561" s="11">
        <v>1963</v>
      </c>
      <c r="D1561" s="44">
        <v>2003</v>
      </c>
      <c r="E1561" s="21" t="s">
        <v>1062</v>
      </c>
      <c r="F1561" s="2">
        <v>5</v>
      </c>
      <c r="G1561" s="129">
        <v>4</v>
      </c>
      <c r="H1561" s="38">
        <v>4249.83</v>
      </c>
      <c r="I1561" s="38">
        <v>3224.3</v>
      </c>
      <c r="J1561" s="38">
        <v>3223.7</v>
      </c>
      <c r="K1561" s="87">
        <v>148</v>
      </c>
      <c r="L1561" s="77">
        <v>10414055.52</v>
      </c>
      <c r="M1561" s="85">
        <v>0</v>
      </c>
      <c r="N1561" s="85">
        <v>0</v>
      </c>
      <c r="O1561" s="85">
        <v>0</v>
      </c>
      <c r="P1561" s="77">
        <v>10414055.52</v>
      </c>
      <c r="Q1561" s="77">
        <f t="shared" si="118"/>
        <v>3229.86555841578</v>
      </c>
      <c r="R1561" s="37">
        <v>9642</v>
      </c>
      <c r="S1561" s="130" t="s">
        <v>1071</v>
      </c>
      <c r="T1561" s="28"/>
      <c r="U1561" s="28"/>
    </row>
    <row r="1562" spans="1:21" ht="25.5">
      <c r="A1562" s="11">
        <v>227</v>
      </c>
      <c r="B1562" s="50" t="s">
        <v>544</v>
      </c>
      <c r="C1562" s="11">
        <v>1963</v>
      </c>
      <c r="D1562" s="44">
        <v>2003</v>
      </c>
      <c r="E1562" s="21" t="s">
        <v>1062</v>
      </c>
      <c r="F1562" s="2">
        <v>5</v>
      </c>
      <c r="G1562" s="129">
        <v>3</v>
      </c>
      <c r="H1562" s="38">
        <v>3186.5</v>
      </c>
      <c r="I1562" s="38">
        <v>2724</v>
      </c>
      <c r="J1562" s="38">
        <v>2724.1</v>
      </c>
      <c r="K1562" s="87">
        <v>134</v>
      </c>
      <c r="L1562" s="77">
        <v>8231669.8499999996</v>
      </c>
      <c r="M1562" s="85">
        <v>0</v>
      </c>
      <c r="N1562" s="85">
        <v>0</v>
      </c>
      <c r="O1562" s="85">
        <v>0</v>
      </c>
      <c r="P1562" s="77">
        <v>8231669.8499999996</v>
      </c>
      <c r="Q1562" s="77">
        <f t="shared" si="118"/>
        <v>3021.9052312775329</v>
      </c>
      <c r="R1562" s="37">
        <v>9642</v>
      </c>
      <c r="S1562" s="130" t="s">
        <v>1071</v>
      </c>
      <c r="T1562" s="28"/>
      <c r="U1562" s="28"/>
    </row>
    <row r="1563" spans="1:21" ht="25.5">
      <c r="A1563" s="11">
        <v>228</v>
      </c>
      <c r="B1563" s="50" t="s">
        <v>545</v>
      </c>
      <c r="C1563" s="11">
        <v>1964</v>
      </c>
      <c r="D1563" s="44"/>
      <c r="E1563" s="21" t="s">
        <v>1062</v>
      </c>
      <c r="F1563" s="2">
        <v>5</v>
      </c>
      <c r="G1563" s="129">
        <v>4</v>
      </c>
      <c r="H1563" s="38">
        <v>4483.7</v>
      </c>
      <c r="I1563" s="38">
        <v>3484.99</v>
      </c>
      <c r="J1563" s="38">
        <v>3498.8</v>
      </c>
      <c r="K1563" s="87">
        <v>174</v>
      </c>
      <c r="L1563" s="77">
        <v>18219115.310000002</v>
      </c>
      <c r="M1563" s="85">
        <v>0</v>
      </c>
      <c r="N1563" s="85">
        <v>0</v>
      </c>
      <c r="O1563" s="85">
        <v>0</v>
      </c>
      <c r="P1563" s="77">
        <v>18219115.310000002</v>
      </c>
      <c r="Q1563" s="77">
        <f t="shared" si="118"/>
        <v>5227.8816610664608</v>
      </c>
      <c r="R1563" s="37">
        <v>9642</v>
      </c>
      <c r="S1563" s="130" t="s">
        <v>1071</v>
      </c>
      <c r="T1563" s="28"/>
      <c r="U1563" s="28"/>
    </row>
    <row r="1564" spans="1:21" ht="25.5">
      <c r="A1564" s="11">
        <v>229</v>
      </c>
      <c r="B1564" s="50" t="s">
        <v>546</v>
      </c>
      <c r="C1564" s="11">
        <v>1964</v>
      </c>
      <c r="D1564" s="44">
        <v>2013</v>
      </c>
      <c r="E1564" s="21" t="s">
        <v>1062</v>
      </c>
      <c r="F1564" s="2">
        <v>5</v>
      </c>
      <c r="G1564" s="129">
        <v>4</v>
      </c>
      <c r="H1564" s="38">
        <v>4438.3</v>
      </c>
      <c r="I1564" s="38">
        <v>3492.95</v>
      </c>
      <c r="J1564" s="38">
        <v>3503.2</v>
      </c>
      <c r="K1564" s="87">
        <v>162</v>
      </c>
      <c r="L1564" s="77">
        <v>8409293.2100000009</v>
      </c>
      <c r="M1564" s="85">
        <v>0</v>
      </c>
      <c r="N1564" s="85">
        <v>0</v>
      </c>
      <c r="O1564" s="85">
        <v>0</v>
      </c>
      <c r="P1564" s="77">
        <v>8409293.2100000009</v>
      </c>
      <c r="Q1564" s="77">
        <f t="shared" si="118"/>
        <v>2407.5046049900516</v>
      </c>
      <c r="R1564" s="37">
        <v>6269</v>
      </c>
      <c r="S1564" s="130" t="s">
        <v>1071</v>
      </c>
      <c r="T1564" s="28"/>
      <c r="U1564" s="28"/>
    </row>
    <row r="1565" spans="1:21" ht="25.5">
      <c r="A1565" s="11">
        <v>230</v>
      </c>
      <c r="B1565" s="50" t="s">
        <v>547</v>
      </c>
      <c r="C1565" s="11">
        <v>1963</v>
      </c>
      <c r="D1565" s="44"/>
      <c r="E1565" s="21" t="s">
        <v>1062</v>
      </c>
      <c r="F1565" s="2">
        <v>5</v>
      </c>
      <c r="G1565" s="129">
        <v>4</v>
      </c>
      <c r="H1565" s="38">
        <v>4542.8999999999996</v>
      </c>
      <c r="I1565" s="38">
        <v>3569.4</v>
      </c>
      <c r="J1565" s="38">
        <v>3569.1</v>
      </c>
      <c r="K1565" s="87">
        <v>167</v>
      </c>
      <c r="L1565" s="77">
        <v>18640137.73</v>
      </c>
      <c r="M1565" s="85">
        <v>0</v>
      </c>
      <c r="N1565" s="85">
        <v>0</v>
      </c>
      <c r="O1565" s="85">
        <v>0</v>
      </c>
      <c r="P1565" s="77">
        <v>18640137.73</v>
      </c>
      <c r="Q1565" s="77">
        <f t="shared" si="118"/>
        <v>5222.2047767131735</v>
      </c>
      <c r="R1565" s="37">
        <v>9642</v>
      </c>
      <c r="S1565" s="130" t="s">
        <v>1071</v>
      </c>
      <c r="T1565" s="28"/>
      <c r="U1565" s="28"/>
    </row>
    <row r="1566" spans="1:21" ht="25.5">
      <c r="A1566" s="11">
        <v>231</v>
      </c>
      <c r="B1566" s="50" t="s">
        <v>548</v>
      </c>
      <c r="C1566" s="11">
        <v>1963</v>
      </c>
      <c r="D1566" s="44"/>
      <c r="E1566" s="21" t="s">
        <v>1062</v>
      </c>
      <c r="F1566" s="2">
        <v>5</v>
      </c>
      <c r="G1566" s="129">
        <v>4</v>
      </c>
      <c r="H1566" s="38">
        <v>4605.8999999999996</v>
      </c>
      <c r="I1566" s="38">
        <v>3526.51</v>
      </c>
      <c r="J1566" s="38">
        <v>3526.5</v>
      </c>
      <c r="K1566" s="87">
        <v>195</v>
      </c>
      <c r="L1566" s="77">
        <v>18432151.609999999</v>
      </c>
      <c r="M1566" s="85">
        <v>0</v>
      </c>
      <c r="N1566" s="85">
        <v>0</v>
      </c>
      <c r="O1566" s="85">
        <v>0</v>
      </c>
      <c r="P1566" s="77">
        <v>18432151.609999999</v>
      </c>
      <c r="Q1566" s="77">
        <f t="shared" si="118"/>
        <v>5226.7402077407969</v>
      </c>
      <c r="R1566" s="37">
        <v>9642</v>
      </c>
      <c r="S1566" s="130" t="s">
        <v>1071</v>
      </c>
      <c r="T1566" s="28"/>
      <c r="U1566" s="28"/>
    </row>
    <row r="1567" spans="1:21" ht="25.5">
      <c r="A1567" s="11">
        <v>232</v>
      </c>
      <c r="B1567" s="50" t="s">
        <v>549</v>
      </c>
      <c r="C1567" s="11">
        <v>1963</v>
      </c>
      <c r="D1567" s="44"/>
      <c r="E1567" s="21" t="s">
        <v>1062</v>
      </c>
      <c r="F1567" s="2">
        <v>5</v>
      </c>
      <c r="G1567" s="129">
        <v>3</v>
      </c>
      <c r="H1567" s="38">
        <v>3296.4</v>
      </c>
      <c r="I1567" s="38">
        <v>2609.6</v>
      </c>
      <c r="J1567" s="38">
        <v>2566.5</v>
      </c>
      <c r="K1567" s="87">
        <v>126</v>
      </c>
      <c r="L1567" s="77">
        <v>13629729.74</v>
      </c>
      <c r="M1567" s="85">
        <v>0</v>
      </c>
      <c r="N1567" s="85">
        <v>0</v>
      </c>
      <c r="O1567" s="85">
        <v>0</v>
      </c>
      <c r="P1567" s="77">
        <v>13629729.74</v>
      </c>
      <c r="Q1567" s="77">
        <f t="shared" si="118"/>
        <v>5222.9191217044763</v>
      </c>
      <c r="R1567" s="37">
        <v>9642</v>
      </c>
      <c r="S1567" s="130" t="s">
        <v>1071</v>
      </c>
      <c r="T1567" s="28"/>
      <c r="U1567" s="28"/>
    </row>
    <row r="1568" spans="1:21" ht="25.5">
      <c r="A1568" s="11">
        <v>233</v>
      </c>
      <c r="B1568" s="50" t="s">
        <v>550</v>
      </c>
      <c r="C1568" s="11">
        <v>1963</v>
      </c>
      <c r="D1568" s="44">
        <v>2005</v>
      </c>
      <c r="E1568" s="21" t="s">
        <v>1062</v>
      </c>
      <c r="F1568" s="2">
        <v>5</v>
      </c>
      <c r="G1568" s="129">
        <v>3</v>
      </c>
      <c r="H1568" s="38">
        <v>3351.8</v>
      </c>
      <c r="I1568" s="38">
        <v>2587.1999999999998</v>
      </c>
      <c r="J1568" s="38">
        <v>2587</v>
      </c>
      <c r="K1568" s="87">
        <v>132</v>
      </c>
      <c r="L1568" s="77">
        <v>8914337.4399999995</v>
      </c>
      <c r="M1568" s="85">
        <v>0</v>
      </c>
      <c r="N1568" s="85">
        <v>0</v>
      </c>
      <c r="O1568" s="85">
        <v>0</v>
      </c>
      <c r="P1568" s="77">
        <v>8914337.4399999995</v>
      </c>
      <c r="Q1568" s="77">
        <f t="shared" si="118"/>
        <v>3445.5540507111937</v>
      </c>
      <c r="R1568" s="37">
        <v>5710</v>
      </c>
      <c r="S1568" s="130" t="s">
        <v>1071</v>
      </c>
      <c r="T1568" s="28"/>
      <c r="U1568" s="28"/>
    </row>
    <row r="1569" spans="1:21" ht="25.5">
      <c r="A1569" s="11">
        <v>234</v>
      </c>
      <c r="B1569" s="50" t="s">
        <v>551</v>
      </c>
      <c r="C1569" s="11">
        <v>1963</v>
      </c>
      <c r="D1569" s="44">
        <v>2006</v>
      </c>
      <c r="E1569" s="21" t="s">
        <v>1062</v>
      </c>
      <c r="F1569" s="2">
        <v>4</v>
      </c>
      <c r="G1569" s="129">
        <v>3</v>
      </c>
      <c r="H1569" s="38">
        <v>1692.9</v>
      </c>
      <c r="I1569" s="38">
        <v>1538</v>
      </c>
      <c r="J1569" s="38">
        <v>1539</v>
      </c>
      <c r="K1569" s="87">
        <v>170</v>
      </c>
      <c r="L1569" s="77">
        <v>6412259.54</v>
      </c>
      <c r="M1569" s="85">
        <v>0</v>
      </c>
      <c r="N1569" s="85">
        <v>0</v>
      </c>
      <c r="O1569" s="85">
        <v>0</v>
      </c>
      <c r="P1569" s="77">
        <v>6412259.54</v>
      </c>
      <c r="Q1569" s="77">
        <f t="shared" si="118"/>
        <v>4169.2194668400516</v>
      </c>
      <c r="R1569" s="37">
        <v>9493</v>
      </c>
      <c r="S1569" s="130" t="s">
        <v>1071</v>
      </c>
      <c r="T1569" s="28"/>
      <c r="U1569" s="28"/>
    </row>
    <row r="1570" spans="1:21" ht="25.5">
      <c r="A1570" s="11">
        <v>235</v>
      </c>
      <c r="B1570" s="50" t="s">
        <v>552</v>
      </c>
      <c r="C1570" s="11">
        <v>1964</v>
      </c>
      <c r="D1570" s="44"/>
      <c r="E1570" s="21" t="s">
        <v>1062</v>
      </c>
      <c r="F1570" s="2">
        <v>5</v>
      </c>
      <c r="G1570" s="129">
        <v>4</v>
      </c>
      <c r="H1570" s="38">
        <v>3512.96</v>
      </c>
      <c r="I1570" s="38">
        <v>3193.6</v>
      </c>
      <c r="J1570" s="38">
        <v>3193.6</v>
      </c>
      <c r="K1570" s="87">
        <v>172</v>
      </c>
      <c r="L1570" s="77">
        <v>4749095</v>
      </c>
      <c r="M1570" s="85">
        <v>0</v>
      </c>
      <c r="N1570" s="85">
        <v>0</v>
      </c>
      <c r="O1570" s="85">
        <v>0</v>
      </c>
      <c r="P1570" s="77">
        <v>4749095</v>
      </c>
      <c r="Q1570" s="77">
        <f t="shared" si="118"/>
        <v>1487.0663201402806</v>
      </c>
      <c r="R1570" s="37">
        <v>1876</v>
      </c>
      <c r="S1570" s="130" t="s">
        <v>1071</v>
      </c>
      <c r="T1570" s="28"/>
      <c r="U1570" s="28"/>
    </row>
    <row r="1571" spans="1:21" ht="25.5">
      <c r="A1571" s="11">
        <v>236</v>
      </c>
      <c r="B1571" s="50" t="s">
        <v>553</v>
      </c>
      <c r="C1571" s="11">
        <v>1954</v>
      </c>
      <c r="D1571" s="44">
        <v>2005</v>
      </c>
      <c r="E1571" s="21" t="s">
        <v>1062</v>
      </c>
      <c r="F1571" s="2">
        <v>4</v>
      </c>
      <c r="G1571" s="129">
        <v>3</v>
      </c>
      <c r="H1571" s="38">
        <v>2286.8200000000002</v>
      </c>
      <c r="I1571" s="38">
        <v>2006.7</v>
      </c>
      <c r="J1571" s="38">
        <v>2012.4</v>
      </c>
      <c r="K1571" s="87">
        <v>102</v>
      </c>
      <c r="L1571" s="77">
        <v>845206.88</v>
      </c>
      <c r="M1571" s="85">
        <v>0</v>
      </c>
      <c r="N1571" s="85">
        <v>0</v>
      </c>
      <c r="O1571" s="85">
        <v>0</v>
      </c>
      <c r="P1571" s="77">
        <v>845206.88</v>
      </c>
      <c r="Q1571" s="77">
        <f t="shared" si="118"/>
        <v>421.19244530821749</v>
      </c>
      <c r="R1571" s="37">
        <v>863</v>
      </c>
      <c r="S1571" s="130" t="s">
        <v>1071</v>
      </c>
      <c r="T1571" s="28"/>
      <c r="U1571" s="28"/>
    </row>
    <row r="1572" spans="1:21" ht="25.5">
      <c r="A1572" s="11">
        <v>237</v>
      </c>
      <c r="B1572" s="50" t="s">
        <v>554</v>
      </c>
      <c r="C1572" s="2">
        <v>1953</v>
      </c>
      <c r="D1572" s="44"/>
      <c r="E1572" s="21" t="s">
        <v>1062</v>
      </c>
      <c r="F1572" s="2">
        <v>2</v>
      </c>
      <c r="G1572" s="2">
        <v>2</v>
      </c>
      <c r="H1572" s="38">
        <v>679.5</v>
      </c>
      <c r="I1572" s="38">
        <v>606.4</v>
      </c>
      <c r="J1572" s="38">
        <v>606.6</v>
      </c>
      <c r="K1572" s="89">
        <v>34</v>
      </c>
      <c r="L1572" s="77">
        <v>991269.41</v>
      </c>
      <c r="M1572" s="85">
        <v>0</v>
      </c>
      <c r="N1572" s="85">
        <v>0</v>
      </c>
      <c r="O1572" s="85">
        <v>0</v>
      </c>
      <c r="P1572" s="77">
        <v>991269.41</v>
      </c>
      <c r="Q1572" s="77">
        <f t="shared" si="118"/>
        <v>1634.6791062005277</v>
      </c>
      <c r="R1572" s="37">
        <v>2835</v>
      </c>
      <c r="S1572" s="130" t="s">
        <v>1071</v>
      </c>
      <c r="T1572" s="28"/>
      <c r="U1572" s="28"/>
    </row>
    <row r="1573" spans="1:21" ht="25.5">
      <c r="A1573" s="11">
        <v>238</v>
      </c>
      <c r="B1573" s="50" t="s">
        <v>555</v>
      </c>
      <c r="C1573" s="11">
        <v>1962</v>
      </c>
      <c r="D1573" s="44">
        <v>2005</v>
      </c>
      <c r="E1573" s="21" t="s">
        <v>1062</v>
      </c>
      <c r="F1573" s="2">
        <v>5</v>
      </c>
      <c r="G1573" s="2">
        <v>6</v>
      </c>
      <c r="H1573" s="38">
        <v>7308.84</v>
      </c>
      <c r="I1573" s="38">
        <v>6644.9</v>
      </c>
      <c r="J1573" s="38">
        <v>6644.4</v>
      </c>
      <c r="K1573" s="87">
        <v>199</v>
      </c>
      <c r="L1573" s="77">
        <v>16195846.609999999</v>
      </c>
      <c r="M1573" s="85">
        <v>0</v>
      </c>
      <c r="N1573" s="85">
        <v>0</v>
      </c>
      <c r="O1573" s="85">
        <v>0</v>
      </c>
      <c r="P1573" s="77">
        <v>16195846.609999999</v>
      </c>
      <c r="Q1573" s="77">
        <f t="shared" ref="Q1573:Q1637" si="122">L1573/I1573</f>
        <v>2437.3348899155744</v>
      </c>
      <c r="R1573" s="37">
        <v>5980</v>
      </c>
      <c r="S1573" s="130" t="s">
        <v>1071</v>
      </c>
      <c r="T1573" s="28"/>
      <c r="U1573" s="28"/>
    </row>
    <row r="1574" spans="1:21" ht="25.5">
      <c r="A1574" s="11">
        <v>239</v>
      </c>
      <c r="B1574" s="50" t="s">
        <v>556</v>
      </c>
      <c r="C1574" s="11">
        <v>1964</v>
      </c>
      <c r="D1574" s="44"/>
      <c r="E1574" s="21" t="s">
        <v>1062</v>
      </c>
      <c r="F1574" s="2">
        <v>5</v>
      </c>
      <c r="G1574" s="129">
        <v>4</v>
      </c>
      <c r="H1574" s="38">
        <v>3860.7</v>
      </c>
      <c r="I1574" s="38">
        <v>3616.7</v>
      </c>
      <c r="J1574" s="38">
        <v>3616.3</v>
      </c>
      <c r="K1574" s="87">
        <v>130</v>
      </c>
      <c r="L1574" s="77">
        <v>9206356.0399999991</v>
      </c>
      <c r="M1574" s="85">
        <v>0</v>
      </c>
      <c r="N1574" s="85">
        <v>0</v>
      </c>
      <c r="O1574" s="85">
        <v>0</v>
      </c>
      <c r="P1574" s="77">
        <v>9206356.0399999991</v>
      </c>
      <c r="Q1574" s="77">
        <f t="shared" si="122"/>
        <v>2545.5127713108632</v>
      </c>
      <c r="R1574" s="37">
        <v>5980</v>
      </c>
      <c r="S1574" s="130" t="s">
        <v>1071</v>
      </c>
      <c r="T1574" s="28"/>
      <c r="U1574" s="28"/>
    </row>
    <row r="1575" spans="1:21" ht="25.5">
      <c r="A1575" s="11">
        <v>240</v>
      </c>
      <c r="B1575" s="50" t="s">
        <v>557</v>
      </c>
      <c r="C1575" s="11">
        <v>1954</v>
      </c>
      <c r="D1575" s="44">
        <v>2006</v>
      </c>
      <c r="E1575" s="21" t="s">
        <v>1062</v>
      </c>
      <c r="F1575" s="2">
        <v>2</v>
      </c>
      <c r="G1575" s="129">
        <v>2</v>
      </c>
      <c r="H1575" s="38">
        <v>685.6</v>
      </c>
      <c r="I1575" s="38">
        <v>623.20000000000005</v>
      </c>
      <c r="J1575" s="38">
        <v>626.1</v>
      </c>
      <c r="K1575" s="87">
        <v>23</v>
      </c>
      <c r="L1575" s="77">
        <v>1023099.3999999999</v>
      </c>
      <c r="M1575" s="85">
        <v>0</v>
      </c>
      <c r="N1575" s="85">
        <v>0</v>
      </c>
      <c r="O1575" s="85">
        <v>0</v>
      </c>
      <c r="P1575" s="77">
        <v>1023099.3999999999</v>
      </c>
      <c r="Q1575" s="77">
        <f t="shared" si="122"/>
        <v>1641.6870988446724</v>
      </c>
      <c r="R1575" s="37">
        <v>2835</v>
      </c>
      <c r="S1575" s="130" t="s">
        <v>1071</v>
      </c>
      <c r="T1575" s="28"/>
      <c r="U1575" s="28"/>
    </row>
    <row r="1576" spans="1:21" ht="25.5">
      <c r="A1576" s="11">
        <v>241</v>
      </c>
      <c r="B1576" s="50" t="s">
        <v>558</v>
      </c>
      <c r="C1576" s="11">
        <v>1963</v>
      </c>
      <c r="D1576" s="44">
        <v>2012</v>
      </c>
      <c r="E1576" s="21" t="s">
        <v>1062</v>
      </c>
      <c r="F1576" s="2">
        <v>5</v>
      </c>
      <c r="G1576" s="2">
        <v>6</v>
      </c>
      <c r="H1576" s="38">
        <v>6275.1</v>
      </c>
      <c r="I1576" s="38">
        <v>5283.71</v>
      </c>
      <c r="J1576" s="38">
        <v>5282.1</v>
      </c>
      <c r="K1576" s="87">
        <v>211</v>
      </c>
      <c r="L1576" s="77">
        <v>24524081</v>
      </c>
      <c r="M1576" s="85">
        <v>0</v>
      </c>
      <c r="N1576" s="85">
        <v>0</v>
      </c>
      <c r="O1576" s="85">
        <v>0</v>
      </c>
      <c r="P1576" s="77">
        <v>24524081</v>
      </c>
      <c r="Q1576" s="77">
        <f t="shared" si="122"/>
        <v>4641.450988036815</v>
      </c>
      <c r="R1576" s="37">
        <v>8341</v>
      </c>
      <c r="S1576" s="130" t="s">
        <v>1071</v>
      </c>
      <c r="T1576" s="28"/>
      <c r="U1576" s="28"/>
    </row>
    <row r="1577" spans="1:21" ht="25.5">
      <c r="A1577" s="11">
        <v>242</v>
      </c>
      <c r="B1577" s="50" t="s">
        <v>559</v>
      </c>
      <c r="C1577" s="11">
        <v>1962</v>
      </c>
      <c r="D1577" s="44">
        <v>2008</v>
      </c>
      <c r="E1577" s="21" t="s">
        <v>1062</v>
      </c>
      <c r="F1577" s="2">
        <v>5</v>
      </c>
      <c r="G1577" s="129">
        <v>4</v>
      </c>
      <c r="H1577" s="38">
        <v>4125.2</v>
      </c>
      <c r="I1577" s="38">
        <v>3204.1</v>
      </c>
      <c r="J1577" s="38">
        <v>3203.6</v>
      </c>
      <c r="K1577" s="87">
        <v>160</v>
      </c>
      <c r="L1577" s="77">
        <v>10283587.82</v>
      </c>
      <c r="M1577" s="85">
        <v>0</v>
      </c>
      <c r="N1577" s="85">
        <v>0</v>
      </c>
      <c r="O1577" s="85">
        <v>0</v>
      </c>
      <c r="P1577" s="77">
        <v>10283587.82</v>
      </c>
      <c r="Q1577" s="77">
        <f t="shared" si="122"/>
        <v>3209.5090103305142</v>
      </c>
      <c r="R1577" s="37">
        <v>4988</v>
      </c>
      <c r="S1577" s="130" t="s">
        <v>1071</v>
      </c>
      <c r="T1577" s="28"/>
      <c r="U1577" s="28"/>
    </row>
    <row r="1578" spans="1:21" ht="25.5">
      <c r="A1578" s="11">
        <v>243</v>
      </c>
      <c r="B1578" s="50" t="s">
        <v>560</v>
      </c>
      <c r="C1578" s="11">
        <v>1962</v>
      </c>
      <c r="D1578" s="44"/>
      <c r="E1578" s="21" t="s">
        <v>1062</v>
      </c>
      <c r="F1578" s="2">
        <v>5</v>
      </c>
      <c r="G1578" s="129">
        <v>4</v>
      </c>
      <c r="H1578" s="38">
        <v>4065.5</v>
      </c>
      <c r="I1578" s="38">
        <v>3148.8</v>
      </c>
      <c r="J1578" s="38">
        <v>3148.1</v>
      </c>
      <c r="K1578" s="87">
        <v>161</v>
      </c>
      <c r="L1578" s="77">
        <v>16444107.810000001</v>
      </c>
      <c r="M1578" s="85">
        <v>0</v>
      </c>
      <c r="N1578" s="85">
        <v>0</v>
      </c>
      <c r="O1578" s="85">
        <v>0</v>
      </c>
      <c r="P1578" s="77">
        <v>16444107.810000001</v>
      </c>
      <c r="Q1578" s="77">
        <f t="shared" si="122"/>
        <v>5222.3411490091466</v>
      </c>
      <c r="R1578" s="37">
        <v>9642</v>
      </c>
      <c r="S1578" s="130" t="s">
        <v>1071</v>
      </c>
      <c r="T1578" s="28"/>
      <c r="U1578" s="28"/>
    </row>
    <row r="1579" spans="1:21" ht="25.5">
      <c r="A1579" s="11">
        <v>244</v>
      </c>
      <c r="B1579" s="50" t="s">
        <v>561</v>
      </c>
      <c r="C1579" s="11">
        <v>1961</v>
      </c>
      <c r="D1579" s="44">
        <v>2003</v>
      </c>
      <c r="E1579" s="21" t="s">
        <v>1062</v>
      </c>
      <c r="F1579" s="2" t="s">
        <v>562</v>
      </c>
      <c r="G1579" s="129">
        <v>2</v>
      </c>
      <c r="H1579" s="38">
        <v>1113</v>
      </c>
      <c r="I1579" s="38">
        <v>765.8</v>
      </c>
      <c r="J1579" s="38">
        <v>883.8</v>
      </c>
      <c r="K1579" s="87">
        <v>113</v>
      </c>
      <c r="L1579" s="77">
        <v>371195.56</v>
      </c>
      <c r="M1579" s="85">
        <v>0</v>
      </c>
      <c r="N1579" s="85">
        <v>0</v>
      </c>
      <c r="O1579" s="85">
        <v>0</v>
      </c>
      <c r="P1579" s="77">
        <v>371195.56</v>
      </c>
      <c r="Q1579" s="77">
        <f t="shared" si="122"/>
        <v>484.71606163489162</v>
      </c>
      <c r="R1579" s="37">
        <v>1068</v>
      </c>
      <c r="S1579" s="130" t="s">
        <v>1071</v>
      </c>
      <c r="T1579" s="28"/>
      <c r="U1579" s="28"/>
    </row>
    <row r="1580" spans="1:21" ht="25.5">
      <c r="A1580" s="11">
        <v>245</v>
      </c>
      <c r="B1580" s="50" t="s">
        <v>563</v>
      </c>
      <c r="C1580" s="2">
        <v>1963</v>
      </c>
      <c r="D1580" s="116"/>
      <c r="E1580" s="21" t="s">
        <v>1062</v>
      </c>
      <c r="F1580" s="2">
        <v>5</v>
      </c>
      <c r="G1580" s="2">
        <v>3</v>
      </c>
      <c r="H1580" s="38">
        <v>2693.4</v>
      </c>
      <c r="I1580" s="38">
        <v>2503.6</v>
      </c>
      <c r="J1580" s="38">
        <v>2506.6999999999998</v>
      </c>
      <c r="K1580" s="89">
        <v>122</v>
      </c>
      <c r="L1580" s="77">
        <v>11918547.390000001</v>
      </c>
      <c r="M1580" s="85">
        <v>0</v>
      </c>
      <c r="N1580" s="85">
        <v>0</v>
      </c>
      <c r="O1580" s="85">
        <v>0</v>
      </c>
      <c r="P1580" s="77">
        <v>11918547.390000001</v>
      </c>
      <c r="Q1580" s="77">
        <f t="shared" si="122"/>
        <v>4760.5637442083407</v>
      </c>
      <c r="R1580" s="37">
        <v>9282</v>
      </c>
      <c r="S1580" s="130" t="s">
        <v>1071</v>
      </c>
      <c r="T1580" s="28"/>
      <c r="U1580" s="28"/>
    </row>
    <row r="1581" spans="1:21" ht="25.5">
      <c r="A1581" s="11">
        <v>246</v>
      </c>
      <c r="B1581" s="50" t="s">
        <v>564</v>
      </c>
      <c r="C1581" s="11">
        <v>1963</v>
      </c>
      <c r="D1581" s="44">
        <v>2004</v>
      </c>
      <c r="E1581" s="21" t="s">
        <v>1062</v>
      </c>
      <c r="F1581" s="2">
        <v>4</v>
      </c>
      <c r="G1581" s="129">
        <v>3</v>
      </c>
      <c r="H1581" s="38">
        <v>2800.27</v>
      </c>
      <c r="I1581" s="38">
        <v>2545.5</v>
      </c>
      <c r="J1581" s="38">
        <v>2545.6999999999998</v>
      </c>
      <c r="K1581" s="87">
        <v>55</v>
      </c>
      <c r="L1581" s="77">
        <v>4043627.3699999992</v>
      </c>
      <c r="M1581" s="85">
        <v>0</v>
      </c>
      <c r="N1581" s="85">
        <v>0</v>
      </c>
      <c r="O1581" s="85">
        <v>0</v>
      </c>
      <c r="P1581" s="77">
        <v>4043627.3699999992</v>
      </c>
      <c r="Q1581" s="77">
        <f t="shared" si="122"/>
        <v>1588.5395285798465</v>
      </c>
      <c r="R1581" s="37">
        <v>6572</v>
      </c>
      <c r="S1581" s="130" t="s">
        <v>1071</v>
      </c>
      <c r="T1581" s="28"/>
      <c r="U1581" s="28"/>
    </row>
    <row r="1582" spans="1:21" ht="25.5">
      <c r="A1582" s="11">
        <v>247</v>
      </c>
      <c r="B1582" s="50" t="s">
        <v>565</v>
      </c>
      <c r="C1582" s="11">
        <v>1963</v>
      </c>
      <c r="D1582" s="44">
        <v>2008</v>
      </c>
      <c r="E1582" s="21" t="s">
        <v>1062</v>
      </c>
      <c r="F1582" s="2">
        <v>5</v>
      </c>
      <c r="G1582" s="129">
        <v>3</v>
      </c>
      <c r="H1582" s="38">
        <v>2800.5</v>
      </c>
      <c r="I1582" s="38">
        <v>2575.8000000000002</v>
      </c>
      <c r="J1582" s="38">
        <v>2619.6</v>
      </c>
      <c r="K1582" s="87">
        <v>124</v>
      </c>
      <c r="L1582" s="77">
        <v>1601722.3900000001</v>
      </c>
      <c r="M1582" s="85">
        <v>0</v>
      </c>
      <c r="N1582" s="85">
        <v>0</v>
      </c>
      <c r="O1582" s="85">
        <v>0</v>
      </c>
      <c r="P1582" s="77">
        <v>1601722.3900000001</v>
      </c>
      <c r="Q1582" s="77">
        <f t="shared" si="122"/>
        <v>621.83492118953336</v>
      </c>
      <c r="R1582" s="37">
        <v>1829</v>
      </c>
      <c r="S1582" s="130" t="s">
        <v>1071</v>
      </c>
      <c r="T1582" s="28"/>
      <c r="U1582" s="28"/>
    </row>
    <row r="1583" spans="1:21" ht="25.5">
      <c r="A1583" s="11">
        <v>248</v>
      </c>
      <c r="B1583" s="50" t="s">
        <v>566</v>
      </c>
      <c r="C1583" s="11">
        <v>1957</v>
      </c>
      <c r="D1583" s="44"/>
      <c r="E1583" s="21" t="s">
        <v>1062</v>
      </c>
      <c r="F1583" s="2">
        <v>2</v>
      </c>
      <c r="G1583" s="129">
        <v>2</v>
      </c>
      <c r="H1583" s="38">
        <v>698</v>
      </c>
      <c r="I1583" s="38">
        <v>642.9</v>
      </c>
      <c r="J1583" s="38">
        <v>643.20000000000005</v>
      </c>
      <c r="K1583" s="87">
        <v>27</v>
      </c>
      <c r="L1583" s="77">
        <v>264483.84000000003</v>
      </c>
      <c r="M1583" s="85">
        <v>0</v>
      </c>
      <c r="N1583" s="85">
        <v>0</v>
      </c>
      <c r="O1583" s="85">
        <v>0</v>
      </c>
      <c r="P1583" s="77">
        <v>264483.84000000003</v>
      </c>
      <c r="Q1583" s="77">
        <f t="shared" si="122"/>
        <v>411.39188054129733</v>
      </c>
      <c r="R1583" s="37">
        <v>812</v>
      </c>
      <c r="S1583" s="130" t="s">
        <v>1071</v>
      </c>
      <c r="T1583" s="28"/>
      <c r="U1583" s="28"/>
    </row>
    <row r="1584" spans="1:21" ht="25.5">
      <c r="A1584" s="11">
        <v>249</v>
      </c>
      <c r="B1584" s="50" t="s">
        <v>567</v>
      </c>
      <c r="C1584" s="2">
        <v>1962</v>
      </c>
      <c r="D1584" s="36"/>
      <c r="E1584" s="21" t="s">
        <v>1062</v>
      </c>
      <c r="F1584" s="2">
        <v>3</v>
      </c>
      <c r="G1584" s="2">
        <v>1</v>
      </c>
      <c r="H1584" s="38">
        <v>967.3</v>
      </c>
      <c r="I1584" s="38">
        <v>491.8</v>
      </c>
      <c r="J1584" s="38">
        <v>491.8</v>
      </c>
      <c r="K1584" s="89">
        <v>27</v>
      </c>
      <c r="L1584" s="77">
        <v>206555.16</v>
      </c>
      <c r="M1584" s="85">
        <v>0</v>
      </c>
      <c r="N1584" s="85">
        <v>0</v>
      </c>
      <c r="O1584" s="85">
        <v>0</v>
      </c>
      <c r="P1584" s="77">
        <v>206555.16</v>
      </c>
      <c r="Q1584" s="77">
        <f t="shared" si="122"/>
        <v>419.99829198861323</v>
      </c>
      <c r="R1584" s="37">
        <v>966</v>
      </c>
      <c r="S1584" s="130" t="s">
        <v>1071</v>
      </c>
      <c r="T1584" s="28"/>
      <c r="U1584" s="28"/>
    </row>
    <row r="1585" spans="1:21" ht="25.5">
      <c r="A1585" s="11">
        <v>250</v>
      </c>
      <c r="B1585" s="50" t="s">
        <v>568</v>
      </c>
      <c r="C1585" s="2">
        <v>1964</v>
      </c>
      <c r="D1585" s="44"/>
      <c r="E1585" s="21" t="s">
        <v>1062</v>
      </c>
      <c r="F1585" s="2">
        <v>5</v>
      </c>
      <c r="G1585" s="2">
        <v>3</v>
      </c>
      <c r="H1585" s="38">
        <v>3266.34</v>
      </c>
      <c r="I1585" s="211">
        <v>2972.8</v>
      </c>
      <c r="J1585" s="175">
        <v>2969.4</v>
      </c>
      <c r="K1585" s="89">
        <v>331</v>
      </c>
      <c r="L1585" s="77">
        <v>8568806.1500000004</v>
      </c>
      <c r="M1585" s="85">
        <v>0</v>
      </c>
      <c r="N1585" s="85">
        <v>0</v>
      </c>
      <c r="O1585" s="85">
        <v>0</v>
      </c>
      <c r="P1585" s="77">
        <v>8568806.1500000004</v>
      </c>
      <c r="Q1585" s="77">
        <f t="shared" si="122"/>
        <v>2882.4024993272337</v>
      </c>
      <c r="R1585" s="37">
        <v>10351</v>
      </c>
      <c r="S1585" s="130" t="s">
        <v>1071</v>
      </c>
      <c r="T1585" s="28"/>
      <c r="U1585" s="28"/>
    </row>
    <row r="1586" spans="1:21" ht="25.5">
      <c r="A1586" s="11">
        <v>251</v>
      </c>
      <c r="B1586" s="50" t="s">
        <v>569</v>
      </c>
      <c r="C1586" s="11">
        <v>1964</v>
      </c>
      <c r="D1586" s="44"/>
      <c r="E1586" s="21" t="s">
        <v>1062</v>
      </c>
      <c r="F1586" s="2">
        <v>5</v>
      </c>
      <c r="G1586" s="129">
        <v>4</v>
      </c>
      <c r="H1586" s="38">
        <v>3168.2</v>
      </c>
      <c r="I1586" s="38">
        <v>2814.43</v>
      </c>
      <c r="J1586" s="38">
        <v>2862.8</v>
      </c>
      <c r="K1586" s="87">
        <v>163</v>
      </c>
      <c r="L1586" s="77">
        <v>9706064.4700000007</v>
      </c>
      <c r="M1586" s="85">
        <v>0</v>
      </c>
      <c r="N1586" s="85">
        <v>0</v>
      </c>
      <c r="O1586" s="85">
        <v>0</v>
      </c>
      <c r="P1586" s="77">
        <v>9706064.4700000007</v>
      </c>
      <c r="Q1586" s="77">
        <f t="shared" si="122"/>
        <v>3448.6785850065557</v>
      </c>
      <c r="R1586" s="37">
        <v>9050</v>
      </c>
      <c r="S1586" s="130" t="s">
        <v>1071</v>
      </c>
      <c r="T1586" s="28"/>
      <c r="U1586" s="28"/>
    </row>
    <row r="1587" spans="1:21" ht="25.5">
      <c r="A1587" s="11">
        <v>252</v>
      </c>
      <c r="B1587" s="50" t="s">
        <v>570</v>
      </c>
      <c r="C1587" s="11">
        <v>1963</v>
      </c>
      <c r="D1587" s="44">
        <v>2008</v>
      </c>
      <c r="E1587" s="21" t="s">
        <v>1062</v>
      </c>
      <c r="F1587" s="2">
        <v>5</v>
      </c>
      <c r="G1587" s="129">
        <v>4</v>
      </c>
      <c r="H1587" s="38">
        <v>4681</v>
      </c>
      <c r="I1587" s="38">
        <v>3544</v>
      </c>
      <c r="J1587" s="38">
        <v>3544</v>
      </c>
      <c r="K1587" s="87">
        <v>186</v>
      </c>
      <c r="L1587" s="77">
        <v>7772343.5899999999</v>
      </c>
      <c r="M1587" s="85">
        <v>0</v>
      </c>
      <c r="N1587" s="85">
        <v>0</v>
      </c>
      <c r="O1587" s="85">
        <v>0</v>
      </c>
      <c r="P1587" s="77">
        <v>7772343.5899999999</v>
      </c>
      <c r="Q1587" s="77">
        <f t="shared" si="122"/>
        <v>2193.0992071106093</v>
      </c>
      <c r="R1587" s="37">
        <v>4177</v>
      </c>
      <c r="S1587" s="130" t="s">
        <v>1071</v>
      </c>
      <c r="T1587" s="28"/>
      <c r="U1587" s="28"/>
    </row>
    <row r="1588" spans="1:21">
      <c r="A1588" s="11">
        <v>253</v>
      </c>
      <c r="B1588" s="50" t="s">
        <v>572</v>
      </c>
      <c r="C1588" s="2">
        <v>1964</v>
      </c>
      <c r="D1588" s="44">
        <v>2007</v>
      </c>
      <c r="E1588" s="2" t="s">
        <v>1064</v>
      </c>
      <c r="F1588" s="2">
        <v>5</v>
      </c>
      <c r="G1588" s="2">
        <v>4</v>
      </c>
      <c r="H1588" s="38">
        <v>4551.8999999999996</v>
      </c>
      <c r="I1588" s="38">
        <v>3574.31</v>
      </c>
      <c r="J1588" s="38">
        <v>3574.3</v>
      </c>
      <c r="K1588" s="87">
        <v>185</v>
      </c>
      <c r="L1588" s="77">
        <v>11590783.08</v>
      </c>
      <c r="M1588" s="85">
        <v>0</v>
      </c>
      <c r="N1588" s="85">
        <v>0</v>
      </c>
      <c r="O1588" s="85">
        <v>0</v>
      </c>
      <c r="P1588" s="77">
        <v>11590783.08</v>
      </c>
      <c r="Q1588" s="77">
        <f t="shared" si="122"/>
        <v>3242.8029689646396</v>
      </c>
      <c r="R1588" s="37">
        <v>9678</v>
      </c>
      <c r="S1588" s="130" t="s">
        <v>1071</v>
      </c>
      <c r="T1588" s="28"/>
      <c r="U1588" s="28"/>
    </row>
    <row r="1589" spans="1:21" ht="25.5">
      <c r="A1589" s="11">
        <v>254</v>
      </c>
      <c r="B1589" s="50" t="s">
        <v>573</v>
      </c>
      <c r="C1589" s="11">
        <v>1964</v>
      </c>
      <c r="D1589" s="44">
        <v>2005</v>
      </c>
      <c r="E1589" s="21" t="s">
        <v>1062</v>
      </c>
      <c r="F1589" s="2">
        <v>5</v>
      </c>
      <c r="G1589" s="129">
        <v>4</v>
      </c>
      <c r="H1589" s="38">
        <v>4538.8</v>
      </c>
      <c r="I1589" s="38">
        <v>3557.7</v>
      </c>
      <c r="J1589" s="38">
        <v>3557.3</v>
      </c>
      <c r="K1589" s="87">
        <v>166</v>
      </c>
      <c r="L1589" s="77">
        <v>8205174.7299999995</v>
      </c>
      <c r="M1589" s="85">
        <v>0</v>
      </c>
      <c r="N1589" s="85">
        <v>0</v>
      </c>
      <c r="O1589" s="85">
        <v>0</v>
      </c>
      <c r="P1589" s="77">
        <v>8205174.7299999995</v>
      </c>
      <c r="Q1589" s="77">
        <f t="shared" si="122"/>
        <v>2306.3143969418443</v>
      </c>
      <c r="R1589" s="37">
        <v>5710</v>
      </c>
      <c r="S1589" s="130" t="s">
        <v>1071</v>
      </c>
      <c r="T1589" s="28"/>
      <c r="U1589" s="28"/>
    </row>
    <row r="1590" spans="1:21" ht="25.5">
      <c r="A1590" s="11">
        <v>255</v>
      </c>
      <c r="B1590" s="50" t="s">
        <v>574</v>
      </c>
      <c r="C1590" s="11">
        <v>1964</v>
      </c>
      <c r="D1590" s="44"/>
      <c r="E1590" s="21" t="s">
        <v>1062</v>
      </c>
      <c r="F1590" s="2">
        <v>5</v>
      </c>
      <c r="G1590" s="129">
        <v>4</v>
      </c>
      <c r="H1590" s="38">
        <v>3563.67</v>
      </c>
      <c r="I1590" s="38">
        <v>3249</v>
      </c>
      <c r="J1590" s="38">
        <v>3239.7</v>
      </c>
      <c r="K1590" s="87">
        <v>164</v>
      </c>
      <c r="L1590" s="77">
        <v>10488323.609999999</v>
      </c>
      <c r="M1590" s="85">
        <v>0</v>
      </c>
      <c r="N1590" s="85">
        <v>0</v>
      </c>
      <c r="O1590" s="85">
        <v>0</v>
      </c>
      <c r="P1590" s="77">
        <v>10488323.609999999</v>
      </c>
      <c r="Q1590" s="77">
        <f t="shared" si="122"/>
        <v>3228.1697783933514</v>
      </c>
      <c r="R1590" s="37">
        <v>9642</v>
      </c>
      <c r="S1590" s="130" t="s">
        <v>1071</v>
      </c>
      <c r="T1590" s="28"/>
      <c r="U1590" s="28"/>
    </row>
    <row r="1591" spans="1:21" ht="25.5">
      <c r="A1591" s="11">
        <v>256</v>
      </c>
      <c r="B1591" s="50" t="s">
        <v>236</v>
      </c>
      <c r="C1591" s="4">
        <v>1958</v>
      </c>
      <c r="D1591" s="44">
        <v>2006</v>
      </c>
      <c r="E1591" s="21" t="s">
        <v>1062</v>
      </c>
      <c r="F1591" s="2">
        <v>2</v>
      </c>
      <c r="G1591" s="129">
        <v>1</v>
      </c>
      <c r="H1591" s="51">
        <v>291.39999999999998</v>
      </c>
      <c r="I1591" s="38">
        <v>257.89999999999998</v>
      </c>
      <c r="J1591" s="38"/>
      <c r="K1591" s="87">
        <v>16</v>
      </c>
      <c r="L1591" s="77">
        <v>846109.78</v>
      </c>
      <c r="M1591" s="85">
        <v>0</v>
      </c>
      <c r="N1591" s="85">
        <v>0</v>
      </c>
      <c r="O1591" s="85">
        <v>0</v>
      </c>
      <c r="P1591" s="77">
        <v>846109.78</v>
      </c>
      <c r="Q1591" s="77">
        <f t="shared" si="122"/>
        <v>3280.766886390074</v>
      </c>
      <c r="R1591" s="37">
        <v>9476</v>
      </c>
      <c r="S1591" s="130" t="s">
        <v>1071</v>
      </c>
      <c r="T1591" s="28"/>
      <c r="U1591" s="28"/>
    </row>
    <row r="1592" spans="1:21" ht="25.5">
      <c r="A1592" s="11">
        <v>257</v>
      </c>
      <c r="B1592" s="50" t="s">
        <v>575</v>
      </c>
      <c r="C1592" s="11">
        <v>1958</v>
      </c>
      <c r="D1592" s="44"/>
      <c r="E1592" s="21" t="s">
        <v>1062</v>
      </c>
      <c r="F1592" s="2">
        <v>2</v>
      </c>
      <c r="G1592" s="129">
        <v>2</v>
      </c>
      <c r="H1592" s="38">
        <v>591.70000000000005</v>
      </c>
      <c r="I1592" s="38">
        <v>526.1</v>
      </c>
      <c r="J1592" s="38">
        <v>526.1</v>
      </c>
      <c r="K1592" s="87">
        <v>32</v>
      </c>
      <c r="L1592" s="77">
        <v>1713075.47</v>
      </c>
      <c r="M1592" s="85">
        <v>0</v>
      </c>
      <c r="N1592" s="85">
        <v>0</v>
      </c>
      <c r="O1592" s="85">
        <v>0</v>
      </c>
      <c r="P1592" s="77">
        <v>1713075.47</v>
      </c>
      <c r="Q1592" s="77">
        <f t="shared" si="122"/>
        <v>3256.1784261547232</v>
      </c>
      <c r="R1592" s="37">
        <v>10755</v>
      </c>
      <c r="S1592" s="130" t="s">
        <v>1071</v>
      </c>
      <c r="T1592" s="28"/>
      <c r="U1592" s="28"/>
    </row>
    <row r="1593" spans="1:21" ht="25.5">
      <c r="A1593" s="11">
        <v>258</v>
      </c>
      <c r="B1593" s="59" t="s">
        <v>198</v>
      </c>
      <c r="C1593" s="2">
        <v>1960</v>
      </c>
      <c r="D1593" s="44">
        <v>2009</v>
      </c>
      <c r="E1593" s="21" t="s">
        <v>1062</v>
      </c>
      <c r="F1593" s="2">
        <v>4</v>
      </c>
      <c r="G1593" s="2">
        <v>4</v>
      </c>
      <c r="H1593" s="38">
        <v>3053.1</v>
      </c>
      <c r="I1593" s="51">
        <v>2122.41</v>
      </c>
      <c r="J1593" s="51">
        <v>2122.4</v>
      </c>
      <c r="K1593" s="89">
        <v>93</v>
      </c>
      <c r="L1593" s="77">
        <v>2138095.2999999998</v>
      </c>
      <c r="M1593" s="85">
        <v>0</v>
      </c>
      <c r="N1593" s="85">
        <v>0</v>
      </c>
      <c r="O1593" s="85">
        <v>0</v>
      </c>
      <c r="P1593" s="77">
        <v>2138095.2999999998</v>
      </c>
      <c r="Q1593" s="77">
        <f>L1593/I1593</f>
        <v>1007.3903251492407</v>
      </c>
      <c r="R1593" s="37">
        <v>2384</v>
      </c>
      <c r="S1593" s="130" t="s">
        <v>1071</v>
      </c>
      <c r="T1593" s="28"/>
      <c r="U1593" s="28"/>
    </row>
    <row r="1594" spans="1:21" ht="25.5">
      <c r="A1594" s="11">
        <v>259</v>
      </c>
      <c r="B1594" s="50" t="s">
        <v>576</v>
      </c>
      <c r="C1594" s="2">
        <v>1964</v>
      </c>
      <c r="D1594" s="44"/>
      <c r="E1594" s="21" t="s">
        <v>1062</v>
      </c>
      <c r="F1594" s="2">
        <v>5</v>
      </c>
      <c r="G1594" s="2">
        <v>3</v>
      </c>
      <c r="H1594" s="38">
        <v>2275</v>
      </c>
      <c r="I1594" s="38">
        <v>2058.3000000000002</v>
      </c>
      <c r="J1594" s="38">
        <v>2058.3000000000002</v>
      </c>
      <c r="K1594" s="89">
        <v>91</v>
      </c>
      <c r="L1594" s="77">
        <v>7658016.1200000001</v>
      </c>
      <c r="M1594" s="85">
        <v>0</v>
      </c>
      <c r="N1594" s="85">
        <v>0</v>
      </c>
      <c r="O1594" s="85">
        <v>0</v>
      </c>
      <c r="P1594" s="77">
        <v>7658016.1200000001</v>
      </c>
      <c r="Q1594" s="77">
        <f t="shared" si="122"/>
        <v>3720.5539134236988</v>
      </c>
      <c r="R1594" s="37">
        <v>9874</v>
      </c>
      <c r="S1594" s="130" t="s">
        <v>1071</v>
      </c>
      <c r="T1594" s="28"/>
      <c r="U1594" s="28"/>
    </row>
    <row r="1595" spans="1:21" ht="25.5">
      <c r="A1595" s="11">
        <v>260</v>
      </c>
      <c r="B1595" s="50" t="s">
        <v>577</v>
      </c>
      <c r="C1595" s="11">
        <v>1964</v>
      </c>
      <c r="D1595" s="44"/>
      <c r="E1595" s="21" t="s">
        <v>1062</v>
      </c>
      <c r="F1595" s="2">
        <v>4</v>
      </c>
      <c r="G1595" s="129">
        <v>2</v>
      </c>
      <c r="H1595" s="38">
        <v>1361.2</v>
      </c>
      <c r="I1595" s="38">
        <v>1252.3</v>
      </c>
      <c r="J1595" s="38">
        <v>1253.2</v>
      </c>
      <c r="K1595" s="87">
        <v>50</v>
      </c>
      <c r="L1595" s="77">
        <v>4266061.84</v>
      </c>
      <c r="M1595" s="85">
        <v>0</v>
      </c>
      <c r="N1595" s="85">
        <v>0</v>
      </c>
      <c r="O1595" s="85">
        <v>0</v>
      </c>
      <c r="P1595" s="77">
        <v>4266061.84</v>
      </c>
      <c r="Q1595" s="77">
        <f t="shared" si="122"/>
        <v>3406.5813622933802</v>
      </c>
      <c r="R1595" s="37">
        <v>9050</v>
      </c>
      <c r="S1595" s="130" t="s">
        <v>1071</v>
      </c>
      <c r="T1595" s="28"/>
      <c r="U1595" s="28"/>
    </row>
    <row r="1596" spans="1:21" ht="25.5">
      <c r="A1596" s="11">
        <v>261</v>
      </c>
      <c r="B1596" s="50" t="s">
        <v>578</v>
      </c>
      <c r="C1596" s="11">
        <v>1962</v>
      </c>
      <c r="D1596" s="44"/>
      <c r="E1596" s="21" t="s">
        <v>1062</v>
      </c>
      <c r="F1596" s="2">
        <v>5</v>
      </c>
      <c r="G1596" s="129">
        <v>2</v>
      </c>
      <c r="H1596" s="38">
        <v>1728.8700000000001</v>
      </c>
      <c r="I1596" s="38">
        <v>1571.7</v>
      </c>
      <c r="J1596" s="38">
        <v>1571.7</v>
      </c>
      <c r="K1596" s="87">
        <v>94</v>
      </c>
      <c r="L1596" s="77">
        <v>1589991.16</v>
      </c>
      <c r="M1596" s="85">
        <v>0</v>
      </c>
      <c r="N1596" s="85">
        <v>0</v>
      </c>
      <c r="O1596" s="85">
        <v>0</v>
      </c>
      <c r="P1596" s="77">
        <v>1589991.16</v>
      </c>
      <c r="Q1596" s="77">
        <f t="shared" si="122"/>
        <v>1011.6378189221861</v>
      </c>
      <c r="R1596" s="37">
        <v>4216</v>
      </c>
      <c r="S1596" s="130" t="s">
        <v>1071</v>
      </c>
      <c r="T1596" s="28"/>
      <c r="U1596" s="28"/>
    </row>
    <row r="1597" spans="1:21" ht="25.5">
      <c r="A1597" s="11">
        <v>262</v>
      </c>
      <c r="B1597" s="50" t="s">
        <v>970</v>
      </c>
      <c r="C1597" s="2">
        <v>1962</v>
      </c>
      <c r="D1597" s="2"/>
      <c r="E1597" s="2" t="s">
        <v>1062</v>
      </c>
      <c r="F1597" s="2">
        <v>5</v>
      </c>
      <c r="G1597" s="2">
        <v>2</v>
      </c>
      <c r="H1597" s="38">
        <v>1998.9</v>
      </c>
      <c r="I1597" s="37">
        <v>1661.7</v>
      </c>
      <c r="J1597" s="37">
        <v>1661.7</v>
      </c>
      <c r="K1597" s="89">
        <v>54</v>
      </c>
      <c r="L1597" s="86">
        <v>697913.04</v>
      </c>
      <c r="M1597" s="37">
        <v>0</v>
      </c>
      <c r="N1597" s="37">
        <v>0</v>
      </c>
      <c r="O1597" s="37">
        <v>0</v>
      </c>
      <c r="P1597" s="86">
        <v>697913.04</v>
      </c>
      <c r="Q1597" s="77">
        <f t="shared" si="122"/>
        <v>419.9994222783896</v>
      </c>
      <c r="R1597" s="37">
        <v>863</v>
      </c>
      <c r="S1597" s="130" t="s">
        <v>1071</v>
      </c>
      <c r="T1597" s="28"/>
      <c r="U1597" s="28"/>
    </row>
    <row r="1598" spans="1:21" ht="25.5">
      <c r="A1598" s="11">
        <v>263</v>
      </c>
      <c r="B1598" s="50" t="s">
        <v>579</v>
      </c>
      <c r="C1598" s="2">
        <v>1948</v>
      </c>
      <c r="D1598" s="44">
        <v>2015</v>
      </c>
      <c r="E1598" s="21" t="s">
        <v>1062</v>
      </c>
      <c r="F1598" s="2">
        <v>2</v>
      </c>
      <c r="G1598" s="2">
        <v>2</v>
      </c>
      <c r="H1598" s="38">
        <v>563.5</v>
      </c>
      <c r="I1598" s="37">
        <v>512.70000000000005</v>
      </c>
      <c r="J1598" s="37">
        <v>516.1</v>
      </c>
      <c r="K1598" s="89">
        <v>25</v>
      </c>
      <c r="L1598" s="77">
        <v>216761.32</v>
      </c>
      <c r="M1598" s="85">
        <v>0</v>
      </c>
      <c r="N1598" s="85">
        <v>0</v>
      </c>
      <c r="O1598" s="85">
        <v>0</v>
      </c>
      <c r="P1598" s="77">
        <v>216761.32</v>
      </c>
      <c r="Q1598" s="77">
        <f t="shared" si="122"/>
        <v>422.78392822313242</v>
      </c>
      <c r="R1598" s="37">
        <v>966</v>
      </c>
      <c r="S1598" s="130" t="s">
        <v>1071</v>
      </c>
      <c r="T1598" s="28"/>
      <c r="U1598" s="28"/>
    </row>
    <row r="1599" spans="1:21" ht="25.5">
      <c r="A1599" s="11">
        <v>264</v>
      </c>
      <c r="B1599" s="50" t="s">
        <v>580</v>
      </c>
      <c r="C1599" s="2">
        <v>1964</v>
      </c>
      <c r="D1599" s="36"/>
      <c r="E1599" s="21" t="s">
        <v>1062</v>
      </c>
      <c r="F1599" s="2">
        <v>5</v>
      </c>
      <c r="G1599" s="2">
        <v>4</v>
      </c>
      <c r="H1599" s="38">
        <v>4819</v>
      </c>
      <c r="I1599" s="38">
        <v>3510.4</v>
      </c>
      <c r="J1599" s="38">
        <v>3510.1</v>
      </c>
      <c r="K1599" s="89">
        <v>162</v>
      </c>
      <c r="L1599" s="77">
        <v>10448339.85</v>
      </c>
      <c r="M1599" s="85">
        <v>0</v>
      </c>
      <c r="N1599" s="85">
        <v>0</v>
      </c>
      <c r="O1599" s="85">
        <v>0</v>
      </c>
      <c r="P1599" s="77">
        <v>10448339.85</v>
      </c>
      <c r="Q1599" s="77">
        <f t="shared" si="122"/>
        <v>2976.3958095943481</v>
      </c>
      <c r="R1599" s="37">
        <v>9050</v>
      </c>
      <c r="S1599" s="130" t="s">
        <v>1071</v>
      </c>
      <c r="T1599" s="28"/>
      <c r="U1599" s="28"/>
    </row>
    <row r="1600" spans="1:21" ht="25.5">
      <c r="A1600" s="11">
        <v>265</v>
      </c>
      <c r="B1600" s="50" t="s">
        <v>581</v>
      </c>
      <c r="C1600" s="11">
        <v>1989</v>
      </c>
      <c r="D1600" s="44"/>
      <c r="E1600" s="21" t="s">
        <v>1062</v>
      </c>
      <c r="F1600" s="2">
        <v>5</v>
      </c>
      <c r="G1600" s="129">
        <v>1</v>
      </c>
      <c r="H1600" s="38">
        <v>3152</v>
      </c>
      <c r="I1600" s="38">
        <v>2514.0300000000002</v>
      </c>
      <c r="J1600" s="38">
        <v>2494.6</v>
      </c>
      <c r="K1600" s="87">
        <v>160</v>
      </c>
      <c r="L1600" s="77">
        <v>1579750</v>
      </c>
      <c r="M1600" s="85">
        <v>0</v>
      </c>
      <c r="N1600" s="85">
        <v>0</v>
      </c>
      <c r="O1600" s="85">
        <v>0</v>
      </c>
      <c r="P1600" s="77">
        <v>1579750</v>
      </c>
      <c r="Q1600" s="77">
        <f t="shared" si="122"/>
        <v>628.3735675389712</v>
      </c>
      <c r="R1600" s="37">
        <v>1734</v>
      </c>
      <c r="S1600" s="130" t="s">
        <v>1071</v>
      </c>
      <c r="T1600" s="28"/>
      <c r="U1600" s="28"/>
    </row>
    <row r="1601" spans="1:21">
      <c r="A1601" s="11">
        <v>266</v>
      </c>
      <c r="B1601" s="50" t="s">
        <v>582</v>
      </c>
      <c r="C1601" s="11">
        <v>1964</v>
      </c>
      <c r="D1601" s="44">
        <v>2012</v>
      </c>
      <c r="E1601" s="2" t="s">
        <v>1064</v>
      </c>
      <c r="F1601" s="2">
        <v>5</v>
      </c>
      <c r="G1601" s="2">
        <v>6</v>
      </c>
      <c r="H1601" s="38">
        <v>7388.41</v>
      </c>
      <c r="I1601" s="38">
        <v>4769.8900000000003</v>
      </c>
      <c r="J1601" s="38">
        <v>4702.1000000000004</v>
      </c>
      <c r="K1601" s="87">
        <v>252</v>
      </c>
      <c r="L1601" s="77">
        <v>5943337.6799999997</v>
      </c>
      <c r="M1601" s="85">
        <v>0</v>
      </c>
      <c r="N1601" s="85">
        <v>0</v>
      </c>
      <c r="O1601" s="85">
        <v>0</v>
      </c>
      <c r="P1601" s="77">
        <v>5943337.6799999997</v>
      </c>
      <c r="Q1601" s="77">
        <f t="shared" si="122"/>
        <v>1246.0114761556345</v>
      </c>
      <c r="R1601" s="37">
        <v>2597</v>
      </c>
      <c r="S1601" s="130" t="s">
        <v>1071</v>
      </c>
      <c r="T1601" s="28"/>
      <c r="U1601" s="28"/>
    </row>
    <row r="1602" spans="1:21" ht="25.5">
      <c r="A1602" s="11">
        <v>267</v>
      </c>
      <c r="B1602" s="50" t="s">
        <v>583</v>
      </c>
      <c r="C1602" s="11">
        <v>1963</v>
      </c>
      <c r="D1602" s="44"/>
      <c r="E1602" s="21" t="s">
        <v>1062</v>
      </c>
      <c r="F1602" s="2">
        <v>2</v>
      </c>
      <c r="G1602" s="129">
        <v>2</v>
      </c>
      <c r="H1602" s="38">
        <v>395.89</v>
      </c>
      <c r="I1602" s="38">
        <v>359.9</v>
      </c>
      <c r="J1602" s="38">
        <v>359.9</v>
      </c>
      <c r="K1602" s="87">
        <v>19</v>
      </c>
      <c r="L1602" s="77">
        <v>1197155.1300000001</v>
      </c>
      <c r="M1602" s="85">
        <v>0</v>
      </c>
      <c r="N1602" s="85">
        <v>0</v>
      </c>
      <c r="O1602" s="85">
        <v>0</v>
      </c>
      <c r="P1602" s="77">
        <v>1197155.1300000001</v>
      </c>
      <c r="Q1602" s="77">
        <f t="shared" si="122"/>
        <v>3326.3549041400393</v>
      </c>
      <c r="R1602" s="37">
        <v>10909</v>
      </c>
      <c r="S1602" s="130" t="s">
        <v>1071</v>
      </c>
      <c r="T1602" s="28"/>
      <c r="U1602" s="28"/>
    </row>
    <row r="1603" spans="1:21" ht="25.5">
      <c r="A1603" s="11">
        <v>268</v>
      </c>
      <c r="B1603" s="64" t="s">
        <v>314</v>
      </c>
      <c r="C1603" s="21">
        <v>1981</v>
      </c>
      <c r="D1603" s="44">
        <v>2001</v>
      </c>
      <c r="E1603" s="21" t="s">
        <v>1062</v>
      </c>
      <c r="F1603" s="44">
        <v>9</v>
      </c>
      <c r="G1603" s="44">
        <v>8</v>
      </c>
      <c r="H1603" s="77">
        <v>21056.400000000001</v>
      </c>
      <c r="I1603" s="38">
        <v>16671.599999999999</v>
      </c>
      <c r="J1603" s="77">
        <v>16671.599999999999</v>
      </c>
      <c r="K1603" s="65">
        <v>861</v>
      </c>
      <c r="L1603" s="77">
        <v>16068025</v>
      </c>
      <c r="M1603" s="85">
        <v>0</v>
      </c>
      <c r="N1603" s="85">
        <v>0</v>
      </c>
      <c r="O1603" s="85">
        <v>0</v>
      </c>
      <c r="P1603" s="77">
        <v>16068025</v>
      </c>
      <c r="Q1603" s="77">
        <f t="shared" si="122"/>
        <v>963.7962163199694</v>
      </c>
      <c r="R1603" s="37">
        <v>4410</v>
      </c>
      <c r="S1603" s="130" t="s">
        <v>1071</v>
      </c>
      <c r="T1603" s="28"/>
      <c r="U1603" s="28"/>
    </row>
    <row r="1604" spans="1:21" ht="25.5">
      <c r="A1604" s="11">
        <v>269</v>
      </c>
      <c r="B1604" s="50" t="s">
        <v>584</v>
      </c>
      <c r="C1604" s="11">
        <v>1963</v>
      </c>
      <c r="D1604" s="44"/>
      <c r="E1604" s="21" t="s">
        <v>1062</v>
      </c>
      <c r="F1604" s="2">
        <v>2</v>
      </c>
      <c r="G1604" s="129">
        <v>1</v>
      </c>
      <c r="H1604" s="38">
        <v>278.96000000000004</v>
      </c>
      <c r="I1604" s="38">
        <v>253.6</v>
      </c>
      <c r="J1604" s="38">
        <v>253.6</v>
      </c>
      <c r="K1604" s="87">
        <v>8</v>
      </c>
      <c r="L1604" s="77">
        <v>768307.46</v>
      </c>
      <c r="M1604" s="85">
        <v>0</v>
      </c>
      <c r="N1604" s="85">
        <v>0</v>
      </c>
      <c r="O1604" s="85">
        <v>0</v>
      </c>
      <c r="P1604" s="77">
        <v>768307.46</v>
      </c>
      <c r="Q1604" s="77">
        <f t="shared" si="122"/>
        <v>3029.6035488958992</v>
      </c>
      <c r="R1604" s="37">
        <v>9631</v>
      </c>
      <c r="S1604" s="130" t="s">
        <v>1071</v>
      </c>
      <c r="T1604" s="28"/>
      <c r="U1604" s="28"/>
    </row>
    <row r="1605" spans="1:21" ht="25.5">
      <c r="A1605" s="11">
        <v>270</v>
      </c>
      <c r="B1605" s="50" t="s">
        <v>585</v>
      </c>
      <c r="C1605" s="11">
        <v>1951</v>
      </c>
      <c r="D1605" s="44"/>
      <c r="E1605" s="21" t="s">
        <v>1062</v>
      </c>
      <c r="F1605" s="2">
        <v>2</v>
      </c>
      <c r="G1605" s="129">
        <v>1</v>
      </c>
      <c r="H1605" s="38">
        <v>390.28000000000003</v>
      </c>
      <c r="I1605" s="38">
        <v>354.8</v>
      </c>
      <c r="J1605" s="38">
        <v>354.8</v>
      </c>
      <c r="K1605" s="87">
        <v>24</v>
      </c>
      <c r="L1605" s="77">
        <v>131193.35999999999</v>
      </c>
      <c r="M1605" s="85">
        <v>0</v>
      </c>
      <c r="N1605" s="85">
        <v>0</v>
      </c>
      <c r="O1605" s="85">
        <v>0</v>
      </c>
      <c r="P1605" s="77">
        <v>131193.35999999999</v>
      </c>
      <c r="Q1605" s="77">
        <f t="shared" si="122"/>
        <v>369.76708004509578</v>
      </c>
      <c r="R1605" s="37">
        <v>812</v>
      </c>
      <c r="S1605" s="130" t="s">
        <v>1071</v>
      </c>
      <c r="T1605" s="28"/>
      <c r="U1605" s="28"/>
    </row>
    <row r="1606" spans="1:21" ht="25.5">
      <c r="A1606" s="11">
        <v>271</v>
      </c>
      <c r="B1606" s="50" t="s">
        <v>586</v>
      </c>
      <c r="C1606" s="2">
        <v>1951</v>
      </c>
      <c r="D1606" s="44"/>
      <c r="E1606" s="21" t="s">
        <v>1062</v>
      </c>
      <c r="F1606" s="2">
        <v>2</v>
      </c>
      <c r="G1606" s="2">
        <v>1</v>
      </c>
      <c r="H1606" s="38">
        <v>477.6</v>
      </c>
      <c r="I1606" s="38">
        <v>362.4</v>
      </c>
      <c r="J1606" s="38">
        <v>362.4</v>
      </c>
      <c r="K1606" s="89">
        <v>21</v>
      </c>
      <c r="L1606" s="77">
        <v>133968.95999999999</v>
      </c>
      <c r="M1606" s="85">
        <v>0</v>
      </c>
      <c r="N1606" s="85">
        <v>0</v>
      </c>
      <c r="O1606" s="85">
        <v>0</v>
      </c>
      <c r="P1606" s="77">
        <v>133968.95999999999</v>
      </c>
      <c r="Q1606" s="77">
        <f t="shared" si="122"/>
        <v>369.67152317880794</v>
      </c>
      <c r="R1606" s="37">
        <v>812</v>
      </c>
      <c r="S1606" s="130" t="s">
        <v>1071</v>
      </c>
      <c r="T1606" s="28"/>
      <c r="U1606" s="28"/>
    </row>
    <row r="1607" spans="1:21" ht="25.5">
      <c r="A1607" s="11">
        <v>272</v>
      </c>
      <c r="B1607" s="50" t="s">
        <v>587</v>
      </c>
      <c r="C1607" s="2">
        <v>1952</v>
      </c>
      <c r="D1607" s="44"/>
      <c r="E1607" s="21" t="s">
        <v>1062</v>
      </c>
      <c r="F1607" s="2">
        <v>2</v>
      </c>
      <c r="G1607" s="2">
        <v>2</v>
      </c>
      <c r="H1607" s="38">
        <v>442.4</v>
      </c>
      <c r="I1607" s="38">
        <v>397.3</v>
      </c>
      <c r="J1607" s="38">
        <v>397.3</v>
      </c>
      <c r="K1607" s="89">
        <v>26</v>
      </c>
      <c r="L1607" s="77">
        <v>146477.66</v>
      </c>
      <c r="M1607" s="85">
        <v>0</v>
      </c>
      <c r="N1607" s="85">
        <v>0</v>
      </c>
      <c r="O1607" s="85">
        <v>0</v>
      </c>
      <c r="P1607" s="77">
        <v>146477.66</v>
      </c>
      <c r="Q1607" s="77">
        <f t="shared" si="122"/>
        <v>368.68275862068964</v>
      </c>
      <c r="R1607" s="37">
        <v>812</v>
      </c>
      <c r="S1607" s="130" t="s">
        <v>1071</v>
      </c>
      <c r="T1607" s="28"/>
      <c r="U1607" s="28"/>
    </row>
    <row r="1608" spans="1:21" ht="25.5">
      <c r="A1608" s="11">
        <v>273</v>
      </c>
      <c r="B1608" s="50" t="s">
        <v>588</v>
      </c>
      <c r="C1608" s="2">
        <v>1952</v>
      </c>
      <c r="D1608" s="44">
        <v>2003</v>
      </c>
      <c r="E1608" s="21" t="s">
        <v>1062</v>
      </c>
      <c r="F1608" s="2">
        <v>2</v>
      </c>
      <c r="G1608" s="2">
        <v>2</v>
      </c>
      <c r="H1608" s="38">
        <v>426.5</v>
      </c>
      <c r="I1608" s="38">
        <v>312.56</v>
      </c>
      <c r="J1608" s="38">
        <v>341.82</v>
      </c>
      <c r="K1608" s="89">
        <v>18</v>
      </c>
      <c r="L1608" s="77">
        <v>140556.38</v>
      </c>
      <c r="M1608" s="85">
        <v>0</v>
      </c>
      <c r="N1608" s="85">
        <v>0</v>
      </c>
      <c r="O1608" s="85">
        <v>0</v>
      </c>
      <c r="P1608" s="77">
        <v>140556.38</v>
      </c>
      <c r="Q1608" s="77">
        <f t="shared" si="122"/>
        <v>449.6940747376504</v>
      </c>
      <c r="R1608" s="37">
        <v>812</v>
      </c>
      <c r="S1608" s="130" t="s">
        <v>1071</v>
      </c>
      <c r="T1608" s="28"/>
      <c r="U1608" s="28"/>
    </row>
    <row r="1609" spans="1:21" ht="25.5">
      <c r="A1609" s="11">
        <v>274</v>
      </c>
      <c r="B1609" s="50" t="s">
        <v>589</v>
      </c>
      <c r="C1609" s="2">
        <v>1952</v>
      </c>
      <c r="D1609" s="44"/>
      <c r="E1609" s="21" t="s">
        <v>1062</v>
      </c>
      <c r="F1609" s="2">
        <v>2</v>
      </c>
      <c r="G1609" s="2">
        <v>2</v>
      </c>
      <c r="H1609" s="38">
        <v>427.3</v>
      </c>
      <c r="I1609" s="38">
        <v>379.8</v>
      </c>
      <c r="J1609" s="38">
        <v>379.8</v>
      </c>
      <c r="K1609" s="89">
        <v>25</v>
      </c>
      <c r="L1609" s="77">
        <v>140519.38</v>
      </c>
      <c r="M1609" s="85">
        <v>0</v>
      </c>
      <c r="N1609" s="85">
        <v>0</v>
      </c>
      <c r="O1609" s="85">
        <v>0</v>
      </c>
      <c r="P1609" s="77">
        <v>140519.38</v>
      </c>
      <c r="Q1609" s="77">
        <f t="shared" si="122"/>
        <v>369.98256977356505</v>
      </c>
      <c r="R1609" s="37">
        <v>812</v>
      </c>
      <c r="S1609" s="130" t="s">
        <v>1071</v>
      </c>
      <c r="T1609" s="28"/>
      <c r="U1609" s="28"/>
    </row>
    <row r="1610" spans="1:21" ht="25.5">
      <c r="A1610" s="11">
        <v>275</v>
      </c>
      <c r="B1610" s="50" t="s">
        <v>590</v>
      </c>
      <c r="C1610" s="2">
        <v>1952</v>
      </c>
      <c r="D1610" s="36"/>
      <c r="E1610" s="21" t="s">
        <v>1062</v>
      </c>
      <c r="F1610" s="2">
        <v>2</v>
      </c>
      <c r="G1610" s="2">
        <v>2</v>
      </c>
      <c r="H1610" s="38">
        <v>428.78</v>
      </c>
      <c r="I1610" s="38">
        <v>383.4</v>
      </c>
      <c r="J1610" s="38">
        <v>383.4</v>
      </c>
      <c r="K1610" s="89">
        <v>22</v>
      </c>
      <c r="L1610" s="77">
        <v>140260.32</v>
      </c>
      <c r="M1610" s="85">
        <v>0</v>
      </c>
      <c r="N1610" s="85">
        <v>0</v>
      </c>
      <c r="O1610" s="85">
        <v>0</v>
      </c>
      <c r="P1610" s="77">
        <v>140260.32</v>
      </c>
      <c r="Q1610" s="77">
        <f t="shared" si="122"/>
        <v>365.83286384976532</v>
      </c>
      <c r="R1610" s="37">
        <v>812</v>
      </c>
      <c r="S1610" s="130" t="s">
        <v>1071</v>
      </c>
      <c r="T1610" s="28"/>
      <c r="U1610" s="28"/>
    </row>
    <row r="1611" spans="1:21" ht="25.5">
      <c r="A1611" s="11">
        <v>276</v>
      </c>
      <c r="B1611" s="50" t="s">
        <v>591</v>
      </c>
      <c r="C1611" s="2">
        <v>1960</v>
      </c>
      <c r="D1611" s="44">
        <v>2005</v>
      </c>
      <c r="E1611" s="21" t="s">
        <v>1062</v>
      </c>
      <c r="F1611" s="2">
        <v>2</v>
      </c>
      <c r="G1611" s="2">
        <v>2</v>
      </c>
      <c r="H1611" s="38">
        <v>1434.3999999999999</v>
      </c>
      <c r="I1611" s="38">
        <v>703.4</v>
      </c>
      <c r="J1611" s="38">
        <v>703.4</v>
      </c>
      <c r="K1611" s="89">
        <v>36</v>
      </c>
      <c r="L1611" s="77">
        <v>271441.45</v>
      </c>
      <c r="M1611" s="85">
        <v>0</v>
      </c>
      <c r="N1611" s="85">
        <v>0</v>
      </c>
      <c r="O1611" s="85">
        <v>0</v>
      </c>
      <c r="P1611" s="77">
        <v>271441.45</v>
      </c>
      <c r="Q1611" s="77">
        <f t="shared" si="122"/>
        <v>385.89913278362246</v>
      </c>
      <c r="R1611" s="37">
        <v>966</v>
      </c>
      <c r="S1611" s="130" t="s">
        <v>1071</v>
      </c>
      <c r="T1611" s="28"/>
      <c r="U1611" s="28"/>
    </row>
    <row r="1612" spans="1:21" ht="25.5">
      <c r="A1612" s="11">
        <v>277</v>
      </c>
      <c r="B1612" s="50" t="s">
        <v>592</v>
      </c>
      <c r="C1612" s="2">
        <v>1958</v>
      </c>
      <c r="D1612" s="44">
        <v>2003</v>
      </c>
      <c r="E1612" s="21" t="s">
        <v>1062</v>
      </c>
      <c r="F1612" s="2">
        <v>2</v>
      </c>
      <c r="G1612" s="2">
        <v>2</v>
      </c>
      <c r="H1612" s="38">
        <v>495.33000000000004</v>
      </c>
      <c r="I1612" s="38">
        <v>422.81</v>
      </c>
      <c r="J1612" s="38">
        <v>450.3</v>
      </c>
      <c r="K1612" s="89">
        <v>20</v>
      </c>
      <c r="L1612" s="77">
        <v>166647.01999999999</v>
      </c>
      <c r="M1612" s="85">
        <v>0</v>
      </c>
      <c r="N1612" s="85">
        <v>0</v>
      </c>
      <c r="O1612" s="85">
        <v>0</v>
      </c>
      <c r="P1612" s="77">
        <v>166647.01999999999</v>
      </c>
      <c r="Q1612" s="77">
        <f t="shared" si="122"/>
        <v>394.1416238972588</v>
      </c>
      <c r="R1612" s="37">
        <v>812</v>
      </c>
      <c r="S1612" s="130" t="s">
        <v>1071</v>
      </c>
      <c r="T1612" s="28"/>
      <c r="U1612" s="28"/>
    </row>
    <row r="1613" spans="1:21" ht="25.5">
      <c r="A1613" s="11">
        <v>278</v>
      </c>
      <c r="B1613" s="50" t="s">
        <v>593</v>
      </c>
      <c r="C1613" s="2">
        <v>1958</v>
      </c>
      <c r="D1613" s="36"/>
      <c r="E1613" s="21" t="s">
        <v>1062</v>
      </c>
      <c r="F1613" s="2">
        <v>2</v>
      </c>
      <c r="G1613" s="2">
        <v>2</v>
      </c>
      <c r="H1613" s="38">
        <v>517.6</v>
      </c>
      <c r="I1613" s="38">
        <v>458.7</v>
      </c>
      <c r="J1613" s="38">
        <v>458.7</v>
      </c>
      <c r="K1613" s="89">
        <v>26</v>
      </c>
      <c r="L1613" s="77">
        <v>169385.62</v>
      </c>
      <c r="M1613" s="85">
        <v>0</v>
      </c>
      <c r="N1613" s="85">
        <v>0</v>
      </c>
      <c r="O1613" s="85">
        <v>0</v>
      </c>
      <c r="P1613" s="77">
        <v>169385.62</v>
      </c>
      <c r="Q1613" s="77">
        <f t="shared" si="122"/>
        <v>369.27320688903421</v>
      </c>
      <c r="R1613" s="37">
        <v>812</v>
      </c>
      <c r="S1613" s="130" t="s">
        <v>1071</v>
      </c>
      <c r="T1613" s="28"/>
      <c r="U1613" s="28"/>
    </row>
    <row r="1614" spans="1:21" ht="25.5">
      <c r="A1614" s="11">
        <v>279</v>
      </c>
      <c r="B1614" s="50" t="s">
        <v>594</v>
      </c>
      <c r="C1614" s="2">
        <v>1962</v>
      </c>
      <c r="D1614" s="36">
        <v>2009</v>
      </c>
      <c r="E1614" s="21" t="s">
        <v>1062</v>
      </c>
      <c r="F1614" s="2">
        <v>5</v>
      </c>
      <c r="G1614" s="2">
        <v>3</v>
      </c>
      <c r="H1614" s="38">
        <v>3215.8</v>
      </c>
      <c r="I1614" s="38">
        <v>2547.84</v>
      </c>
      <c r="J1614" s="38">
        <v>2545</v>
      </c>
      <c r="K1614" s="89">
        <v>128</v>
      </c>
      <c r="L1614" s="77">
        <v>6488670.2300000004</v>
      </c>
      <c r="M1614" s="85">
        <v>0</v>
      </c>
      <c r="N1614" s="85">
        <v>0</v>
      </c>
      <c r="O1614" s="85">
        <v>0</v>
      </c>
      <c r="P1614" s="77">
        <v>6488670.2300000004</v>
      </c>
      <c r="Q1614" s="77">
        <f t="shared" si="122"/>
        <v>2546.7337941158003</v>
      </c>
      <c r="R1614" s="37">
        <v>6991</v>
      </c>
      <c r="S1614" s="130" t="s">
        <v>1071</v>
      </c>
      <c r="T1614" s="28"/>
      <c r="U1614" s="28"/>
    </row>
    <row r="1615" spans="1:21" ht="25.5">
      <c r="A1615" s="11">
        <v>280</v>
      </c>
      <c r="B1615" s="50" t="s">
        <v>595</v>
      </c>
      <c r="C1615" s="2">
        <v>1963</v>
      </c>
      <c r="D1615" s="44"/>
      <c r="E1615" s="21" t="s">
        <v>1062</v>
      </c>
      <c r="F1615" s="2">
        <v>5</v>
      </c>
      <c r="G1615" s="2">
        <v>4</v>
      </c>
      <c r="H1615" s="38">
        <v>4106.8899999999994</v>
      </c>
      <c r="I1615" s="38">
        <v>3217.91</v>
      </c>
      <c r="J1615" s="38">
        <v>3217.9</v>
      </c>
      <c r="K1615" s="89">
        <v>182</v>
      </c>
      <c r="L1615" s="77">
        <v>10399827.859999999</v>
      </c>
      <c r="M1615" s="85">
        <v>0</v>
      </c>
      <c r="N1615" s="85">
        <v>0</v>
      </c>
      <c r="O1615" s="85">
        <v>0</v>
      </c>
      <c r="P1615" s="77">
        <v>10399827.859999999</v>
      </c>
      <c r="Q1615" s="77">
        <f t="shared" si="122"/>
        <v>3231.8579015572218</v>
      </c>
      <c r="R1615" s="37">
        <v>9642</v>
      </c>
      <c r="S1615" s="130" t="s">
        <v>1071</v>
      </c>
      <c r="T1615" s="28"/>
      <c r="U1615" s="28"/>
    </row>
    <row r="1616" spans="1:21">
      <c r="A1616" s="11">
        <v>281</v>
      </c>
      <c r="B1616" s="50" t="s">
        <v>596</v>
      </c>
      <c r="C1616" s="11">
        <v>1964</v>
      </c>
      <c r="D1616" s="44">
        <v>2009</v>
      </c>
      <c r="E1616" s="2" t="s">
        <v>1064</v>
      </c>
      <c r="F1616" s="2">
        <v>5</v>
      </c>
      <c r="G1616" s="2">
        <v>4</v>
      </c>
      <c r="H1616" s="38">
        <v>4630.8</v>
      </c>
      <c r="I1616" s="38">
        <v>3221.3</v>
      </c>
      <c r="J1616" s="38">
        <v>3221.3</v>
      </c>
      <c r="K1616" s="89">
        <v>149</v>
      </c>
      <c r="L1616" s="77">
        <v>6914170.9299999997</v>
      </c>
      <c r="M1616" s="85">
        <v>0</v>
      </c>
      <c r="N1616" s="85">
        <v>0</v>
      </c>
      <c r="O1616" s="85">
        <v>0</v>
      </c>
      <c r="P1616" s="77">
        <v>6914170.9299999997</v>
      </c>
      <c r="Q1616" s="77">
        <f t="shared" si="122"/>
        <v>2146.3914972216185</v>
      </c>
      <c r="R1616" s="37">
        <v>4899</v>
      </c>
      <c r="S1616" s="130" t="s">
        <v>1071</v>
      </c>
      <c r="T1616" s="28"/>
      <c r="U1616" s="28"/>
    </row>
    <row r="1617" spans="1:21" ht="25.5">
      <c r="A1617" s="11">
        <v>282</v>
      </c>
      <c r="B1617" s="50" t="s">
        <v>1026</v>
      </c>
      <c r="C1617" s="2">
        <v>1958</v>
      </c>
      <c r="D1617" s="2"/>
      <c r="E1617" s="2" t="s">
        <v>1062</v>
      </c>
      <c r="F1617" s="2">
        <v>4</v>
      </c>
      <c r="G1617" s="2">
        <v>6</v>
      </c>
      <c r="H1617" s="38">
        <v>5566.8000000000011</v>
      </c>
      <c r="I1617" s="38">
        <v>4393.8999999999996</v>
      </c>
      <c r="J1617" s="38">
        <v>3217.7</v>
      </c>
      <c r="K1617" s="89">
        <v>140</v>
      </c>
      <c r="L1617" s="86">
        <v>1351432.24</v>
      </c>
      <c r="M1617" s="37">
        <v>0</v>
      </c>
      <c r="N1617" s="37">
        <v>0</v>
      </c>
      <c r="O1617" s="37">
        <v>0</v>
      </c>
      <c r="P1617" s="86">
        <v>1351432.24</v>
      </c>
      <c r="Q1617" s="77">
        <f t="shared" si="122"/>
        <v>307.57009490429914</v>
      </c>
      <c r="R1617" s="37">
        <v>863</v>
      </c>
      <c r="S1617" s="130" t="s">
        <v>1071</v>
      </c>
      <c r="T1617" s="28"/>
      <c r="U1617" s="28"/>
    </row>
    <row r="1618" spans="1:21" ht="25.5">
      <c r="A1618" s="11">
        <v>283</v>
      </c>
      <c r="B1618" s="50" t="s">
        <v>597</v>
      </c>
      <c r="C1618" s="11">
        <v>1962</v>
      </c>
      <c r="D1618" s="44"/>
      <c r="E1618" s="21" t="s">
        <v>1062</v>
      </c>
      <c r="F1618" s="2">
        <v>5</v>
      </c>
      <c r="G1618" s="129">
        <v>6</v>
      </c>
      <c r="H1618" s="38">
        <v>6795.6</v>
      </c>
      <c r="I1618" s="38">
        <v>5003.7700000000004</v>
      </c>
      <c r="J1618" s="38">
        <v>4936.3999999999996</v>
      </c>
      <c r="K1618" s="87">
        <v>220</v>
      </c>
      <c r="L1618" s="77">
        <v>13442528.68</v>
      </c>
      <c r="M1618" s="85">
        <v>0</v>
      </c>
      <c r="N1618" s="85">
        <v>0</v>
      </c>
      <c r="O1618" s="85">
        <v>0</v>
      </c>
      <c r="P1618" s="77">
        <v>13442528.68</v>
      </c>
      <c r="Q1618" s="77">
        <f t="shared" si="122"/>
        <v>2686.4801299819933</v>
      </c>
      <c r="R1618" s="37">
        <v>9642</v>
      </c>
      <c r="S1618" s="130" t="s">
        <v>1071</v>
      </c>
      <c r="T1618" s="28"/>
      <c r="U1618" s="28"/>
    </row>
    <row r="1619" spans="1:21" ht="25.5">
      <c r="A1619" s="11">
        <v>284</v>
      </c>
      <c r="B1619" s="50" t="s">
        <v>598</v>
      </c>
      <c r="C1619" s="11">
        <v>1962</v>
      </c>
      <c r="D1619" s="44"/>
      <c r="E1619" s="21" t="s">
        <v>1062</v>
      </c>
      <c r="F1619" s="2">
        <v>5</v>
      </c>
      <c r="G1619" s="129">
        <v>4</v>
      </c>
      <c r="H1619" s="38">
        <v>3742.1</v>
      </c>
      <c r="I1619" s="38">
        <v>2836.3</v>
      </c>
      <c r="J1619" s="38">
        <v>2836.3</v>
      </c>
      <c r="K1619" s="87">
        <v>177</v>
      </c>
      <c r="L1619" s="77">
        <v>9455805.379999999</v>
      </c>
      <c r="M1619" s="85">
        <v>0</v>
      </c>
      <c r="N1619" s="85">
        <v>0</v>
      </c>
      <c r="O1619" s="85">
        <v>0</v>
      </c>
      <c r="P1619" s="77">
        <v>9455805.379999999</v>
      </c>
      <c r="Q1619" s="77">
        <f t="shared" si="122"/>
        <v>3333.8523357895842</v>
      </c>
      <c r="R1619" s="37">
        <v>9642</v>
      </c>
      <c r="S1619" s="130" t="s">
        <v>1071</v>
      </c>
      <c r="T1619" s="28"/>
      <c r="U1619" s="28"/>
    </row>
    <row r="1620" spans="1:21" ht="25.5">
      <c r="A1620" s="11">
        <v>285</v>
      </c>
      <c r="B1620" s="50" t="s">
        <v>599</v>
      </c>
      <c r="C1620" s="11">
        <v>1962</v>
      </c>
      <c r="D1620" s="44"/>
      <c r="E1620" s="21" t="s">
        <v>1062</v>
      </c>
      <c r="F1620" s="2">
        <v>5</v>
      </c>
      <c r="G1620" s="129">
        <v>3</v>
      </c>
      <c r="H1620" s="38">
        <v>3238.2</v>
      </c>
      <c r="I1620" s="38">
        <v>2544.12</v>
      </c>
      <c r="J1620" s="38">
        <v>2544.1</v>
      </c>
      <c r="K1620" s="87">
        <v>128</v>
      </c>
      <c r="L1620" s="77">
        <v>8385174.1000000006</v>
      </c>
      <c r="M1620" s="85">
        <v>0</v>
      </c>
      <c r="N1620" s="85">
        <v>0</v>
      </c>
      <c r="O1620" s="85">
        <v>0</v>
      </c>
      <c r="P1620" s="77">
        <v>8385174.1000000006</v>
      </c>
      <c r="Q1620" s="77">
        <f t="shared" si="122"/>
        <v>3295.9035344244771</v>
      </c>
      <c r="R1620" s="37">
        <v>9642</v>
      </c>
      <c r="S1620" s="130" t="s">
        <v>1071</v>
      </c>
      <c r="T1620" s="28"/>
      <c r="U1620" s="28"/>
    </row>
    <row r="1621" spans="1:21" ht="25.5">
      <c r="A1621" s="11">
        <v>286</v>
      </c>
      <c r="B1621" s="50" t="s">
        <v>600</v>
      </c>
      <c r="C1621" s="2">
        <v>1962</v>
      </c>
      <c r="D1621" s="44"/>
      <c r="E1621" s="21" t="s">
        <v>1062</v>
      </c>
      <c r="F1621" s="2">
        <v>4</v>
      </c>
      <c r="G1621" s="2">
        <v>2</v>
      </c>
      <c r="H1621" s="38">
        <v>1356.8</v>
      </c>
      <c r="I1621" s="38">
        <v>1261.7</v>
      </c>
      <c r="J1621" s="38">
        <v>1263.4000000000001</v>
      </c>
      <c r="K1621" s="89">
        <v>60</v>
      </c>
      <c r="L1621" s="77">
        <v>1544288.28</v>
      </c>
      <c r="M1621" s="85">
        <v>0</v>
      </c>
      <c r="N1621" s="85">
        <v>0</v>
      </c>
      <c r="O1621" s="85">
        <v>0</v>
      </c>
      <c r="P1621" s="77">
        <v>1544288.28</v>
      </c>
      <c r="Q1621" s="77">
        <f t="shared" si="122"/>
        <v>1223.9742252516446</v>
      </c>
      <c r="R1621" s="37">
        <v>2810</v>
      </c>
      <c r="S1621" s="130" t="s">
        <v>1071</v>
      </c>
      <c r="T1621" s="28"/>
      <c r="U1621" s="28"/>
    </row>
    <row r="1622" spans="1:21" ht="25.5">
      <c r="A1622" s="11">
        <v>287</v>
      </c>
      <c r="B1622" s="50" t="s">
        <v>601</v>
      </c>
      <c r="C1622" s="11">
        <v>1961</v>
      </c>
      <c r="D1622" s="44"/>
      <c r="E1622" s="21" t="s">
        <v>1062</v>
      </c>
      <c r="F1622" s="2">
        <v>2</v>
      </c>
      <c r="G1622" s="129">
        <v>2</v>
      </c>
      <c r="H1622" s="38">
        <v>798.9</v>
      </c>
      <c r="I1622" s="38">
        <v>652.70000000000005</v>
      </c>
      <c r="J1622" s="38">
        <v>652.70000000000005</v>
      </c>
      <c r="K1622" s="87">
        <v>36</v>
      </c>
      <c r="L1622" s="77">
        <v>2122664.15</v>
      </c>
      <c r="M1622" s="85">
        <v>0</v>
      </c>
      <c r="N1622" s="85">
        <v>0</v>
      </c>
      <c r="O1622" s="85">
        <v>0</v>
      </c>
      <c r="P1622" s="77">
        <v>2122664.15</v>
      </c>
      <c r="Q1622" s="77">
        <f t="shared" si="122"/>
        <v>3252.1283131607165</v>
      </c>
      <c r="R1622" s="37">
        <v>10755</v>
      </c>
      <c r="S1622" s="130" t="s">
        <v>1071</v>
      </c>
      <c r="T1622" s="28"/>
      <c r="U1622" s="28"/>
    </row>
    <row r="1623" spans="1:21" ht="25.5">
      <c r="A1623" s="11">
        <v>288</v>
      </c>
      <c r="B1623" s="50" t="s">
        <v>602</v>
      </c>
      <c r="C1623" s="11">
        <v>1955</v>
      </c>
      <c r="D1623" s="44"/>
      <c r="E1623" s="21" t="s">
        <v>1062</v>
      </c>
      <c r="F1623" s="2">
        <v>2</v>
      </c>
      <c r="G1623" s="129">
        <v>2</v>
      </c>
      <c r="H1623" s="38">
        <v>756.9</v>
      </c>
      <c r="I1623" s="38">
        <v>635.4</v>
      </c>
      <c r="J1623" s="38">
        <v>634.9</v>
      </c>
      <c r="K1623" s="87">
        <v>31</v>
      </c>
      <c r="L1623" s="77">
        <v>2061247.77</v>
      </c>
      <c r="M1623" s="85">
        <v>0</v>
      </c>
      <c r="N1623" s="85">
        <v>0</v>
      </c>
      <c r="O1623" s="85">
        <v>0</v>
      </c>
      <c r="P1623" s="77">
        <v>2061247.77</v>
      </c>
      <c r="Q1623" s="77">
        <f t="shared" si="122"/>
        <v>3244.0160056657223</v>
      </c>
      <c r="R1623" s="37">
        <v>10755</v>
      </c>
      <c r="S1623" s="130" t="s">
        <v>1071</v>
      </c>
      <c r="T1623" s="28"/>
      <c r="U1623" s="28"/>
    </row>
    <row r="1624" spans="1:21" ht="25.5">
      <c r="A1624" s="11">
        <v>289</v>
      </c>
      <c r="B1624" s="50" t="s">
        <v>603</v>
      </c>
      <c r="C1624" s="11">
        <v>1956</v>
      </c>
      <c r="D1624" s="44"/>
      <c r="E1624" s="21" t="s">
        <v>1062</v>
      </c>
      <c r="F1624" s="2">
        <v>2</v>
      </c>
      <c r="G1624" s="129">
        <v>3</v>
      </c>
      <c r="H1624" s="38">
        <v>1117.8200000000002</v>
      </c>
      <c r="I1624" s="38">
        <v>1016.2</v>
      </c>
      <c r="J1624" s="38">
        <v>1016.2</v>
      </c>
      <c r="K1624" s="87">
        <v>53</v>
      </c>
      <c r="L1624" s="77">
        <v>3296177.36</v>
      </c>
      <c r="M1624" s="85">
        <v>0</v>
      </c>
      <c r="N1624" s="85">
        <v>0</v>
      </c>
      <c r="O1624" s="85">
        <v>0</v>
      </c>
      <c r="P1624" s="77">
        <v>3296177.36</v>
      </c>
      <c r="Q1624" s="77">
        <f t="shared" si="122"/>
        <v>3243.6305451682738</v>
      </c>
      <c r="R1624" s="37">
        <v>10755</v>
      </c>
      <c r="S1624" s="130" t="s">
        <v>1071</v>
      </c>
      <c r="T1624" s="28"/>
      <c r="U1624" s="28"/>
    </row>
    <row r="1625" spans="1:21" ht="25.5">
      <c r="A1625" s="11">
        <v>290</v>
      </c>
      <c r="B1625" s="50" t="s">
        <v>604</v>
      </c>
      <c r="C1625" s="11">
        <v>1957</v>
      </c>
      <c r="D1625" s="44"/>
      <c r="E1625" s="21" t="s">
        <v>1062</v>
      </c>
      <c r="F1625" s="2">
        <v>2</v>
      </c>
      <c r="G1625" s="129">
        <v>3</v>
      </c>
      <c r="H1625" s="38">
        <v>1131.2400000000002</v>
      </c>
      <c r="I1625" s="38">
        <v>1028.4000000000001</v>
      </c>
      <c r="J1625" s="38">
        <v>1028.4000000000001</v>
      </c>
      <c r="K1625" s="87">
        <v>52</v>
      </c>
      <c r="L1625" s="77">
        <v>3343282.13</v>
      </c>
      <c r="M1625" s="85">
        <v>0</v>
      </c>
      <c r="N1625" s="85">
        <v>0</v>
      </c>
      <c r="O1625" s="85">
        <v>0</v>
      </c>
      <c r="P1625" s="77">
        <v>3343282.13</v>
      </c>
      <c r="Q1625" s="77">
        <f t="shared" si="122"/>
        <v>3250.9550077790741</v>
      </c>
      <c r="R1625" s="37">
        <v>10755</v>
      </c>
      <c r="S1625" s="130" t="s">
        <v>1071</v>
      </c>
      <c r="T1625" s="28"/>
      <c r="U1625" s="28"/>
    </row>
    <row r="1626" spans="1:21" ht="25.5">
      <c r="A1626" s="11">
        <v>291</v>
      </c>
      <c r="B1626" s="50" t="s">
        <v>605</v>
      </c>
      <c r="C1626" s="2">
        <v>1963</v>
      </c>
      <c r="D1626" s="44">
        <v>2007</v>
      </c>
      <c r="E1626" s="21" t="s">
        <v>1062</v>
      </c>
      <c r="F1626" s="2">
        <v>5</v>
      </c>
      <c r="G1626" s="2">
        <v>2</v>
      </c>
      <c r="H1626" s="38">
        <v>2178.1999999999998</v>
      </c>
      <c r="I1626" s="38">
        <v>1575</v>
      </c>
      <c r="J1626" s="38">
        <v>1575</v>
      </c>
      <c r="K1626" s="89">
        <v>73</v>
      </c>
      <c r="L1626" s="77">
        <v>4835506.3599999994</v>
      </c>
      <c r="M1626" s="85">
        <v>0</v>
      </c>
      <c r="N1626" s="85">
        <v>0</v>
      </c>
      <c r="O1626" s="85">
        <v>0</v>
      </c>
      <c r="P1626" s="77">
        <v>4835506.3599999994</v>
      </c>
      <c r="Q1626" s="77">
        <f t="shared" si="122"/>
        <v>3070.1627682539679</v>
      </c>
      <c r="R1626" s="37">
        <v>9050</v>
      </c>
      <c r="S1626" s="130" t="s">
        <v>1071</v>
      </c>
      <c r="T1626" s="28"/>
      <c r="U1626" s="28"/>
    </row>
    <row r="1627" spans="1:21" ht="25.5">
      <c r="A1627" s="11">
        <v>292</v>
      </c>
      <c r="B1627" s="50" t="s">
        <v>606</v>
      </c>
      <c r="C1627" s="2">
        <v>1962</v>
      </c>
      <c r="D1627" s="44"/>
      <c r="E1627" s="21" t="s">
        <v>1062</v>
      </c>
      <c r="F1627" s="2">
        <v>4</v>
      </c>
      <c r="G1627" s="2">
        <v>2</v>
      </c>
      <c r="H1627" s="38">
        <v>2039.9</v>
      </c>
      <c r="I1627" s="38">
        <v>1279.9000000000001</v>
      </c>
      <c r="J1627" s="38">
        <v>1279.9000000000001</v>
      </c>
      <c r="K1627" s="89">
        <v>59</v>
      </c>
      <c r="L1627" s="77">
        <v>3685894.5900000003</v>
      </c>
      <c r="M1627" s="85">
        <v>0</v>
      </c>
      <c r="N1627" s="85">
        <v>0</v>
      </c>
      <c r="O1627" s="85">
        <v>0</v>
      </c>
      <c r="P1627" s="77">
        <v>3685894.5900000003</v>
      </c>
      <c r="Q1627" s="77">
        <f t="shared" si="122"/>
        <v>2879.8301351668101</v>
      </c>
      <c r="R1627" s="37">
        <v>9050</v>
      </c>
      <c r="S1627" s="130" t="s">
        <v>1071</v>
      </c>
      <c r="T1627" s="28"/>
      <c r="U1627" s="28"/>
    </row>
    <row r="1628" spans="1:21" ht="25.5">
      <c r="A1628" s="11">
        <v>293</v>
      </c>
      <c r="B1628" s="50" t="s">
        <v>194</v>
      </c>
      <c r="C1628" s="4">
        <v>1961</v>
      </c>
      <c r="D1628" s="44"/>
      <c r="E1628" s="21" t="s">
        <v>1062</v>
      </c>
      <c r="F1628" s="2">
        <v>2</v>
      </c>
      <c r="G1628" s="2">
        <v>2</v>
      </c>
      <c r="H1628" s="51">
        <v>675.9</v>
      </c>
      <c r="I1628" s="38">
        <v>585.6</v>
      </c>
      <c r="J1628" s="38"/>
      <c r="K1628" s="89">
        <v>36</v>
      </c>
      <c r="L1628" s="77">
        <v>4927055</v>
      </c>
      <c r="M1628" s="85">
        <v>0</v>
      </c>
      <c r="N1628" s="85">
        <v>0</v>
      </c>
      <c r="O1628" s="85">
        <v>0</v>
      </c>
      <c r="P1628" s="77">
        <v>4927055</v>
      </c>
      <c r="Q1628" s="77">
        <f t="shared" si="122"/>
        <v>8413.6868169398913</v>
      </c>
      <c r="R1628" s="37">
        <v>10909</v>
      </c>
      <c r="S1628" s="130" t="s">
        <v>1071</v>
      </c>
      <c r="T1628" s="28"/>
      <c r="U1628" s="28"/>
    </row>
    <row r="1629" spans="1:21" ht="25.5">
      <c r="A1629" s="11">
        <v>294</v>
      </c>
      <c r="B1629" s="50" t="s">
        <v>195</v>
      </c>
      <c r="C1629" s="4">
        <v>1961</v>
      </c>
      <c r="D1629" s="44"/>
      <c r="E1629" s="21" t="s">
        <v>1062</v>
      </c>
      <c r="F1629" s="2">
        <v>2</v>
      </c>
      <c r="G1629" s="2">
        <v>2</v>
      </c>
      <c r="H1629" s="51">
        <v>681.23</v>
      </c>
      <c r="I1629" s="38">
        <v>619.30999999999995</v>
      </c>
      <c r="J1629" s="38"/>
      <c r="K1629" s="89">
        <v>36</v>
      </c>
      <c r="L1629" s="77">
        <v>5069377</v>
      </c>
      <c r="M1629" s="85">
        <v>0</v>
      </c>
      <c r="N1629" s="85">
        <v>0</v>
      </c>
      <c r="O1629" s="85">
        <v>0</v>
      </c>
      <c r="P1629" s="77">
        <v>5069377</v>
      </c>
      <c r="Q1629" s="77">
        <f t="shared" si="122"/>
        <v>8185.524212429963</v>
      </c>
      <c r="R1629" s="37">
        <v>10909</v>
      </c>
      <c r="S1629" s="130" t="s">
        <v>1071</v>
      </c>
      <c r="T1629" s="28"/>
      <c r="U1629" s="28"/>
    </row>
    <row r="1630" spans="1:21" ht="25.5">
      <c r="A1630" s="11">
        <v>295</v>
      </c>
      <c r="B1630" s="50" t="s">
        <v>274</v>
      </c>
      <c r="C1630" s="4">
        <v>1961</v>
      </c>
      <c r="D1630" s="44"/>
      <c r="E1630" s="21" t="s">
        <v>1062</v>
      </c>
      <c r="F1630" s="4">
        <v>2</v>
      </c>
      <c r="G1630" s="4">
        <v>2</v>
      </c>
      <c r="H1630" s="51">
        <v>694.98</v>
      </c>
      <c r="I1630" s="38">
        <v>631.79999999999995</v>
      </c>
      <c r="J1630" s="38"/>
      <c r="K1630" s="88">
        <v>31</v>
      </c>
      <c r="L1630" s="77">
        <v>4844812</v>
      </c>
      <c r="M1630" s="85">
        <v>0</v>
      </c>
      <c r="N1630" s="85">
        <v>0</v>
      </c>
      <c r="O1630" s="85">
        <v>0</v>
      </c>
      <c r="P1630" s="77">
        <v>4844812</v>
      </c>
      <c r="Q1630" s="77">
        <f t="shared" si="122"/>
        <v>7668.2684393795507</v>
      </c>
      <c r="R1630" s="37">
        <v>9931</v>
      </c>
      <c r="S1630" s="130" t="s">
        <v>1071</v>
      </c>
      <c r="T1630" s="28"/>
      <c r="U1630" s="28"/>
    </row>
    <row r="1631" spans="1:21" ht="25.5">
      <c r="A1631" s="11">
        <v>296</v>
      </c>
      <c r="B1631" s="50" t="s">
        <v>275</v>
      </c>
      <c r="C1631" s="4">
        <v>1961</v>
      </c>
      <c r="D1631" s="44"/>
      <c r="E1631" s="21" t="s">
        <v>1062</v>
      </c>
      <c r="F1631" s="4">
        <v>2</v>
      </c>
      <c r="G1631" s="4">
        <v>2</v>
      </c>
      <c r="H1631" s="51">
        <v>691.24</v>
      </c>
      <c r="I1631" s="38">
        <v>628.4</v>
      </c>
      <c r="J1631" s="38"/>
      <c r="K1631" s="88">
        <v>27</v>
      </c>
      <c r="L1631" s="77">
        <v>4824719</v>
      </c>
      <c r="M1631" s="85">
        <v>0</v>
      </c>
      <c r="N1631" s="85">
        <v>0</v>
      </c>
      <c r="O1631" s="85">
        <v>0</v>
      </c>
      <c r="P1631" s="77">
        <v>4824719</v>
      </c>
      <c r="Q1631" s="77">
        <f t="shared" si="122"/>
        <v>7677.7832590706557</v>
      </c>
      <c r="R1631" s="37">
        <v>9931</v>
      </c>
      <c r="S1631" s="130" t="s">
        <v>1071</v>
      </c>
      <c r="T1631" s="28"/>
      <c r="U1631" s="28"/>
    </row>
    <row r="1632" spans="1:21" ht="25.5">
      <c r="A1632" s="11">
        <v>297</v>
      </c>
      <c r="B1632" s="50" t="s">
        <v>276</v>
      </c>
      <c r="C1632" s="4">
        <v>1961</v>
      </c>
      <c r="D1632" s="44"/>
      <c r="E1632" s="21" t="s">
        <v>1062</v>
      </c>
      <c r="F1632" s="4">
        <v>2</v>
      </c>
      <c r="G1632" s="4">
        <v>2</v>
      </c>
      <c r="H1632" s="51">
        <v>697.73</v>
      </c>
      <c r="I1632" s="38">
        <v>633.9</v>
      </c>
      <c r="J1632" s="38"/>
      <c r="K1632" s="88">
        <v>31</v>
      </c>
      <c r="L1632" s="77">
        <v>4884153</v>
      </c>
      <c r="M1632" s="85">
        <v>0</v>
      </c>
      <c r="N1632" s="85">
        <v>0</v>
      </c>
      <c r="O1632" s="85">
        <v>0</v>
      </c>
      <c r="P1632" s="77">
        <v>4884153</v>
      </c>
      <c r="Q1632" s="77">
        <f t="shared" si="122"/>
        <v>7704.9266445811645</v>
      </c>
      <c r="R1632" s="37">
        <v>10909</v>
      </c>
      <c r="S1632" s="130" t="s">
        <v>1071</v>
      </c>
      <c r="T1632" s="28"/>
      <c r="U1632" s="28"/>
    </row>
    <row r="1633" spans="1:21" ht="25.5">
      <c r="A1633" s="11">
        <v>298</v>
      </c>
      <c r="B1633" s="50" t="s">
        <v>277</v>
      </c>
      <c r="C1633" s="4">
        <v>1961</v>
      </c>
      <c r="D1633" s="44"/>
      <c r="E1633" s="21" t="s">
        <v>1062</v>
      </c>
      <c r="F1633" s="4">
        <v>2</v>
      </c>
      <c r="G1633" s="4">
        <v>2</v>
      </c>
      <c r="H1633" s="51">
        <v>686.84</v>
      </c>
      <c r="I1633" s="38">
        <v>625.1</v>
      </c>
      <c r="J1633" s="38"/>
      <c r="K1633" s="88">
        <v>35</v>
      </c>
      <c r="L1633" s="77">
        <v>5205590</v>
      </c>
      <c r="M1633" s="85">
        <v>0</v>
      </c>
      <c r="N1633" s="85">
        <v>0</v>
      </c>
      <c r="O1633" s="85">
        <v>0</v>
      </c>
      <c r="P1633" s="77">
        <v>5205590</v>
      </c>
      <c r="Q1633" s="77">
        <f t="shared" si="122"/>
        <v>8327.6115821468557</v>
      </c>
      <c r="R1633" s="37">
        <v>10909</v>
      </c>
      <c r="S1633" s="130" t="s">
        <v>1071</v>
      </c>
      <c r="T1633" s="28"/>
      <c r="U1633" s="28"/>
    </row>
    <row r="1634" spans="1:21" ht="25.5">
      <c r="A1634" s="11">
        <v>299</v>
      </c>
      <c r="B1634" s="50" t="s">
        <v>278</v>
      </c>
      <c r="C1634" s="4">
        <v>1961</v>
      </c>
      <c r="D1634" s="44"/>
      <c r="E1634" s="21" t="s">
        <v>1062</v>
      </c>
      <c r="F1634" s="4">
        <v>2</v>
      </c>
      <c r="G1634" s="4">
        <v>2</v>
      </c>
      <c r="H1634" s="51">
        <v>679.25</v>
      </c>
      <c r="I1634" s="38">
        <v>617.5</v>
      </c>
      <c r="J1634" s="38"/>
      <c r="K1634" s="88">
        <v>43</v>
      </c>
      <c r="L1634" s="77">
        <v>4822539</v>
      </c>
      <c r="M1634" s="85">
        <v>0</v>
      </c>
      <c r="N1634" s="85">
        <v>0</v>
      </c>
      <c r="O1634" s="85">
        <v>0</v>
      </c>
      <c r="P1634" s="77">
        <v>4822539</v>
      </c>
      <c r="Q1634" s="77">
        <f t="shared" si="122"/>
        <v>7809.7797570850198</v>
      </c>
      <c r="R1634" s="37">
        <v>10909</v>
      </c>
      <c r="S1634" s="130" t="s">
        <v>1071</v>
      </c>
      <c r="T1634" s="28"/>
      <c r="U1634" s="28"/>
    </row>
    <row r="1635" spans="1:21" ht="25.5">
      <c r="A1635" s="11">
        <v>300</v>
      </c>
      <c r="B1635" s="50" t="s">
        <v>279</v>
      </c>
      <c r="C1635" s="4">
        <v>1961</v>
      </c>
      <c r="D1635" s="44">
        <v>2009</v>
      </c>
      <c r="E1635" s="21" t="s">
        <v>1062</v>
      </c>
      <c r="F1635" s="4">
        <v>2</v>
      </c>
      <c r="G1635" s="4">
        <v>2</v>
      </c>
      <c r="H1635" s="51">
        <v>680.13</v>
      </c>
      <c r="I1635" s="38">
        <v>618.29999999999995</v>
      </c>
      <c r="J1635" s="38"/>
      <c r="K1635" s="88">
        <v>31</v>
      </c>
      <c r="L1635" s="77">
        <v>3873889</v>
      </c>
      <c r="M1635" s="85">
        <v>0</v>
      </c>
      <c r="N1635" s="85">
        <v>0</v>
      </c>
      <c r="O1635" s="85">
        <v>0</v>
      </c>
      <c r="P1635" s="77">
        <v>3873889</v>
      </c>
      <c r="Q1635" s="77">
        <f t="shared" si="122"/>
        <v>6265.3873524179207</v>
      </c>
      <c r="R1635" s="37">
        <v>8506</v>
      </c>
      <c r="S1635" s="130" t="s">
        <v>1071</v>
      </c>
      <c r="T1635" s="28"/>
      <c r="U1635" s="28"/>
    </row>
    <row r="1636" spans="1:21" ht="25.5">
      <c r="A1636" s="11">
        <v>301</v>
      </c>
      <c r="B1636" s="50" t="s">
        <v>280</v>
      </c>
      <c r="C1636" s="4">
        <v>1961</v>
      </c>
      <c r="D1636" s="44"/>
      <c r="E1636" s="21" t="s">
        <v>1062</v>
      </c>
      <c r="F1636" s="4">
        <v>2</v>
      </c>
      <c r="G1636" s="4">
        <v>2</v>
      </c>
      <c r="H1636" s="51">
        <v>692.45</v>
      </c>
      <c r="I1636" s="38">
        <v>629.5</v>
      </c>
      <c r="J1636" s="38"/>
      <c r="K1636" s="88">
        <v>34</v>
      </c>
      <c r="L1636" s="77">
        <v>5324439</v>
      </c>
      <c r="M1636" s="85">
        <v>0</v>
      </c>
      <c r="N1636" s="85">
        <v>0</v>
      </c>
      <c r="O1636" s="85">
        <v>0</v>
      </c>
      <c r="P1636" s="77">
        <v>5324439</v>
      </c>
      <c r="Q1636" s="77">
        <f t="shared" si="122"/>
        <v>8458.2033359809375</v>
      </c>
      <c r="R1636" s="37">
        <v>10909</v>
      </c>
      <c r="S1636" s="130" t="s">
        <v>1071</v>
      </c>
      <c r="T1636" s="28"/>
      <c r="U1636" s="28"/>
    </row>
    <row r="1637" spans="1:21" ht="25.5">
      <c r="A1637" s="11">
        <v>302</v>
      </c>
      <c r="B1637" s="50" t="s">
        <v>281</v>
      </c>
      <c r="C1637" s="4">
        <v>1961</v>
      </c>
      <c r="D1637" s="44"/>
      <c r="E1637" s="21" t="s">
        <v>1062</v>
      </c>
      <c r="F1637" s="4">
        <v>2</v>
      </c>
      <c r="G1637" s="4">
        <v>2</v>
      </c>
      <c r="H1637" s="51">
        <v>679.3</v>
      </c>
      <c r="I1637" s="38">
        <v>589.6</v>
      </c>
      <c r="J1637" s="38"/>
      <c r="K1637" s="88">
        <v>41</v>
      </c>
      <c r="L1637" s="77">
        <v>4614771</v>
      </c>
      <c r="M1637" s="85">
        <v>0</v>
      </c>
      <c r="N1637" s="85">
        <v>0</v>
      </c>
      <c r="O1637" s="85">
        <v>0</v>
      </c>
      <c r="P1637" s="77">
        <v>4614771</v>
      </c>
      <c r="Q1637" s="77">
        <f t="shared" si="122"/>
        <v>7826.9521709633646</v>
      </c>
      <c r="R1637" s="37">
        <v>9931</v>
      </c>
      <c r="S1637" s="130" t="s">
        <v>1071</v>
      </c>
      <c r="T1637" s="28"/>
      <c r="U1637" s="28"/>
    </row>
    <row r="1638" spans="1:21" ht="25.5">
      <c r="A1638" s="11">
        <v>303</v>
      </c>
      <c r="B1638" s="50" t="s">
        <v>282</v>
      </c>
      <c r="C1638" s="4">
        <v>1961</v>
      </c>
      <c r="D1638" s="44"/>
      <c r="E1638" s="21" t="s">
        <v>1062</v>
      </c>
      <c r="F1638" s="4">
        <v>2</v>
      </c>
      <c r="G1638" s="4">
        <v>2</v>
      </c>
      <c r="H1638" s="51">
        <v>698.06000000000006</v>
      </c>
      <c r="I1638" s="38">
        <v>635.20000000000005</v>
      </c>
      <c r="J1638" s="38"/>
      <c r="K1638" s="88">
        <v>42</v>
      </c>
      <c r="L1638" s="77">
        <v>4912501</v>
      </c>
      <c r="M1638" s="85">
        <v>0</v>
      </c>
      <c r="N1638" s="85">
        <v>0</v>
      </c>
      <c r="O1638" s="85">
        <v>0</v>
      </c>
      <c r="P1638" s="77">
        <v>4912501</v>
      </c>
      <c r="Q1638" s="77">
        <f t="shared" ref="Q1638:Q1705" si="123">L1638/I1638</f>
        <v>7733.7862090680092</v>
      </c>
      <c r="R1638" s="37">
        <v>9931</v>
      </c>
      <c r="S1638" s="130" t="s">
        <v>1071</v>
      </c>
      <c r="T1638" s="28"/>
      <c r="U1638" s="28"/>
    </row>
    <row r="1639" spans="1:21" ht="25.5">
      <c r="A1639" s="11">
        <v>304</v>
      </c>
      <c r="B1639" s="50" t="s">
        <v>283</v>
      </c>
      <c r="C1639" s="4">
        <v>1961</v>
      </c>
      <c r="D1639" s="44"/>
      <c r="E1639" s="21" t="s">
        <v>1062</v>
      </c>
      <c r="F1639" s="4">
        <v>2</v>
      </c>
      <c r="G1639" s="4">
        <v>2</v>
      </c>
      <c r="H1639" s="51">
        <v>694.65000000000009</v>
      </c>
      <c r="I1639" s="38">
        <v>631.5</v>
      </c>
      <c r="J1639" s="38"/>
      <c r="K1639" s="88">
        <v>34</v>
      </c>
      <c r="L1639" s="77">
        <v>4797368</v>
      </c>
      <c r="M1639" s="85">
        <v>0</v>
      </c>
      <c r="N1639" s="85">
        <v>0</v>
      </c>
      <c r="O1639" s="85">
        <v>0</v>
      </c>
      <c r="P1639" s="77">
        <v>4797368</v>
      </c>
      <c r="Q1639" s="77">
        <f t="shared" si="123"/>
        <v>7596.7822644497228</v>
      </c>
      <c r="R1639" s="37">
        <v>9931</v>
      </c>
      <c r="S1639" s="130" t="s">
        <v>1071</v>
      </c>
      <c r="T1639" s="28"/>
      <c r="U1639" s="28"/>
    </row>
    <row r="1640" spans="1:21">
      <c r="A1640" s="11">
        <v>305</v>
      </c>
      <c r="B1640" s="50" t="s">
        <v>607</v>
      </c>
      <c r="C1640" s="2">
        <v>1964</v>
      </c>
      <c r="D1640" s="44"/>
      <c r="E1640" s="2" t="s">
        <v>1064</v>
      </c>
      <c r="F1640" s="2">
        <v>5</v>
      </c>
      <c r="G1640" s="2">
        <v>4</v>
      </c>
      <c r="H1640" s="38">
        <v>3553.5</v>
      </c>
      <c r="I1640" s="38">
        <v>3240</v>
      </c>
      <c r="J1640" s="38">
        <v>3259.1</v>
      </c>
      <c r="K1640" s="89">
        <v>119</v>
      </c>
      <c r="L1640" s="77">
        <v>11534297.370000001</v>
      </c>
      <c r="M1640" s="85">
        <v>0</v>
      </c>
      <c r="N1640" s="85">
        <v>0</v>
      </c>
      <c r="O1640" s="85">
        <v>0</v>
      </c>
      <c r="P1640" s="77">
        <v>11534297.370000001</v>
      </c>
      <c r="Q1640" s="77">
        <f t="shared" si="123"/>
        <v>3559.9683240740742</v>
      </c>
      <c r="R1640" s="37">
        <v>9282</v>
      </c>
      <c r="S1640" s="130" t="s">
        <v>1071</v>
      </c>
      <c r="T1640" s="28"/>
      <c r="U1640" s="28"/>
    </row>
    <row r="1641" spans="1:21" ht="25.5">
      <c r="A1641" s="11">
        <v>306</v>
      </c>
      <c r="B1641" s="50" t="s">
        <v>608</v>
      </c>
      <c r="C1641" s="2">
        <v>1964</v>
      </c>
      <c r="D1641" s="44"/>
      <c r="E1641" s="21" t="s">
        <v>1062</v>
      </c>
      <c r="F1641" s="2">
        <v>4</v>
      </c>
      <c r="G1641" s="2">
        <v>2</v>
      </c>
      <c r="H1641" s="38">
        <v>1517.3</v>
      </c>
      <c r="I1641" s="38">
        <v>1261.31</v>
      </c>
      <c r="J1641" s="38">
        <v>1262.7</v>
      </c>
      <c r="K1641" s="89">
        <v>84</v>
      </c>
      <c r="L1641" s="77">
        <v>4468899.4399999995</v>
      </c>
      <c r="M1641" s="85">
        <v>0</v>
      </c>
      <c r="N1641" s="85">
        <v>0</v>
      </c>
      <c r="O1641" s="85">
        <v>0</v>
      </c>
      <c r="P1641" s="77">
        <v>4468899.4399999995</v>
      </c>
      <c r="Q1641" s="77">
        <f t="shared" si="123"/>
        <v>3543.0619276783659</v>
      </c>
      <c r="R1641" s="37">
        <v>9282</v>
      </c>
      <c r="S1641" s="130" t="s">
        <v>1071</v>
      </c>
      <c r="T1641" s="28"/>
      <c r="U1641" s="28"/>
    </row>
    <row r="1642" spans="1:21" ht="25.5">
      <c r="A1642" s="11">
        <v>307</v>
      </c>
      <c r="B1642" s="50" t="s">
        <v>609</v>
      </c>
      <c r="C1642" s="11">
        <v>1961</v>
      </c>
      <c r="D1642" s="44"/>
      <c r="E1642" s="21" t="s">
        <v>1062</v>
      </c>
      <c r="F1642" s="2">
        <v>4</v>
      </c>
      <c r="G1642" s="129">
        <v>3</v>
      </c>
      <c r="H1642" s="38">
        <v>2643.8500000000004</v>
      </c>
      <c r="I1642" s="38">
        <v>2404.4</v>
      </c>
      <c r="J1642" s="38">
        <v>2403.5</v>
      </c>
      <c r="K1642" s="87">
        <v>59</v>
      </c>
      <c r="L1642" s="77">
        <v>5196517.4799999995</v>
      </c>
      <c r="M1642" s="85">
        <v>0</v>
      </c>
      <c r="N1642" s="85">
        <v>0</v>
      </c>
      <c r="O1642" s="85">
        <v>0</v>
      </c>
      <c r="P1642" s="77">
        <v>5196517.4799999995</v>
      </c>
      <c r="Q1642" s="77">
        <f t="shared" si="123"/>
        <v>2161.2533189153214</v>
      </c>
      <c r="R1642" s="37">
        <v>9282</v>
      </c>
      <c r="S1642" s="130" t="s">
        <v>1071</v>
      </c>
      <c r="T1642" s="28"/>
      <c r="U1642" s="28"/>
    </row>
    <row r="1643" spans="1:21" ht="25.5">
      <c r="A1643" s="11">
        <v>308</v>
      </c>
      <c r="B1643" s="50" t="s">
        <v>610</v>
      </c>
      <c r="C1643" s="11">
        <v>1961</v>
      </c>
      <c r="D1643" s="44"/>
      <c r="E1643" s="21" t="s">
        <v>1062</v>
      </c>
      <c r="F1643" s="2">
        <v>3</v>
      </c>
      <c r="G1643" s="129">
        <v>2</v>
      </c>
      <c r="H1643" s="38">
        <v>971.5</v>
      </c>
      <c r="I1643" s="38">
        <v>897.4</v>
      </c>
      <c r="J1643" s="38">
        <v>898.9</v>
      </c>
      <c r="K1643" s="87">
        <v>51</v>
      </c>
      <c r="L1643" s="77">
        <v>3151508.13</v>
      </c>
      <c r="M1643" s="85">
        <v>0</v>
      </c>
      <c r="N1643" s="85">
        <v>0</v>
      </c>
      <c r="O1643" s="85">
        <v>0</v>
      </c>
      <c r="P1643" s="77">
        <v>3151508.13</v>
      </c>
      <c r="Q1643" s="77">
        <f t="shared" si="123"/>
        <v>3511.8209605527077</v>
      </c>
      <c r="R1643" s="37">
        <v>10219</v>
      </c>
      <c r="S1643" s="130" t="s">
        <v>1071</v>
      </c>
      <c r="T1643" s="28"/>
      <c r="U1643" s="28"/>
    </row>
    <row r="1644" spans="1:21" ht="25.5">
      <c r="A1644" s="11">
        <v>309</v>
      </c>
      <c r="B1644" s="50" t="s">
        <v>611</v>
      </c>
      <c r="C1644" s="11">
        <v>1953</v>
      </c>
      <c r="D1644" s="44"/>
      <c r="E1644" s="21" t="s">
        <v>1062</v>
      </c>
      <c r="F1644" s="2">
        <v>2</v>
      </c>
      <c r="G1644" s="2">
        <v>4</v>
      </c>
      <c r="H1644" s="38">
        <v>929.4</v>
      </c>
      <c r="I1644" s="38">
        <v>768.8</v>
      </c>
      <c r="J1644" s="38">
        <v>768.8</v>
      </c>
      <c r="K1644" s="87">
        <v>48</v>
      </c>
      <c r="L1644" s="77">
        <v>290076.39</v>
      </c>
      <c r="M1644" s="85">
        <v>0</v>
      </c>
      <c r="N1644" s="85">
        <v>0</v>
      </c>
      <c r="O1644" s="85">
        <v>0</v>
      </c>
      <c r="P1644" s="77">
        <v>290076.39</v>
      </c>
      <c r="Q1644" s="77">
        <f t="shared" si="123"/>
        <v>377.31060093652451</v>
      </c>
      <c r="R1644" s="37">
        <v>966</v>
      </c>
      <c r="S1644" s="130" t="s">
        <v>1071</v>
      </c>
      <c r="T1644" s="28"/>
      <c r="U1644" s="28"/>
    </row>
    <row r="1645" spans="1:21" ht="25.5">
      <c r="A1645" s="11">
        <v>310</v>
      </c>
      <c r="B1645" s="50" t="s">
        <v>612</v>
      </c>
      <c r="C1645" s="11">
        <v>1962</v>
      </c>
      <c r="D1645" s="44"/>
      <c r="E1645" s="21" t="s">
        <v>1062</v>
      </c>
      <c r="F1645" s="2">
        <v>5</v>
      </c>
      <c r="G1645" s="2">
        <v>5</v>
      </c>
      <c r="H1645" s="37">
        <v>4594.3999999999996</v>
      </c>
      <c r="I1645" s="37">
        <v>3934.43</v>
      </c>
      <c r="J1645" s="37">
        <v>3971.5</v>
      </c>
      <c r="K1645" s="87">
        <v>119</v>
      </c>
      <c r="L1645" s="77">
        <v>10755012.869999999</v>
      </c>
      <c r="M1645" s="85">
        <v>0</v>
      </c>
      <c r="N1645" s="85">
        <v>0</v>
      </c>
      <c r="O1645" s="85">
        <v>0</v>
      </c>
      <c r="P1645" s="77">
        <v>10755012.869999999</v>
      </c>
      <c r="Q1645" s="77">
        <f t="shared" si="123"/>
        <v>2733.5631514603133</v>
      </c>
      <c r="R1645" s="37">
        <v>9282</v>
      </c>
      <c r="S1645" s="130" t="s">
        <v>1071</v>
      </c>
      <c r="T1645" s="28"/>
      <c r="U1645" s="28"/>
    </row>
    <row r="1646" spans="1:21" ht="25.5">
      <c r="A1646" s="11">
        <v>311</v>
      </c>
      <c r="B1646" s="50" t="s">
        <v>613</v>
      </c>
      <c r="C1646" s="11">
        <v>1962</v>
      </c>
      <c r="D1646" s="44"/>
      <c r="E1646" s="21" t="s">
        <v>1062</v>
      </c>
      <c r="F1646" s="2">
        <v>5</v>
      </c>
      <c r="G1646" s="129">
        <v>4</v>
      </c>
      <c r="H1646" s="38">
        <v>3437.6</v>
      </c>
      <c r="I1646" s="38">
        <v>3177.03</v>
      </c>
      <c r="J1646" s="38">
        <v>3191.3</v>
      </c>
      <c r="K1646" s="87">
        <v>163</v>
      </c>
      <c r="L1646" s="77">
        <v>11193170.27</v>
      </c>
      <c r="M1646" s="85">
        <v>0</v>
      </c>
      <c r="N1646" s="85">
        <v>0</v>
      </c>
      <c r="O1646" s="85">
        <v>0</v>
      </c>
      <c r="P1646" s="77">
        <v>11193170.27</v>
      </c>
      <c r="Q1646" s="77">
        <f t="shared" si="123"/>
        <v>3523.1553589358609</v>
      </c>
      <c r="R1646" s="37">
        <v>9282</v>
      </c>
      <c r="S1646" s="130" t="s">
        <v>1071</v>
      </c>
      <c r="T1646" s="28"/>
      <c r="U1646" s="28"/>
    </row>
    <row r="1647" spans="1:21" ht="25.5">
      <c r="A1647" s="11">
        <v>312</v>
      </c>
      <c r="B1647" s="50" t="s">
        <v>614</v>
      </c>
      <c r="C1647" s="11">
        <v>1961</v>
      </c>
      <c r="D1647" s="44"/>
      <c r="E1647" s="21" t="s">
        <v>1062</v>
      </c>
      <c r="F1647" s="2">
        <v>5</v>
      </c>
      <c r="G1647" s="129">
        <v>4</v>
      </c>
      <c r="H1647" s="38">
        <v>3249.7</v>
      </c>
      <c r="I1647" s="38">
        <v>3073.2</v>
      </c>
      <c r="J1647" s="38">
        <v>3073.2</v>
      </c>
      <c r="K1647" s="87">
        <v>119</v>
      </c>
      <c r="L1647" s="77">
        <v>8940880.5899999999</v>
      </c>
      <c r="M1647" s="85">
        <v>0</v>
      </c>
      <c r="N1647" s="85">
        <v>0</v>
      </c>
      <c r="O1647" s="85">
        <v>0</v>
      </c>
      <c r="P1647" s="77">
        <v>8940880.5899999999</v>
      </c>
      <c r="Q1647" s="77">
        <f t="shared" si="123"/>
        <v>2909.3064525575946</v>
      </c>
      <c r="R1647" s="37">
        <v>9282</v>
      </c>
      <c r="S1647" s="130" t="s">
        <v>1071</v>
      </c>
      <c r="T1647" s="28"/>
      <c r="U1647" s="28"/>
    </row>
    <row r="1648" spans="1:21" ht="25.5">
      <c r="A1648" s="11">
        <v>313</v>
      </c>
      <c r="B1648" s="50" t="s">
        <v>615</v>
      </c>
      <c r="C1648" s="11">
        <v>1957</v>
      </c>
      <c r="D1648" s="44"/>
      <c r="E1648" s="21" t="s">
        <v>1062</v>
      </c>
      <c r="F1648" s="2">
        <v>2</v>
      </c>
      <c r="G1648" s="129">
        <v>3</v>
      </c>
      <c r="H1648" s="38">
        <v>1218.0999999999999</v>
      </c>
      <c r="I1648" s="38">
        <v>1035.5</v>
      </c>
      <c r="J1648" s="38">
        <v>1035.5</v>
      </c>
      <c r="K1648" s="87">
        <v>48</v>
      </c>
      <c r="L1648" s="77">
        <v>3367656.45</v>
      </c>
      <c r="M1648" s="85">
        <v>0</v>
      </c>
      <c r="N1648" s="85">
        <v>0</v>
      </c>
      <c r="O1648" s="85">
        <v>0</v>
      </c>
      <c r="P1648" s="77">
        <v>3367656.45</v>
      </c>
      <c r="Q1648" s="77">
        <f t="shared" si="123"/>
        <v>3252.2032351521007</v>
      </c>
      <c r="R1648" s="37">
        <v>10755</v>
      </c>
      <c r="S1648" s="130" t="s">
        <v>1071</v>
      </c>
      <c r="T1648" s="28"/>
      <c r="U1648" s="28"/>
    </row>
    <row r="1649" spans="1:21" ht="25.5">
      <c r="A1649" s="11">
        <v>314</v>
      </c>
      <c r="B1649" s="50" t="s">
        <v>616</v>
      </c>
      <c r="C1649" s="11">
        <v>1953</v>
      </c>
      <c r="D1649" s="44"/>
      <c r="E1649" s="21" t="s">
        <v>1062</v>
      </c>
      <c r="F1649" s="2">
        <v>2</v>
      </c>
      <c r="G1649" s="129">
        <v>2</v>
      </c>
      <c r="H1649" s="38">
        <v>671.7700000000001</v>
      </c>
      <c r="I1649" s="38">
        <v>610.70000000000005</v>
      </c>
      <c r="J1649" s="38">
        <v>610.70000000000005</v>
      </c>
      <c r="K1649" s="87">
        <v>32</v>
      </c>
      <c r="L1649" s="77">
        <v>1985165.9800000002</v>
      </c>
      <c r="M1649" s="85">
        <v>0</v>
      </c>
      <c r="N1649" s="85">
        <v>0</v>
      </c>
      <c r="O1649" s="85">
        <v>0</v>
      </c>
      <c r="P1649" s="77">
        <v>1985165.9800000002</v>
      </c>
      <c r="Q1649" s="77">
        <f t="shared" si="123"/>
        <v>3250.6402161454071</v>
      </c>
      <c r="R1649" s="37">
        <v>10755</v>
      </c>
      <c r="S1649" s="130" t="s">
        <v>1071</v>
      </c>
      <c r="T1649" s="28"/>
      <c r="U1649" s="28"/>
    </row>
    <row r="1650" spans="1:21">
      <c r="A1650" s="11">
        <v>315</v>
      </c>
      <c r="B1650" s="50" t="s">
        <v>617</v>
      </c>
      <c r="C1650" s="11">
        <v>1962</v>
      </c>
      <c r="D1650" s="44">
        <v>2006</v>
      </c>
      <c r="E1650" s="2" t="s">
        <v>1066</v>
      </c>
      <c r="F1650" s="2">
        <v>4</v>
      </c>
      <c r="G1650" s="129">
        <v>4</v>
      </c>
      <c r="H1650" s="38">
        <v>3486.6</v>
      </c>
      <c r="I1650" s="38">
        <v>2514.81</v>
      </c>
      <c r="J1650" s="38">
        <v>2513.9</v>
      </c>
      <c r="K1650" s="87">
        <v>124</v>
      </c>
      <c r="L1650" s="77">
        <v>5909539</v>
      </c>
      <c r="M1650" s="85">
        <v>0</v>
      </c>
      <c r="N1650" s="85">
        <v>0</v>
      </c>
      <c r="O1650" s="85">
        <v>0</v>
      </c>
      <c r="P1650" s="77">
        <v>5909539</v>
      </c>
      <c r="Q1650" s="77">
        <f t="shared" si="123"/>
        <v>2349.8948230681444</v>
      </c>
      <c r="R1650" s="37">
        <v>8098</v>
      </c>
      <c r="S1650" s="130" t="s">
        <v>1071</v>
      </c>
      <c r="T1650" s="28"/>
      <c r="U1650" s="28"/>
    </row>
    <row r="1651" spans="1:21" ht="25.5">
      <c r="A1651" s="11">
        <v>316</v>
      </c>
      <c r="B1651" s="50" t="s">
        <v>618</v>
      </c>
      <c r="C1651" s="2">
        <v>1963</v>
      </c>
      <c r="D1651" s="44">
        <v>2006</v>
      </c>
      <c r="E1651" s="21" t="s">
        <v>1062</v>
      </c>
      <c r="F1651" s="2">
        <v>5</v>
      </c>
      <c r="G1651" s="2">
        <v>4</v>
      </c>
      <c r="H1651" s="38">
        <v>4066.6</v>
      </c>
      <c r="I1651" s="38">
        <v>3212.3</v>
      </c>
      <c r="J1651" s="38">
        <v>3212.3</v>
      </c>
      <c r="K1651" s="89">
        <v>175</v>
      </c>
      <c r="L1651" s="77">
        <v>7362729.2100000009</v>
      </c>
      <c r="M1651" s="85">
        <v>0</v>
      </c>
      <c r="N1651" s="85">
        <v>0</v>
      </c>
      <c r="O1651" s="85">
        <v>0</v>
      </c>
      <c r="P1651" s="77">
        <v>7362729.2100000009</v>
      </c>
      <c r="Q1651" s="77">
        <f t="shared" si="123"/>
        <v>2292.0428384646516</v>
      </c>
      <c r="R1651" s="37">
        <v>8062</v>
      </c>
      <c r="S1651" s="130" t="s">
        <v>1071</v>
      </c>
      <c r="T1651" s="28"/>
      <c r="U1651" s="28"/>
    </row>
    <row r="1652" spans="1:21" ht="25.5">
      <c r="A1652" s="11">
        <v>317</v>
      </c>
      <c r="B1652" s="50" t="s">
        <v>619</v>
      </c>
      <c r="C1652" s="2">
        <v>1963</v>
      </c>
      <c r="D1652" s="44">
        <v>2004</v>
      </c>
      <c r="E1652" s="21" t="s">
        <v>1062</v>
      </c>
      <c r="F1652" s="2">
        <v>5</v>
      </c>
      <c r="G1652" s="2">
        <v>4</v>
      </c>
      <c r="H1652" s="38">
        <v>3678</v>
      </c>
      <c r="I1652" s="38">
        <v>3224.01</v>
      </c>
      <c r="J1652" s="38">
        <v>3252</v>
      </c>
      <c r="K1652" s="89">
        <v>155</v>
      </c>
      <c r="L1652" s="77">
        <v>14954910.01</v>
      </c>
      <c r="M1652" s="85">
        <v>0</v>
      </c>
      <c r="N1652" s="85">
        <v>0</v>
      </c>
      <c r="O1652" s="85">
        <v>0</v>
      </c>
      <c r="P1652" s="77">
        <v>14954910.01</v>
      </c>
      <c r="Q1652" s="77">
        <f t="shared" si="123"/>
        <v>4638.6053424151905</v>
      </c>
      <c r="R1652" s="37">
        <v>9642</v>
      </c>
      <c r="S1652" s="130" t="s">
        <v>1071</v>
      </c>
      <c r="T1652" s="28"/>
      <c r="U1652" s="28"/>
    </row>
    <row r="1653" spans="1:21" ht="25.5">
      <c r="A1653" s="11">
        <v>318</v>
      </c>
      <c r="B1653" s="50" t="s">
        <v>620</v>
      </c>
      <c r="C1653" s="2">
        <v>1962</v>
      </c>
      <c r="D1653" s="44"/>
      <c r="E1653" s="21" t="s">
        <v>1062</v>
      </c>
      <c r="F1653" s="2">
        <v>2</v>
      </c>
      <c r="G1653" s="2">
        <v>1</v>
      </c>
      <c r="H1653" s="38">
        <v>303.49</v>
      </c>
      <c r="I1653" s="38">
        <v>275.89999999999998</v>
      </c>
      <c r="J1653" s="38">
        <v>275.89999999999998</v>
      </c>
      <c r="K1653" s="89">
        <v>23</v>
      </c>
      <c r="L1653" s="77">
        <v>845218.95</v>
      </c>
      <c r="M1653" s="85">
        <v>0</v>
      </c>
      <c r="N1653" s="85">
        <v>0</v>
      </c>
      <c r="O1653" s="85">
        <v>0</v>
      </c>
      <c r="P1653" s="77">
        <v>845218.95</v>
      </c>
      <c r="Q1653" s="77">
        <f t="shared" si="123"/>
        <v>3063.4974628488585</v>
      </c>
      <c r="R1653" s="37">
        <v>9631</v>
      </c>
      <c r="S1653" s="130" t="s">
        <v>1071</v>
      </c>
      <c r="T1653" s="28"/>
      <c r="U1653" s="28"/>
    </row>
    <row r="1654" spans="1:21" ht="25.5">
      <c r="A1654" s="11">
        <v>319</v>
      </c>
      <c r="B1654" s="164" t="s">
        <v>778</v>
      </c>
      <c r="C1654" s="21">
        <v>1955</v>
      </c>
      <c r="D1654" s="44"/>
      <c r="E1654" s="21" t="s">
        <v>1062</v>
      </c>
      <c r="F1654" s="2">
        <v>3</v>
      </c>
      <c r="G1654" s="2">
        <v>4</v>
      </c>
      <c r="H1654" s="38">
        <v>6803.2</v>
      </c>
      <c r="I1654" s="77">
        <v>2398.1</v>
      </c>
      <c r="J1654" s="77">
        <v>2398.1</v>
      </c>
      <c r="K1654" s="89">
        <v>123</v>
      </c>
      <c r="L1654" s="77">
        <v>14150293</v>
      </c>
      <c r="M1654" s="85">
        <v>0</v>
      </c>
      <c r="N1654" s="85">
        <v>0</v>
      </c>
      <c r="O1654" s="85">
        <v>0</v>
      </c>
      <c r="P1654" s="77">
        <v>14150293</v>
      </c>
      <c r="Q1654" s="77">
        <f t="shared" si="123"/>
        <v>5900.6267461740545</v>
      </c>
      <c r="R1654" s="37">
        <v>6388</v>
      </c>
      <c r="S1654" s="130" t="s">
        <v>1071</v>
      </c>
      <c r="T1654" s="28"/>
      <c r="U1654" s="28"/>
    </row>
    <row r="1655" spans="1:21" ht="25.5">
      <c r="A1655" s="11">
        <v>320</v>
      </c>
      <c r="B1655" s="50" t="s">
        <v>621</v>
      </c>
      <c r="C1655" s="11">
        <v>1962</v>
      </c>
      <c r="D1655" s="44">
        <v>2004</v>
      </c>
      <c r="E1655" s="21" t="s">
        <v>1062</v>
      </c>
      <c r="F1655" s="2">
        <v>2</v>
      </c>
      <c r="G1655" s="129">
        <v>1</v>
      </c>
      <c r="H1655" s="38">
        <v>164.01000000000002</v>
      </c>
      <c r="I1655" s="38">
        <v>149.1</v>
      </c>
      <c r="J1655" s="38">
        <v>149.1</v>
      </c>
      <c r="K1655" s="87">
        <v>7</v>
      </c>
      <c r="L1655" s="77">
        <v>295017.84000000003</v>
      </c>
      <c r="M1655" s="85">
        <v>0</v>
      </c>
      <c r="N1655" s="85">
        <v>0</v>
      </c>
      <c r="O1655" s="85">
        <v>0</v>
      </c>
      <c r="P1655" s="77">
        <v>295017.84000000003</v>
      </c>
      <c r="Q1655" s="77">
        <f t="shared" si="123"/>
        <v>1978.6575452716299</v>
      </c>
      <c r="R1655" s="37">
        <v>5348</v>
      </c>
      <c r="S1655" s="130" t="s">
        <v>1071</v>
      </c>
      <c r="T1655" s="28"/>
      <c r="U1655" s="28"/>
    </row>
    <row r="1656" spans="1:21" ht="25.5">
      <c r="A1656" s="11">
        <v>321</v>
      </c>
      <c r="B1656" s="50" t="s">
        <v>622</v>
      </c>
      <c r="C1656" s="11">
        <v>1958</v>
      </c>
      <c r="D1656" s="44"/>
      <c r="E1656" s="21" t="s">
        <v>1062</v>
      </c>
      <c r="F1656" s="2">
        <v>2</v>
      </c>
      <c r="G1656" s="129">
        <v>2</v>
      </c>
      <c r="H1656" s="38">
        <v>815.65000000000009</v>
      </c>
      <c r="I1656" s="38">
        <v>741.5</v>
      </c>
      <c r="J1656" s="38">
        <v>741.5</v>
      </c>
      <c r="K1656" s="87">
        <v>42</v>
      </c>
      <c r="L1656" s="77">
        <v>2411644.4</v>
      </c>
      <c r="M1656" s="85">
        <v>0</v>
      </c>
      <c r="N1656" s="85">
        <v>0</v>
      </c>
      <c r="O1656" s="85">
        <v>0</v>
      </c>
      <c r="P1656" s="77">
        <v>2411644.4</v>
      </c>
      <c r="Q1656" s="77">
        <f t="shared" si="123"/>
        <v>3252.3862440997978</v>
      </c>
      <c r="R1656" s="37">
        <v>10755</v>
      </c>
      <c r="S1656" s="130" t="s">
        <v>1071</v>
      </c>
      <c r="T1656" s="28"/>
      <c r="U1656" s="28"/>
    </row>
    <row r="1657" spans="1:21" ht="25.5">
      <c r="A1657" s="11">
        <v>322</v>
      </c>
      <c r="B1657" s="50" t="s">
        <v>623</v>
      </c>
      <c r="C1657" s="11">
        <v>1961</v>
      </c>
      <c r="D1657" s="44">
        <v>2004</v>
      </c>
      <c r="E1657" s="21" t="s">
        <v>1062</v>
      </c>
      <c r="F1657" s="2">
        <v>2</v>
      </c>
      <c r="G1657" s="129">
        <v>2</v>
      </c>
      <c r="H1657" s="38">
        <v>684.86000000000013</v>
      </c>
      <c r="I1657" s="38">
        <v>622.6</v>
      </c>
      <c r="J1657" s="38">
        <v>622.6</v>
      </c>
      <c r="K1657" s="87">
        <v>42</v>
      </c>
      <c r="L1657" s="77">
        <v>1966922.59</v>
      </c>
      <c r="M1657" s="85">
        <v>0</v>
      </c>
      <c r="N1657" s="85">
        <v>0</v>
      </c>
      <c r="O1657" s="85">
        <v>0</v>
      </c>
      <c r="P1657" s="77">
        <v>1966922.59</v>
      </c>
      <c r="Q1657" s="77">
        <f t="shared" si="123"/>
        <v>3159.2075008030838</v>
      </c>
      <c r="R1657" s="37">
        <v>10219</v>
      </c>
      <c r="S1657" s="130" t="s">
        <v>1071</v>
      </c>
      <c r="T1657" s="28"/>
      <c r="U1657" s="28"/>
    </row>
    <row r="1658" spans="1:21" ht="25.5">
      <c r="A1658" s="11">
        <v>323</v>
      </c>
      <c r="B1658" s="50" t="s">
        <v>624</v>
      </c>
      <c r="C1658" s="11">
        <v>1963</v>
      </c>
      <c r="D1658" s="44">
        <v>2009</v>
      </c>
      <c r="E1658" s="21" t="s">
        <v>1062</v>
      </c>
      <c r="F1658" s="2">
        <v>2</v>
      </c>
      <c r="G1658" s="129">
        <v>2</v>
      </c>
      <c r="H1658" s="38">
        <v>501.38000000000005</v>
      </c>
      <c r="I1658" s="38">
        <v>455.8</v>
      </c>
      <c r="J1658" s="38">
        <v>455.8</v>
      </c>
      <c r="K1658" s="87">
        <v>26</v>
      </c>
      <c r="L1658" s="77">
        <v>957981.89000000013</v>
      </c>
      <c r="M1658" s="85">
        <v>0</v>
      </c>
      <c r="N1658" s="85">
        <v>0</v>
      </c>
      <c r="O1658" s="85">
        <v>0</v>
      </c>
      <c r="P1658" s="77">
        <v>957981.89000000013</v>
      </c>
      <c r="Q1658" s="77">
        <f t="shared" si="123"/>
        <v>2101.7593023255818</v>
      </c>
      <c r="R1658" s="37">
        <v>7662</v>
      </c>
      <c r="S1658" s="130" t="s">
        <v>1071</v>
      </c>
      <c r="T1658" s="28"/>
      <c r="U1658" s="28"/>
    </row>
    <row r="1659" spans="1:21" ht="25.5">
      <c r="A1659" s="11">
        <v>324</v>
      </c>
      <c r="B1659" s="49" t="s">
        <v>625</v>
      </c>
      <c r="C1659" s="11">
        <v>1957</v>
      </c>
      <c r="D1659" s="44"/>
      <c r="E1659" s="21" t="s">
        <v>1062</v>
      </c>
      <c r="F1659" s="2">
        <v>2</v>
      </c>
      <c r="G1659" s="129">
        <v>2</v>
      </c>
      <c r="H1659" s="38">
        <v>759.11000000000013</v>
      </c>
      <c r="I1659" s="38">
        <v>690.1</v>
      </c>
      <c r="J1659" s="38">
        <v>690.1</v>
      </c>
      <c r="K1659" s="87">
        <v>40</v>
      </c>
      <c r="L1659" s="77">
        <v>3650490</v>
      </c>
      <c r="M1659" s="85">
        <v>0</v>
      </c>
      <c r="N1659" s="85">
        <v>0</v>
      </c>
      <c r="O1659" s="85">
        <v>0</v>
      </c>
      <c r="P1659" s="77">
        <v>3650490</v>
      </c>
      <c r="Q1659" s="77">
        <f t="shared" si="123"/>
        <v>5289.7985799159542</v>
      </c>
      <c r="R1659" s="37">
        <v>11277</v>
      </c>
      <c r="S1659" s="130" t="s">
        <v>1071</v>
      </c>
      <c r="T1659" s="28"/>
      <c r="U1659" s="28"/>
    </row>
    <row r="1660" spans="1:21" ht="25.5">
      <c r="A1660" s="11">
        <v>325</v>
      </c>
      <c r="B1660" s="64" t="s">
        <v>626</v>
      </c>
      <c r="C1660" s="2">
        <v>1951</v>
      </c>
      <c r="D1660" s="44"/>
      <c r="E1660" s="21" t="s">
        <v>1062</v>
      </c>
      <c r="F1660" s="2">
        <v>2</v>
      </c>
      <c r="G1660" s="2">
        <v>1</v>
      </c>
      <c r="H1660" s="38">
        <v>464.42</v>
      </c>
      <c r="I1660" s="38">
        <v>422.2</v>
      </c>
      <c r="J1660" s="38">
        <v>422.2</v>
      </c>
      <c r="K1660" s="89">
        <v>24</v>
      </c>
      <c r="L1660" s="77">
        <v>2603627</v>
      </c>
      <c r="M1660" s="85">
        <v>0</v>
      </c>
      <c r="N1660" s="85">
        <v>0</v>
      </c>
      <c r="O1660" s="85">
        <v>0</v>
      </c>
      <c r="P1660" s="77">
        <v>2603627</v>
      </c>
      <c r="Q1660" s="77">
        <f t="shared" si="123"/>
        <v>6166.8095689246802</v>
      </c>
      <c r="R1660" s="37">
        <v>10065</v>
      </c>
      <c r="S1660" s="130" t="s">
        <v>1071</v>
      </c>
      <c r="T1660" s="28"/>
      <c r="U1660" s="28"/>
    </row>
    <row r="1661" spans="1:21" ht="25.5">
      <c r="A1661" s="11">
        <v>326</v>
      </c>
      <c r="B1661" s="64" t="s">
        <v>627</v>
      </c>
      <c r="C1661" s="11">
        <v>1951</v>
      </c>
      <c r="D1661" s="44"/>
      <c r="E1661" s="21" t="s">
        <v>1062</v>
      </c>
      <c r="F1661" s="2">
        <v>2</v>
      </c>
      <c r="G1661" s="129">
        <v>2</v>
      </c>
      <c r="H1661" s="38">
        <v>913.86900000000003</v>
      </c>
      <c r="I1661" s="38">
        <v>784.1</v>
      </c>
      <c r="J1661" s="38">
        <v>830.79</v>
      </c>
      <c r="K1661" s="87">
        <v>27</v>
      </c>
      <c r="L1661" s="77">
        <v>3673797</v>
      </c>
      <c r="M1661" s="85">
        <v>0</v>
      </c>
      <c r="N1661" s="85">
        <v>0</v>
      </c>
      <c r="O1661" s="85">
        <v>0</v>
      </c>
      <c r="P1661" s="77">
        <v>3673797</v>
      </c>
      <c r="Q1661" s="77">
        <f t="shared" si="123"/>
        <v>4685.3679377630406</v>
      </c>
      <c r="R1661" s="37">
        <v>10065</v>
      </c>
      <c r="S1661" s="130" t="s">
        <v>1071</v>
      </c>
      <c r="T1661" s="28"/>
      <c r="U1661" s="28"/>
    </row>
    <row r="1662" spans="1:21" ht="25.5">
      <c r="A1662" s="11">
        <v>327</v>
      </c>
      <c r="B1662" s="50" t="s">
        <v>676</v>
      </c>
      <c r="C1662" s="21">
        <v>1958</v>
      </c>
      <c r="D1662" s="44">
        <v>2008</v>
      </c>
      <c r="E1662" s="21" t="s">
        <v>1062</v>
      </c>
      <c r="F1662" s="4">
        <v>4</v>
      </c>
      <c r="G1662" s="4">
        <v>4</v>
      </c>
      <c r="H1662" s="51">
        <v>3694.1</v>
      </c>
      <c r="I1662" s="77">
        <v>2332.21</v>
      </c>
      <c r="J1662" s="77">
        <v>2332.21</v>
      </c>
      <c r="K1662" s="88">
        <v>96</v>
      </c>
      <c r="L1662" s="77">
        <v>4106197</v>
      </c>
      <c r="M1662" s="85">
        <v>0</v>
      </c>
      <c r="N1662" s="85">
        <v>0</v>
      </c>
      <c r="O1662" s="85">
        <v>0</v>
      </c>
      <c r="P1662" s="77">
        <v>4106197</v>
      </c>
      <c r="Q1662" s="77">
        <f t="shared" si="123"/>
        <v>1760.6463397378452</v>
      </c>
      <c r="R1662" s="77">
        <v>3456</v>
      </c>
      <c r="S1662" s="130" t="s">
        <v>1071</v>
      </c>
      <c r="T1662" s="28"/>
      <c r="U1662" s="28"/>
    </row>
    <row r="1663" spans="1:21" ht="25.5">
      <c r="A1663" s="11">
        <v>328</v>
      </c>
      <c r="B1663" s="60" t="s">
        <v>1023</v>
      </c>
      <c r="C1663" s="4">
        <v>1973</v>
      </c>
      <c r="D1663" s="44"/>
      <c r="E1663" s="21" t="s">
        <v>1062</v>
      </c>
      <c r="F1663" s="4">
        <v>4</v>
      </c>
      <c r="G1663" s="4">
        <v>3</v>
      </c>
      <c r="H1663" s="51">
        <v>2670.1</v>
      </c>
      <c r="I1663" s="51">
        <v>1982</v>
      </c>
      <c r="J1663" s="38">
        <v>1982</v>
      </c>
      <c r="K1663" s="88">
        <v>110</v>
      </c>
      <c r="L1663" s="77">
        <v>2115513</v>
      </c>
      <c r="M1663" s="85">
        <v>0</v>
      </c>
      <c r="N1663" s="85">
        <v>0</v>
      </c>
      <c r="O1663" s="85">
        <v>0</v>
      </c>
      <c r="P1663" s="77">
        <v>2115513</v>
      </c>
      <c r="Q1663" s="77">
        <f t="shared" si="123"/>
        <v>1067.3627648839556</v>
      </c>
      <c r="R1663" s="77">
        <v>1734</v>
      </c>
      <c r="S1663" s="130" t="s">
        <v>1071</v>
      </c>
      <c r="T1663" s="28"/>
      <c r="U1663" s="28"/>
    </row>
    <row r="1664" spans="1:21">
      <c r="A1664" s="11">
        <v>329</v>
      </c>
      <c r="B1664" s="60" t="s">
        <v>1024</v>
      </c>
      <c r="C1664" s="2">
        <v>1965</v>
      </c>
      <c r="D1664" s="44"/>
      <c r="E1664" s="21" t="s">
        <v>1064</v>
      </c>
      <c r="F1664" s="2">
        <v>5</v>
      </c>
      <c r="G1664" s="2">
        <v>4</v>
      </c>
      <c r="H1664" s="38">
        <v>4529.6000000000004</v>
      </c>
      <c r="I1664" s="38">
        <v>3489.55</v>
      </c>
      <c r="J1664" s="38">
        <v>3460.8</v>
      </c>
      <c r="K1664" s="89">
        <v>182</v>
      </c>
      <c r="L1664" s="77">
        <v>2311798</v>
      </c>
      <c r="M1664" s="85">
        <v>0</v>
      </c>
      <c r="N1664" s="85">
        <v>0</v>
      </c>
      <c r="O1664" s="85">
        <v>0</v>
      </c>
      <c r="P1664" s="77">
        <v>2311798</v>
      </c>
      <c r="Q1664" s="77">
        <f t="shared" si="123"/>
        <v>662.49172529409236</v>
      </c>
      <c r="R1664" s="77">
        <v>1734</v>
      </c>
      <c r="S1664" s="130" t="s">
        <v>1071</v>
      </c>
      <c r="T1664" s="28"/>
      <c r="U1664" s="28"/>
    </row>
    <row r="1665" spans="1:21">
      <c r="A1665" s="11">
        <v>330</v>
      </c>
      <c r="B1665" s="60" t="s">
        <v>1027</v>
      </c>
      <c r="C1665" s="4">
        <v>1978</v>
      </c>
      <c r="D1665" s="73">
        <v>2003</v>
      </c>
      <c r="E1665" s="21" t="s">
        <v>1064</v>
      </c>
      <c r="F1665" s="4">
        <v>9</v>
      </c>
      <c r="G1665" s="4">
        <v>2</v>
      </c>
      <c r="H1665" s="51">
        <v>6223.8</v>
      </c>
      <c r="I1665" s="51">
        <v>4042.4</v>
      </c>
      <c r="J1665" s="38">
        <v>4042.2</v>
      </c>
      <c r="K1665" s="88">
        <v>194</v>
      </c>
      <c r="L1665" s="77">
        <v>2287300</v>
      </c>
      <c r="M1665" s="85">
        <v>0</v>
      </c>
      <c r="N1665" s="85">
        <v>0</v>
      </c>
      <c r="O1665" s="85">
        <v>0</v>
      </c>
      <c r="P1665" s="77">
        <v>2287300</v>
      </c>
      <c r="Q1665" s="77">
        <f t="shared" si="123"/>
        <v>565.82723134771425</v>
      </c>
      <c r="R1665" s="77">
        <v>798</v>
      </c>
      <c r="S1665" s="130" t="s">
        <v>1071</v>
      </c>
      <c r="T1665" s="28"/>
      <c r="U1665" s="28"/>
    </row>
    <row r="1666" spans="1:21" ht="25.5">
      <c r="A1666" s="11">
        <v>331</v>
      </c>
      <c r="B1666" s="61" t="s">
        <v>1128</v>
      </c>
      <c r="C1666" s="75">
        <v>1972</v>
      </c>
      <c r="D1666" s="75"/>
      <c r="E1666" s="21" t="s">
        <v>668</v>
      </c>
      <c r="F1666" s="75">
        <v>5</v>
      </c>
      <c r="G1666" s="75">
        <v>4</v>
      </c>
      <c r="H1666" s="35">
        <v>2702.6</v>
      </c>
      <c r="I1666" s="35">
        <v>2562.6</v>
      </c>
      <c r="J1666" s="35" t="e">
        <f>INDEX('[1]ОБЛАСТНАЯ!!!!!'!$K:$K,MATCH(#REF!,'[1]ОБЛАСТНАЯ!!!!!'!$AX:$AX,0))</f>
        <v>#REF!</v>
      </c>
      <c r="K1666" s="84">
        <v>127</v>
      </c>
      <c r="L1666" s="77">
        <v>1675940</v>
      </c>
      <c r="M1666" s="85">
        <v>0</v>
      </c>
      <c r="N1666" s="85">
        <v>0</v>
      </c>
      <c r="O1666" s="85">
        <v>0</v>
      </c>
      <c r="P1666" s="77">
        <v>1675940</v>
      </c>
      <c r="Q1666" s="77">
        <f t="shared" si="123"/>
        <v>653.99984390853047</v>
      </c>
      <c r="R1666" s="37">
        <v>1032</v>
      </c>
      <c r="S1666" s="130" t="s">
        <v>1071</v>
      </c>
      <c r="T1666" s="28"/>
      <c r="U1666" s="28"/>
    </row>
    <row r="1667" spans="1:21" ht="25.5">
      <c r="A1667" s="11">
        <v>332</v>
      </c>
      <c r="B1667" s="61" t="s">
        <v>1145</v>
      </c>
      <c r="C1667" s="2">
        <v>1969</v>
      </c>
      <c r="D1667" s="75"/>
      <c r="E1667" s="2" t="s">
        <v>1062</v>
      </c>
      <c r="F1667" s="75">
        <v>4</v>
      </c>
      <c r="G1667" s="75">
        <v>3</v>
      </c>
      <c r="H1667" s="38">
        <v>2719.7</v>
      </c>
      <c r="I1667" s="206">
        <v>2005.4</v>
      </c>
      <c r="J1667" s="35"/>
      <c r="K1667" s="84">
        <v>125</v>
      </c>
      <c r="L1667" s="77">
        <v>10345856.800000001</v>
      </c>
      <c r="M1667" s="85">
        <v>0</v>
      </c>
      <c r="N1667" s="85">
        <v>0</v>
      </c>
      <c r="O1667" s="85">
        <v>0</v>
      </c>
      <c r="P1667" s="77">
        <v>10345856.800000001</v>
      </c>
      <c r="Q1667" s="77">
        <f t="shared" si="123"/>
        <v>5158.9991024234569</v>
      </c>
      <c r="R1667" s="37">
        <v>5271</v>
      </c>
      <c r="S1667" s="130" t="s">
        <v>1071</v>
      </c>
      <c r="T1667" s="28"/>
      <c r="U1667" s="28"/>
    </row>
    <row r="1668" spans="1:21" ht="25.5">
      <c r="A1668" s="11">
        <v>333</v>
      </c>
      <c r="B1668" s="61" t="s">
        <v>1126</v>
      </c>
      <c r="C1668" s="75">
        <v>1985</v>
      </c>
      <c r="D1668" s="75">
        <v>2008</v>
      </c>
      <c r="E1668" s="21" t="s">
        <v>668</v>
      </c>
      <c r="F1668" s="75">
        <v>5</v>
      </c>
      <c r="G1668" s="75">
        <v>2</v>
      </c>
      <c r="H1668" s="35">
        <v>4795.8</v>
      </c>
      <c r="I1668" s="35">
        <v>2845.6</v>
      </c>
      <c r="J1668" s="35" t="e">
        <f>INDEX('[1]ОБЛАСТНАЯ!!!!!'!$K:$K,MATCH(#REF!,'[1]ОБЛАСТНАЯ!!!!!'!$AX:$AX,0))</f>
        <v>#REF!</v>
      </c>
      <c r="K1668" s="84">
        <v>366</v>
      </c>
      <c r="L1668" s="77">
        <v>3203703</v>
      </c>
      <c r="M1668" s="85">
        <v>0</v>
      </c>
      <c r="N1668" s="85">
        <v>0</v>
      </c>
      <c r="O1668" s="85">
        <v>0</v>
      </c>
      <c r="P1668" s="77">
        <v>3203703</v>
      </c>
      <c r="Q1668" s="77">
        <f t="shared" si="123"/>
        <v>1125.8444616249649</v>
      </c>
      <c r="R1668" s="37">
        <v>1127</v>
      </c>
      <c r="S1668" s="130" t="s">
        <v>1071</v>
      </c>
      <c r="T1668" s="28"/>
      <c r="U1668" s="28"/>
    </row>
    <row r="1669" spans="1:21" ht="25.5">
      <c r="A1669" s="11">
        <v>334</v>
      </c>
      <c r="B1669" s="61" t="s">
        <v>1129</v>
      </c>
      <c r="C1669" s="75">
        <v>1987</v>
      </c>
      <c r="D1669" s="75">
        <v>2004</v>
      </c>
      <c r="E1669" s="21" t="s">
        <v>668</v>
      </c>
      <c r="F1669" s="75">
        <v>5</v>
      </c>
      <c r="G1669" s="75">
        <v>8</v>
      </c>
      <c r="H1669" s="35">
        <v>7556.6</v>
      </c>
      <c r="I1669" s="35">
        <v>5669.2</v>
      </c>
      <c r="J1669" s="35" t="e">
        <f>INDEX('[1]ОБЛАСТНАЯ!!!!!'!$K:$K,MATCH(#REF!,'[1]ОБЛАСТНАЯ!!!!!'!$AX:$AX,0))</f>
        <v>#REF!</v>
      </c>
      <c r="K1669" s="84">
        <v>269</v>
      </c>
      <c r="L1669" s="77">
        <v>32738984</v>
      </c>
      <c r="M1669" s="85">
        <v>0</v>
      </c>
      <c r="N1669" s="85">
        <v>0</v>
      </c>
      <c r="O1669" s="85">
        <v>0</v>
      </c>
      <c r="P1669" s="77">
        <v>32738984</v>
      </c>
      <c r="Q1669" s="77">
        <f t="shared" si="123"/>
        <v>5774.8860509419319</v>
      </c>
      <c r="R1669" s="37">
        <v>6265</v>
      </c>
      <c r="S1669" s="130" t="s">
        <v>1071</v>
      </c>
      <c r="T1669" s="28"/>
      <c r="U1669" s="28"/>
    </row>
    <row r="1670" spans="1:21" ht="25.5">
      <c r="A1670" s="11">
        <v>335</v>
      </c>
      <c r="B1670" s="61" t="s">
        <v>1142</v>
      </c>
      <c r="C1670" s="4">
        <v>1994</v>
      </c>
      <c r="D1670" s="75"/>
      <c r="E1670" s="2" t="s">
        <v>1062</v>
      </c>
      <c r="F1670" s="75">
        <v>5</v>
      </c>
      <c r="G1670" s="75">
        <v>4</v>
      </c>
      <c r="H1670" s="51">
        <v>3385.2500000000005</v>
      </c>
      <c r="I1670" s="206">
        <v>3007.9</v>
      </c>
      <c r="J1670" s="35"/>
      <c r="K1670" s="84">
        <v>135</v>
      </c>
      <c r="L1670" s="77">
        <v>2189751</v>
      </c>
      <c r="M1670" s="85">
        <v>0</v>
      </c>
      <c r="N1670" s="85">
        <v>0</v>
      </c>
      <c r="O1670" s="85">
        <v>0</v>
      </c>
      <c r="P1670" s="77">
        <v>2189751</v>
      </c>
      <c r="Q1670" s="77">
        <f t="shared" si="123"/>
        <v>727.99993350842783</v>
      </c>
      <c r="R1670" s="37">
        <v>728</v>
      </c>
      <c r="S1670" s="130" t="s">
        <v>1071</v>
      </c>
      <c r="T1670" s="28"/>
      <c r="U1670" s="28"/>
    </row>
    <row r="1671" spans="1:21" ht="25.5">
      <c r="A1671" s="11">
        <v>336</v>
      </c>
      <c r="B1671" s="61" t="s">
        <v>1144</v>
      </c>
      <c r="C1671" s="4">
        <v>1993</v>
      </c>
      <c r="D1671" s="75">
        <v>2005</v>
      </c>
      <c r="E1671" s="2" t="s">
        <v>1062</v>
      </c>
      <c r="F1671" s="75">
        <v>9</v>
      </c>
      <c r="G1671" s="75">
        <v>8</v>
      </c>
      <c r="H1671" s="51">
        <v>13594.130000000001</v>
      </c>
      <c r="I1671" s="206">
        <v>12358.31</v>
      </c>
      <c r="J1671" s="35"/>
      <c r="K1671" s="84">
        <v>327</v>
      </c>
      <c r="L1671" s="77">
        <v>20329419.949999999</v>
      </c>
      <c r="M1671" s="85">
        <v>0</v>
      </c>
      <c r="N1671" s="85">
        <v>0</v>
      </c>
      <c r="O1671" s="85">
        <v>0</v>
      </c>
      <c r="P1671" s="77">
        <v>20329419.949999999</v>
      </c>
      <c r="Q1671" s="77">
        <f t="shared" si="123"/>
        <v>1645</v>
      </c>
      <c r="R1671" s="37">
        <v>1645</v>
      </c>
      <c r="S1671" s="130" t="s">
        <v>1071</v>
      </c>
      <c r="T1671" s="28"/>
      <c r="U1671" s="28"/>
    </row>
    <row r="1672" spans="1:21">
      <c r="A1672" s="11">
        <v>337</v>
      </c>
      <c r="B1672" s="61" t="s">
        <v>948</v>
      </c>
      <c r="C1672" s="21">
        <v>1988</v>
      </c>
      <c r="D1672" s="44"/>
      <c r="E1672" s="21" t="s">
        <v>1064</v>
      </c>
      <c r="F1672" s="44">
        <v>5</v>
      </c>
      <c r="G1672" s="44">
        <v>4</v>
      </c>
      <c r="H1672" s="77">
        <v>5681.7</v>
      </c>
      <c r="I1672" s="206">
        <v>4227.7</v>
      </c>
      <c r="J1672" s="77">
        <v>4227.7</v>
      </c>
      <c r="K1672" s="65">
        <v>224</v>
      </c>
      <c r="L1672" s="77">
        <v>14369951.399999999</v>
      </c>
      <c r="M1672" s="85">
        <v>0</v>
      </c>
      <c r="N1672" s="85">
        <v>0</v>
      </c>
      <c r="O1672" s="85">
        <v>0</v>
      </c>
      <c r="P1672" s="77">
        <v>14369951.399999999</v>
      </c>
      <c r="Q1672" s="77">
        <f t="shared" si="123"/>
        <v>3398.9997871182909</v>
      </c>
      <c r="R1672" s="37">
        <v>3511</v>
      </c>
      <c r="S1672" s="130" t="s">
        <v>1071</v>
      </c>
      <c r="T1672" s="28"/>
      <c r="U1672" s="28"/>
    </row>
    <row r="1673" spans="1:21" ht="25.5">
      <c r="A1673" s="11">
        <v>338</v>
      </c>
      <c r="B1673" s="61" t="s">
        <v>1146</v>
      </c>
      <c r="C1673" s="4">
        <v>1973</v>
      </c>
      <c r="D1673" s="75"/>
      <c r="E1673" s="2" t="s">
        <v>1062</v>
      </c>
      <c r="F1673" s="75">
        <v>5</v>
      </c>
      <c r="G1673" s="75">
        <v>4</v>
      </c>
      <c r="H1673" s="51">
        <v>3653.4300000000003</v>
      </c>
      <c r="I1673" s="206">
        <v>3321.3</v>
      </c>
      <c r="J1673" s="35"/>
      <c r="K1673" s="84">
        <v>178</v>
      </c>
      <c r="L1673" s="77">
        <v>15879133.800000001</v>
      </c>
      <c r="M1673" s="85">
        <v>0</v>
      </c>
      <c r="N1673" s="85">
        <v>0</v>
      </c>
      <c r="O1673" s="85">
        <v>0</v>
      </c>
      <c r="P1673" s="77">
        <v>15879133.800000001</v>
      </c>
      <c r="Q1673" s="77">
        <f t="shared" si="123"/>
        <v>4780.9995483696139</v>
      </c>
      <c r="R1673" s="37">
        <v>5271</v>
      </c>
      <c r="S1673" s="130" t="s">
        <v>1071</v>
      </c>
      <c r="T1673" s="28"/>
      <c r="U1673" s="28"/>
    </row>
    <row r="1674" spans="1:21" ht="25.5">
      <c r="A1674" s="11">
        <v>339</v>
      </c>
      <c r="B1674" s="59" t="s">
        <v>1131</v>
      </c>
      <c r="C1674" s="75">
        <v>1986</v>
      </c>
      <c r="D1674" s="75"/>
      <c r="E1674" s="21" t="s">
        <v>668</v>
      </c>
      <c r="F1674" s="75">
        <v>5</v>
      </c>
      <c r="G1674" s="75">
        <v>6</v>
      </c>
      <c r="H1674" s="35">
        <v>5253.1</v>
      </c>
      <c r="I1674" s="35">
        <v>3706.91</v>
      </c>
      <c r="J1674" s="35" t="e">
        <f>INDEX('[1]ОБЛАСТНАЯ!!!!!'!$K:$K,MATCH(#REF!,'[1]ОБЛАСТНАЯ!!!!!'!$AX:$AX,0))</f>
        <v>#REF!</v>
      </c>
      <c r="K1674" s="84">
        <v>234</v>
      </c>
      <c r="L1674" s="77">
        <v>2424319</v>
      </c>
      <c r="M1674" s="85">
        <v>0</v>
      </c>
      <c r="N1674" s="85">
        <v>0</v>
      </c>
      <c r="O1674" s="85">
        <v>0</v>
      </c>
      <c r="P1674" s="77">
        <v>2424319</v>
      </c>
      <c r="Q1674" s="77">
        <f t="shared" si="123"/>
        <v>653.99996223269522</v>
      </c>
      <c r="R1674" s="37">
        <v>1032</v>
      </c>
      <c r="S1674" s="130" t="s">
        <v>1071</v>
      </c>
      <c r="T1674" s="28"/>
      <c r="U1674" s="28"/>
    </row>
    <row r="1675" spans="1:21">
      <c r="A1675" s="11">
        <v>340</v>
      </c>
      <c r="B1675" s="61" t="s">
        <v>1143</v>
      </c>
      <c r="C1675" s="2">
        <v>1968</v>
      </c>
      <c r="D1675" s="75">
        <v>2009</v>
      </c>
      <c r="E1675" s="21" t="s">
        <v>1064</v>
      </c>
      <c r="F1675" s="75">
        <v>5</v>
      </c>
      <c r="G1675" s="75">
        <v>6</v>
      </c>
      <c r="H1675" s="38">
        <v>4451.2</v>
      </c>
      <c r="I1675" s="206">
        <v>4162.47</v>
      </c>
      <c r="J1675" s="35"/>
      <c r="K1675" s="84">
        <v>222</v>
      </c>
      <c r="L1675" s="77">
        <v>2722255.3800000004</v>
      </c>
      <c r="M1675" s="85">
        <v>0</v>
      </c>
      <c r="N1675" s="85">
        <v>0</v>
      </c>
      <c r="O1675" s="85">
        <v>0</v>
      </c>
      <c r="P1675" s="77">
        <v>2722255.3800000004</v>
      </c>
      <c r="Q1675" s="77">
        <f t="shared" si="123"/>
        <v>654</v>
      </c>
      <c r="R1675" s="37">
        <v>1032</v>
      </c>
      <c r="S1675" s="130" t="s">
        <v>1071</v>
      </c>
      <c r="T1675" s="28"/>
      <c r="U1675" s="28"/>
    </row>
    <row r="1676" spans="1:21" ht="25.5">
      <c r="A1676" s="11">
        <v>341</v>
      </c>
      <c r="B1676" s="61" t="s">
        <v>1132</v>
      </c>
      <c r="C1676" s="75">
        <v>1969</v>
      </c>
      <c r="D1676" s="75"/>
      <c r="E1676" s="21" t="s">
        <v>668</v>
      </c>
      <c r="F1676" s="75">
        <v>5</v>
      </c>
      <c r="G1676" s="75">
        <v>6</v>
      </c>
      <c r="H1676" s="35">
        <v>4423.1000000000004</v>
      </c>
      <c r="I1676" s="35">
        <v>4356</v>
      </c>
      <c r="J1676" s="35" t="e">
        <f>INDEX('[1]ОБЛАСТНАЯ!!!!!'!$K:$K,MATCH(#REF!,'[1]ОБЛАСТНАЯ!!!!!'!$AX:$AX,0))</f>
        <v>#REF!</v>
      </c>
      <c r="K1676" s="84">
        <v>186</v>
      </c>
      <c r="L1676" s="77">
        <v>2848824</v>
      </c>
      <c r="M1676" s="85">
        <v>0</v>
      </c>
      <c r="N1676" s="85">
        <v>0</v>
      </c>
      <c r="O1676" s="85">
        <v>0</v>
      </c>
      <c r="P1676" s="77">
        <v>2848824</v>
      </c>
      <c r="Q1676" s="77">
        <f t="shared" si="123"/>
        <v>654</v>
      </c>
      <c r="R1676" s="37">
        <v>1032</v>
      </c>
      <c r="S1676" s="130" t="s">
        <v>1071</v>
      </c>
      <c r="T1676" s="28"/>
      <c r="U1676" s="28"/>
    </row>
    <row r="1677" spans="1:21" ht="25.5">
      <c r="A1677" s="11">
        <v>342</v>
      </c>
      <c r="B1677" s="61" t="s">
        <v>1133</v>
      </c>
      <c r="C1677" s="75">
        <v>1970</v>
      </c>
      <c r="D1677" s="75">
        <v>1989</v>
      </c>
      <c r="E1677" s="21" t="s">
        <v>668</v>
      </c>
      <c r="F1677" s="75">
        <v>9</v>
      </c>
      <c r="G1677" s="75">
        <v>1</v>
      </c>
      <c r="H1677" s="35">
        <v>2500.65</v>
      </c>
      <c r="I1677" s="35">
        <v>2273.31</v>
      </c>
      <c r="J1677" s="35" t="e">
        <f>INDEX('[1]ОБЛАСТНАЯ!!!!!'!$K:$K,MATCH(#REF!,'[1]ОБЛАСТНАЯ!!!!!'!$AX:$AX,0))</f>
        <v>#REF!</v>
      </c>
      <c r="K1677" s="84">
        <v>117</v>
      </c>
      <c r="L1677" s="77">
        <v>1259413</v>
      </c>
      <c r="M1677" s="85">
        <v>0</v>
      </c>
      <c r="N1677" s="85">
        <v>0</v>
      </c>
      <c r="O1677" s="85">
        <v>0</v>
      </c>
      <c r="P1677" s="77">
        <v>1259413</v>
      </c>
      <c r="Q1677" s="77">
        <f t="shared" si="123"/>
        <v>553.9996744834624</v>
      </c>
      <c r="R1677" s="37">
        <v>644</v>
      </c>
      <c r="S1677" s="130" t="s">
        <v>1071</v>
      </c>
      <c r="T1677" s="28"/>
      <c r="U1677" s="28"/>
    </row>
    <row r="1678" spans="1:21">
      <c r="A1678" s="11">
        <v>343</v>
      </c>
      <c r="B1678" s="61" t="s">
        <v>1136</v>
      </c>
      <c r="C1678" s="75">
        <v>1988</v>
      </c>
      <c r="D1678" s="75"/>
      <c r="E1678" s="21" t="s">
        <v>1135</v>
      </c>
      <c r="F1678" s="75">
        <v>20</v>
      </c>
      <c r="G1678" s="75">
        <v>1</v>
      </c>
      <c r="H1678" s="35">
        <v>6461.4</v>
      </c>
      <c r="I1678" s="35">
        <v>5137.3999999999996</v>
      </c>
      <c r="J1678" s="35" t="e">
        <f>INDEX('[1]ОБЛАСТНАЯ!!!!!'!$K:$K,MATCH(#REF!,'[1]ОБЛАСТНАЯ!!!!!'!$AX:$AX,0))</f>
        <v>#REF!</v>
      </c>
      <c r="K1678" s="84">
        <v>231</v>
      </c>
      <c r="L1678" s="77">
        <v>8451023</v>
      </c>
      <c r="M1678" s="85">
        <v>0</v>
      </c>
      <c r="N1678" s="85">
        <v>0</v>
      </c>
      <c r="O1678" s="85">
        <v>0</v>
      </c>
      <c r="P1678" s="77">
        <v>8451023</v>
      </c>
      <c r="Q1678" s="77">
        <f t="shared" si="123"/>
        <v>1645.0000000000002</v>
      </c>
      <c r="R1678" s="37">
        <v>1645</v>
      </c>
      <c r="S1678" s="130" t="s">
        <v>1071</v>
      </c>
      <c r="T1678" s="28"/>
      <c r="U1678" s="28"/>
    </row>
    <row r="1679" spans="1:21">
      <c r="A1679" s="32" t="s">
        <v>315</v>
      </c>
      <c r="B1679" s="33"/>
      <c r="C1679" s="152" t="s">
        <v>1061</v>
      </c>
      <c r="D1679" s="152" t="s">
        <v>1061</v>
      </c>
      <c r="E1679" s="152" t="s">
        <v>1061</v>
      </c>
      <c r="F1679" s="152" t="s">
        <v>1061</v>
      </c>
      <c r="G1679" s="152" t="s">
        <v>1061</v>
      </c>
      <c r="H1679" s="30">
        <f t="shared" ref="H1679:P1679" si="124">SUM(H1680:H1684)</f>
        <v>3039.6400000000003</v>
      </c>
      <c r="I1679" s="30">
        <f t="shared" si="124"/>
        <v>2715.5299999999997</v>
      </c>
      <c r="J1679" s="30">
        <f t="shared" si="124"/>
        <v>2715.5</v>
      </c>
      <c r="K1679" s="131">
        <f t="shared" si="124"/>
        <v>155</v>
      </c>
      <c r="L1679" s="30">
        <f t="shared" si="124"/>
        <v>7981678.7999999998</v>
      </c>
      <c r="M1679" s="30">
        <f t="shared" si="124"/>
        <v>0</v>
      </c>
      <c r="N1679" s="30">
        <f t="shared" si="124"/>
        <v>0</v>
      </c>
      <c r="O1679" s="30">
        <f t="shared" si="124"/>
        <v>0</v>
      </c>
      <c r="P1679" s="30">
        <f t="shared" si="124"/>
        <v>7981678.7999999998</v>
      </c>
      <c r="Q1679" s="25">
        <f t="shared" si="123"/>
        <v>2939.271081519998</v>
      </c>
      <c r="R1679" s="30">
        <f>MAX(R1680:R1684)</f>
        <v>10909</v>
      </c>
      <c r="S1679" s="132" t="s">
        <v>1061</v>
      </c>
      <c r="T1679" s="28"/>
      <c r="U1679" s="28"/>
    </row>
    <row r="1680" spans="1:21" ht="25.5">
      <c r="A1680" s="11">
        <v>344</v>
      </c>
      <c r="B1680" s="1" t="s">
        <v>628</v>
      </c>
      <c r="C1680" s="11">
        <v>1971</v>
      </c>
      <c r="D1680" s="187"/>
      <c r="E1680" s="2" t="s">
        <v>1064</v>
      </c>
      <c r="F1680" s="45">
        <v>2</v>
      </c>
      <c r="G1680" s="45">
        <v>1</v>
      </c>
      <c r="H1680" s="37">
        <v>296.89</v>
      </c>
      <c r="I1680" s="37">
        <v>269.89999999999998</v>
      </c>
      <c r="J1680" s="37">
        <v>269.89999999999998</v>
      </c>
      <c r="K1680" s="87">
        <v>13</v>
      </c>
      <c r="L1680" s="77">
        <v>1496883.9</v>
      </c>
      <c r="M1680" s="85">
        <v>0</v>
      </c>
      <c r="N1680" s="85">
        <v>0</v>
      </c>
      <c r="O1680" s="85">
        <v>0</v>
      </c>
      <c r="P1680" s="85">
        <v>1496883.9</v>
      </c>
      <c r="Q1680" s="77">
        <f t="shared" si="123"/>
        <v>5546.0685439051504</v>
      </c>
      <c r="R1680" s="37">
        <v>10909</v>
      </c>
      <c r="S1680" s="130" t="s">
        <v>1071</v>
      </c>
      <c r="T1680" s="28"/>
      <c r="U1680" s="28"/>
    </row>
    <row r="1681" spans="1:21" ht="25.5">
      <c r="A1681" s="11">
        <v>345</v>
      </c>
      <c r="B1681" s="1" t="s">
        <v>629</v>
      </c>
      <c r="C1681" s="11">
        <v>1971</v>
      </c>
      <c r="D1681" s="44"/>
      <c r="E1681" s="2" t="s">
        <v>1064</v>
      </c>
      <c r="F1681" s="45">
        <v>2</v>
      </c>
      <c r="G1681" s="45">
        <v>1</v>
      </c>
      <c r="H1681" s="37">
        <v>300.08000000000004</v>
      </c>
      <c r="I1681" s="37">
        <v>272.8</v>
      </c>
      <c r="J1681" s="37">
        <v>272.8</v>
      </c>
      <c r="K1681" s="87">
        <v>17</v>
      </c>
      <c r="L1681" s="77">
        <v>2247509.7999999998</v>
      </c>
      <c r="M1681" s="85">
        <v>0</v>
      </c>
      <c r="N1681" s="85">
        <v>0</v>
      </c>
      <c r="O1681" s="85">
        <v>0</v>
      </c>
      <c r="P1681" s="85">
        <v>2247509.7999999998</v>
      </c>
      <c r="Q1681" s="77">
        <f t="shared" si="123"/>
        <v>8238.6722873900289</v>
      </c>
      <c r="R1681" s="37">
        <v>10909</v>
      </c>
      <c r="S1681" s="130" t="s">
        <v>1071</v>
      </c>
      <c r="T1681" s="28"/>
      <c r="U1681" s="28"/>
    </row>
    <row r="1682" spans="1:21" ht="25.5">
      <c r="A1682" s="11">
        <v>346</v>
      </c>
      <c r="B1682" s="1" t="s">
        <v>630</v>
      </c>
      <c r="C1682" s="11">
        <v>1971</v>
      </c>
      <c r="D1682" s="44"/>
      <c r="E1682" s="2" t="s">
        <v>1064</v>
      </c>
      <c r="F1682" s="45">
        <v>2</v>
      </c>
      <c r="G1682" s="45">
        <v>1</v>
      </c>
      <c r="H1682" s="37">
        <v>299.64</v>
      </c>
      <c r="I1682" s="37">
        <v>272.39999999999998</v>
      </c>
      <c r="J1682" s="37">
        <v>272.39999999999998</v>
      </c>
      <c r="K1682" s="87">
        <v>20</v>
      </c>
      <c r="L1682" s="77">
        <v>260731.6</v>
      </c>
      <c r="M1682" s="85">
        <v>0</v>
      </c>
      <c r="N1682" s="85">
        <v>0</v>
      </c>
      <c r="O1682" s="85">
        <v>0</v>
      </c>
      <c r="P1682" s="85">
        <v>260731.6</v>
      </c>
      <c r="Q1682" s="77">
        <f t="shared" si="123"/>
        <v>957.16446402349493</v>
      </c>
      <c r="R1682" s="37">
        <v>3282</v>
      </c>
      <c r="S1682" s="130" t="s">
        <v>1071</v>
      </c>
      <c r="T1682" s="28"/>
      <c r="U1682" s="28"/>
    </row>
    <row r="1683" spans="1:21" ht="25.5">
      <c r="A1683" s="75">
        <v>347</v>
      </c>
      <c r="B1683" s="42" t="s">
        <v>316</v>
      </c>
      <c r="C1683" s="2">
        <v>1957</v>
      </c>
      <c r="D1683" s="44"/>
      <c r="E1683" s="21" t="s">
        <v>1062</v>
      </c>
      <c r="F1683" s="47">
        <v>2</v>
      </c>
      <c r="G1683" s="47">
        <v>1</v>
      </c>
      <c r="H1683" s="38">
        <v>791.23</v>
      </c>
      <c r="I1683" s="38">
        <v>719.33</v>
      </c>
      <c r="J1683" s="38">
        <v>719.3</v>
      </c>
      <c r="K1683" s="89">
        <v>41</v>
      </c>
      <c r="L1683" s="77">
        <v>777247.5</v>
      </c>
      <c r="M1683" s="85">
        <v>0</v>
      </c>
      <c r="N1683" s="85">
        <v>0</v>
      </c>
      <c r="O1683" s="85">
        <v>0</v>
      </c>
      <c r="P1683" s="77">
        <v>777247.5</v>
      </c>
      <c r="Q1683" s="77">
        <f>L1683/I1683</f>
        <v>1080.5158967372415</v>
      </c>
      <c r="R1683" s="37">
        <v>1053</v>
      </c>
      <c r="S1683" s="130" t="s">
        <v>1071</v>
      </c>
      <c r="T1683" s="28"/>
      <c r="U1683" s="28"/>
    </row>
    <row r="1684" spans="1:21" ht="25.5">
      <c r="A1684" s="11">
        <v>348</v>
      </c>
      <c r="B1684" s="1" t="s">
        <v>678</v>
      </c>
      <c r="C1684" s="11">
        <v>1981</v>
      </c>
      <c r="D1684" s="44"/>
      <c r="E1684" s="21" t="s">
        <v>1062</v>
      </c>
      <c r="F1684" s="45">
        <v>3</v>
      </c>
      <c r="G1684" s="45">
        <v>3</v>
      </c>
      <c r="H1684" s="37">
        <v>1351.8</v>
      </c>
      <c r="I1684" s="37">
        <v>1181.0999999999999</v>
      </c>
      <c r="J1684" s="37">
        <v>1181.0999999999999</v>
      </c>
      <c r="K1684" s="87">
        <v>64</v>
      </c>
      <c r="L1684" s="77">
        <v>3199306</v>
      </c>
      <c r="M1684" s="85">
        <v>0</v>
      </c>
      <c r="N1684" s="85">
        <v>0</v>
      </c>
      <c r="O1684" s="85">
        <v>0</v>
      </c>
      <c r="P1684" s="85">
        <v>3199306</v>
      </c>
      <c r="Q1684" s="77">
        <f t="shared" si="123"/>
        <v>2708.7511641689953</v>
      </c>
      <c r="R1684" s="37">
        <v>2905</v>
      </c>
      <c r="S1684" s="130" t="s">
        <v>1071</v>
      </c>
      <c r="T1684" s="28"/>
      <c r="U1684" s="28"/>
    </row>
    <row r="1685" spans="1:21">
      <c r="A1685" s="39" t="s">
        <v>318</v>
      </c>
      <c r="B1685" s="33"/>
      <c r="C1685" s="152" t="s">
        <v>1061</v>
      </c>
      <c r="D1685" s="152" t="s">
        <v>1061</v>
      </c>
      <c r="E1685" s="152" t="s">
        <v>1061</v>
      </c>
      <c r="F1685" s="152" t="s">
        <v>1061</v>
      </c>
      <c r="G1685" s="152" t="s">
        <v>1061</v>
      </c>
      <c r="H1685" s="30">
        <f>SUM(H1686:H1688)</f>
        <v>1903.45</v>
      </c>
      <c r="I1685" s="30">
        <f t="shared" ref="I1685" si="125">SUM(I1686:I1688)</f>
        <v>1743</v>
      </c>
      <c r="J1685" s="30">
        <f t="shared" ref="J1685:P1685" si="126">SUM(J1686:J1688)</f>
        <v>1711.1000000000001</v>
      </c>
      <c r="K1685" s="131">
        <f t="shared" si="126"/>
        <v>72</v>
      </c>
      <c r="L1685" s="30">
        <f t="shared" si="126"/>
        <v>2283026.34</v>
      </c>
      <c r="M1685" s="30">
        <f t="shared" si="126"/>
        <v>0</v>
      </c>
      <c r="N1685" s="30">
        <f t="shared" si="126"/>
        <v>0</v>
      </c>
      <c r="O1685" s="30">
        <f t="shared" si="126"/>
        <v>0</v>
      </c>
      <c r="P1685" s="30">
        <f t="shared" si="126"/>
        <v>2283026.34</v>
      </c>
      <c r="Q1685" s="25">
        <f t="shared" si="123"/>
        <v>1309.82578313253</v>
      </c>
      <c r="R1685" s="30">
        <f>MAX(R1686:R1688)</f>
        <v>3282</v>
      </c>
      <c r="S1685" s="132" t="s">
        <v>1061</v>
      </c>
      <c r="T1685" s="28"/>
      <c r="U1685" s="28"/>
    </row>
    <row r="1686" spans="1:21" ht="25.5">
      <c r="A1686" s="11">
        <v>349</v>
      </c>
      <c r="B1686" s="46" t="s">
        <v>631</v>
      </c>
      <c r="C1686" s="11">
        <v>1963</v>
      </c>
      <c r="D1686" s="44">
        <v>2004</v>
      </c>
      <c r="E1686" s="21" t="s">
        <v>1062</v>
      </c>
      <c r="F1686" s="45">
        <v>2</v>
      </c>
      <c r="G1686" s="45">
        <v>2</v>
      </c>
      <c r="H1686" s="37">
        <v>626.9</v>
      </c>
      <c r="I1686" s="37">
        <v>582.5</v>
      </c>
      <c r="J1686" s="37">
        <v>550.6</v>
      </c>
      <c r="K1686" s="87">
        <v>26</v>
      </c>
      <c r="L1686" s="77">
        <v>727486.05</v>
      </c>
      <c r="M1686" s="85">
        <v>0</v>
      </c>
      <c r="N1686" s="85">
        <v>0</v>
      </c>
      <c r="O1686" s="85">
        <v>0</v>
      </c>
      <c r="P1686" s="85">
        <v>727486.05</v>
      </c>
      <c r="Q1686" s="77">
        <f t="shared" si="123"/>
        <v>1248.9030901287554</v>
      </c>
      <c r="R1686" s="37">
        <v>2010</v>
      </c>
      <c r="S1686" s="130" t="s">
        <v>1071</v>
      </c>
      <c r="T1686" s="28"/>
      <c r="U1686" s="28"/>
    </row>
    <row r="1687" spans="1:21" ht="25.5">
      <c r="A1687" s="11">
        <v>350</v>
      </c>
      <c r="B1687" s="46" t="s">
        <v>632</v>
      </c>
      <c r="C1687" s="11">
        <v>1964</v>
      </c>
      <c r="D1687" s="44">
        <v>2005</v>
      </c>
      <c r="E1687" s="21" t="s">
        <v>1062</v>
      </c>
      <c r="F1687" s="45">
        <v>2</v>
      </c>
      <c r="G1687" s="45">
        <v>2</v>
      </c>
      <c r="H1687" s="37">
        <v>702.13</v>
      </c>
      <c r="I1687" s="37">
        <v>638.29999999999995</v>
      </c>
      <c r="J1687" s="37">
        <v>638.29999999999995</v>
      </c>
      <c r="K1687" s="87">
        <v>27</v>
      </c>
      <c r="L1687" s="77">
        <v>789981.29</v>
      </c>
      <c r="M1687" s="85">
        <v>0</v>
      </c>
      <c r="N1687" s="85">
        <v>0</v>
      </c>
      <c r="O1687" s="85">
        <v>0</v>
      </c>
      <c r="P1687" s="85">
        <v>789981.29</v>
      </c>
      <c r="Q1687" s="77">
        <f t="shared" si="123"/>
        <v>1237.6332288892372</v>
      </c>
      <c r="R1687" s="37">
        <v>2010</v>
      </c>
      <c r="S1687" s="130" t="s">
        <v>1071</v>
      </c>
      <c r="T1687" s="28"/>
      <c r="U1687" s="28"/>
    </row>
    <row r="1688" spans="1:21" ht="25.5">
      <c r="A1688" s="11">
        <v>351</v>
      </c>
      <c r="B1688" s="46" t="s">
        <v>633</v>
      </c>
      <c r="C1688" s="11">
        <v>1963</v>
      </c>
      <c r="D1688" s="44">
        <v>2005</v>
      </c>
      <c r="E1688" s="21" t="s">
        <v>1062</v>
      </c>
      <c r="F1688" s="45">
        <v>2</v>
      </c>
      <c r="G1688" s="45">
        <v>2</v>
      </c>
      <c r="H1688" s="37">
        <v>574.42000000000007</v>
      </c>
      <c r="I1688" s="37">
        <v>522.20000000000005</v>
      </c>
      <c r="J1688" s="37">
        <v>522.20000000000005</v>
      </c>
      <c r="K1688" s="87">
        <v>19</v>
      </c>
      <c r="L1688" s="77">
        <v>765559</v>
      </c>
      <c r="M1688" s="85">
        <v>0</v>
      </c>
      <c r="N1688" s="85">
        <v>0</v>
      </c>
      <c r="O1688" s="85">
        <v>0</v>
      </c>
      <c r="P1688" s="85">
        <v>765559</v>
      </c>
      <c r="Q1688" s="77">
        <f t="shared" si="123"/>
        <v>1466.0264266564534</v>
      </c>
      <c r="R1688" s="37">
        <v>3282</v>
      </c>
      <c r="S1688" s="130" t="s">
        <v>1071</v>
      </c>
      <c r="T1688" s="28"/>
      <c r="U1688" s="28"/>
    </row>
    <row r="1689" spans="1:21">
      <c r="A1689" s="39" t="s">
        <v>322</v>
      </c>
      <c r="B1689" s="33"/>
      <c r="C1689" s="152" t="s">
        <v>1061</v>
      </c>
      <c r="D1689" s="152" t="s">
        <v>1061</v>
      </c>
      <c r="E1689" s="152" t="s">
        <v>1061</v>
      </c>
      <c r="F1689" s="152" t="s">
        <v>1061</v>
      </c>
      <c r="G1689" s="152" t="s">
        <v>1061</v>
      </c>
      <c r="H1689" s="30">
        <f>SUM(H1690:H1691)</f>
        <v>1138.2</v>
      </c>
      <c r="I1689" s="30">
        <f t="shared" ref="I1689" si="127">SUM(I1690:I1691)</f>
        <v>1078.6999999999998</v>
      </c>
      <c r="J1689" s="30" t="e">
        <f t="shared" ref="J1689:P1689" si="128">SUM(J1690:J1691)</f>
        <v>#REF!</v>
      </c>
      <c r="K1689" s="131">
        <f t="shared" si="128"/>
        <v>58</v>
      </c>
      <c r="L1689" s="30">
        <f t="shared" si="128"/>
        <v>966290.37999999989</v>
      </c>
      <c r="M1689" s="30">
        <f t="shared" si="128"/>
        <v>0</v>
      </c>
      <c r="N1689" s="30">
        <f t="shared" si="128"/>
        <v>0</v>
      </c>
      <c r="O1689" s="30">
        <f t="shared" si="128"/>
        <v>0</v>
      </c>
      <c r="P1689" s="30">
        <f t="shared" si="128"/>
        <v>966290.37999999989</v>
      </c>
      <c r="Q1689" s="25">
        <f t="shared" si="123"/>
        <v>895.791582460369</v>
      </c>
      <c r="R1689" s="30">
        <f>MAX(R1690:R1691)</f>
        <v>3201</v>
      </c>
      <c r="S1689" s="132" t="s">
        <v>1061</v>
      </c>
      <c r="T1689" s="28"/>
      <c r="U1689" s="28"/>
    </row>
    <row r="1690" spans="1:21" ht="25.5">
      <c r="A1690" s="11">
        <v>352</v>
      </c>
      <c r="B1690" s="46" t="s">
        <v>634</v>
      </c>
      <c r="C1690" s="11">
        <v>1967</v>
      </c>
      <c r="D1690" s="36">
        <v>2005</v>
      </c>
      <c r="E1690" s="21" t="s">
        <v>1062</v>
      </c>
      <c r="F1690" s="11">
        <v>2</v>
      </c>
      <c r="G1690" s="11">
        <v>3</v>
      </c>
      <c r="H1690" s="38">
        <v>767.7</v>
      </c>
      <c r="I1690" s="38">
        <v>711.3</v>
      </c>
      <c r="J1690" s="38">
        <v>711.6</v>
      </c>
      <c r="K1690" s="87">
        <v>37</v>
      </c>
      <c r="L1690" s="77">
        <v>764775.37999999989</v>
      </c>
      <c r="M1690" s="85">
        <v>0</v>
      </c>
      <c r="N1690" s="85">
        <v>0</v>
      </c>
      <c r="O1690" s="85">
        <v>0</v>
      </c>
      <c r="P1690" s="85">
        <v>764775.37999999989</v>
      </c>
      <c r="Q1690" s="77">
        <f t="shared" si="123"/>
        <v>1075.1797834950091</v>
      </c>
      <c r="R1690" s="37">
        <v>3201</v>
      </c>
      <c r="S1690" s="130" t="s">
        <v>1071</v>
      </c>
      <c r="T1690" s="28"/>
      <c r="U1690" s="28"/>
    </row>
    <row r="1691" spans="1:21">
      <c r="A1691" s="11">
        <v>353</v>
      </c>
      <c r="B1691" s="46" t="s">
        <v>1137</v>
      </c>
      <c r="C1691" s="75">
        <v>1979</v>
      </c>
      <c r="D1691" s="75"/>
      <c r="E1691" s="75" t="s">
        <v>668</v>
      </c>
      <c r="F1691" s="75">
        <v>2</v>
      </c>
      <c r="G1691" s="75">
        <v>1</v>
      </c>
      <c r="H1691" s="35">
        <v>370.5</v>
      </c>
      <c r="I1691" s="35">
        <v>367.4</v>
      </c>
      <c r="J1691" s="35" t="e">
        <f>INDEX('[1]ОБЛАСТНАЯ!!!!!'!$K:$K,MATCH(#REF!,'[1]ОБЛАСТНАЯ!!!!!'!$AX:$AX,0))</f>
        <v>#REF!</v>
      </c>
      <c r="K1691" s="84">
        <v>21</v>
      </c>
      <c r="L1691" s="77">
        <v>201515</v>
      </c>
      <c r="M1691" s="85">
        <v>0</v>
      </c>
      <c r="N1691" s="85">
        <v>0</v>
      </c>
      <c r="O1691" s="85">
        <v>0</v>
      </c>
      <c r="P1691" s="85">
        <v>201515</v>
      </c>
      <c r="Q1691" s="77">
        <f t="shared" si="123"/>
        <v>548.48938486663042</v>
      </c>
      <c r="R1691" s="37">
        <v>1697</v>
      </c>
      <c r="S1691" s="130" t="s">
        <v>1071</v>
      </c>
      <c r="T1691" s="28"/>
      <c r="U1691" s="28"/>
    </row>
    <row r="1692" spans="1:21">
      <c r="A1692" s="39" t="s">
        <v>325</v>
      </c>
      <c r="B1692" s="46"/>
      <c r="C1692" s="152" t="s">
        <v>1061</v>
      </c>
      <c r="D1692" s="152" t="s">
        <v>1061</v>
      </c>
      <c r="E1692" s="152" t="s">
        <v>1061</v>
      </c>
      <c r="F1692" s="152" t="s">
        <v>1061</v>
      </c>
      <c r="G1692" s="152" t="s">
        <v>1061</v>
      </c>
      <c r="H1692" s="30">
        <f t="shared" ref="H1692:P1692" si="129">SUM(H1693:H1705)</f>
        <v>4936.4865000000009</v>
      </c>
      <c r="I1692" s="30">
        <f t="shared" si="129"/>
        <v>4391.72</v>
      </c>
      <c r="J1692" s="30">
        <f t="shared" si="129"/>
        <v>3392.3150000000001</v>
      </c>
      <c r="K1692" s="131">
        <f t="shared" si="129"/>
        <v>228</v>
      </c>
      <c r="L1692" s="30">
        <f t="shared" si="129"/>
        <v>7798781.4199999999</v>
      </c>
      <c r="M1692" s="30">
        <f t="shared" si="129"/>
        <v>0</v>
      </c>
      <c r="N1692" s="30">
        <f t="shared" si="129"/>
        <v>0</v>
      </c>
      <c r="O1692" s="30">
        <f t="shared" si="129"/>
        <v>0</v>
      </c>
      <c r="P1692" s="30">
        <f t="shared" si="129"/>
        <v>7798781.4199999999</v>
      </c>
      <c r="Q1692" s="25">
        <f t="shared" si="123"/>
        <v>1775.7920404761687</v>
      </c>
      <c r="R1692" s="30">
        <f>MAX(R1693:R1705)</f>
        <v>5947</v>
      </c>
      <c r="S1692" s="132" t="s">
        <v>1061</v>
      </c>
      <c r="T1692" s="28"/>
      <c r="U1692" s="28"/>
    </row>
    <row r="1693" spans="1:21" ht="25.5">
      <c r="A1693" s="11">
        <v>354</v>
      </c>
      <c r="B1693" s="8" t="s">
        <v>326</v>
      </c>
      <c r="C1693" s="21">
        <v>1917</v>
      </c>
      <c r="D1693" s="21">
        <v>2015</v>
      </c>
      <c r="E1693" s="21" t="s">
        <v>1062</v>
      </c>
      <c r="F1693" s="21">
        <v>2</v>
      </c>
      <c r="G1693" s="21">
        <v>1</v>
      </c>
      <c r="H1693" s="38">
        <v>339.90000000000003</v>
      </c>
      <c r="I1693" s="37">
        <v>283.10000000000002</v>
      </c>
      <c r="J1693" s="37"/>
      <c r="K1693" s="89">
        <v>19</v>
      </c>
      <c r="L1693" s="37">
        <v>857957.16999999993</v>
      </c>
      <c r="M1693" s="85">
        <v>0</v>
      </c>
      <c r="N1693" s="85">
        <v>0</v>
      </c>
      <c r="O1693" s="85">
        <v>0</v>
      </c>
      <c r="P1693" s="37">
        <v>857957.16999999993</v>
      </c>
      <c r="Q1693" s="77">
        <f t="shared" si="123"/>
        <v>3030.5799010950191</v>
      </c>
      <c r="R1693" s="37">
        <v>4650</v>
      </c>
      <c r="S1693" s="130" t="s">
        <v>1071</v>
      </c>
      <c r="T1693" s="28"/>
      <c r="U1693" s="28"/>
    </row>
    <row r="1694" spans="1:21" ht="25.5">
      <c r="A1694" s="11">
        <v>355</v>
      </c>
      <c r="B1694" s="8" t="s">
        <v>635</v>
      </c>
      <c r="C1694" s="2">
        <v>1960</v>
      </c>
      <c r="D1694" s="44"/>
      <c r="E1694" s="21" t="s">
        <v>1062</v>
      </c>
      <c r="F1694" s="2">
        <v>2</v>
      </c>
      <c r="G1694" s="2">
        <v>2</v>
      </c>
      <c r="H1694" s="37">
        <v>576.4</v>
      </c>
      <c r="I1694" s="37">
        <v>516.1</v>
      </c>
      <c r="J1694" s="37">
        <v>516.1</v>
      </c>
      <c r="K1694" s="89">
        <v>32</v>
      </c>
      <c r="L1694" s="77">
        <v>309988.62</v>
      </c>
      <c r="M1694" s="85">
        <v>0</v>
      </c>
      <c r="N1694" s="85">
        <v>0</v>
      </c>
      <c r="O1694" s="85">
        <v>0</v>
      </c>
      <c r="P1694" s="85">
        <v>309988.62</v>
      </c>
      <c r="Q1694" s="77">
        <f t="shared" si="123"/>
        <v>600.63673706646</v>
      </c>
      <c r="R1694" s="37">
        <v>1691</v>
      </c>
      <c r="S1694" s="130" t="s">
        <v>1071</v>
      </c>
      <c r="T1694" s="28"/>
      <c r="U1694" s="28"/>
    </row>
    <row r="1695" spans="1:21" ht="25.5">
      <c r="A1695" s="11">
        <v>356</v>
      </c>
      <c r="B1695" s="8" t="s">
        <v>636</v>
      </c>
      <c r="C1695" s="2">
        <v>1964</v>
      </c>
      <c r="D1695" s="44">
        <v>2015</v>
      </c>
      <c r="E1695" s="21" t="s">
        <v>1062</v>
      </c>
      <c r="F1695" s="2">
        <v>2</v>
      </c>
      <c r="G1695" s="2">
        <v>1</v>
      </c>
      <c r="H1695" s="38">
        <v>224.73000000000002</v>
      </c>
      <c r="I1695" s="38">
        <v>204.3</v>
      </c>
      <c r="J1695" s="38">
        <v>204.3</v>
      </c>
      <c r="K1695" s="89">
        <v>4</v>
      </c>
      <c r="L1695" s="77">
        <v>320384</v>
      </c>
      <c r="M1695" s="85">
        <v>0</v>
      </c>
      <c r="N1695" s="85">
        <v>0</v>
      </c>
      <c r="O1695" s="85">
        <v>0</v>
      </c>
      <c r="P1695" s="85">
        <v>320384</v>
      </c>
      <c r="Q1695" s="77">
        <f t="shared" si="123"/>
        <v>1568.2036221243268</v>
      </c>
      <c r="R1695" s="37">
        <v>3188</v>
      </c>
      <c r="S1695" s="130" t="s">
        <v>1071</v>
      </c>
      <c r="T1695" s="28"/>
      <c r="U1695" s="28"/>
    </row>
    <row r="1696" spans="1:21" ht="25.5">
      <c r="A1696" s="11">
        <v>357</v>
      </c>
      <c r="B1696" s="8" t="s">
        <v>637</v>
      </c>
      <c r="C1696" s="2">
        <v>1963</v>
      </c>
      <c r="D1696" s="44">
        <v>2015</v>
      </c>
      <c r="E1696" s="21" t="s">
        <v>1062</v>
      </c>
      <c r="F1696" s="2">
        <v>2</v>
      </c>
      <c r="G1696" s="2">
        <v>1</v>
      </c>
      <c r="H1696" s="37">
        <v>406.13650000000001</v>
      </c>
      <c r="I1696" s="37">
        <v>369.92</v>
      </c>
      <c r="J1696" s="37">
        <v>369.21499999999997</v>
      </c>
      <c r="K1696" s="89">
        <v>20</v>
      </c>
      <c r="L1696" s="77">
        <v>822818.13</v>
      </c>
      <c r="M1696" s="85">
        <v>0</v>
      </c>
      <c r="N1696" s="85">
        <v>0</v>
      </c>
      <c r="O1696" s="85">
        <v>0</v>
      </c>
      <c r="P1696" s="85">
        <v>822818.13</v>
      </c>
      <c r="Q1696" s="77">
        <f t="shared" si="123"/>
        <v>2224.3137164792388</v>
      </c>
      <c r="R1696" s="37">
        <v>5947</v>
      </c>
      <c r="S1696" s="130" t="s">
        <v>1071</v>
      </c>
      <c r="T1696" s="28"/>
      <c r="U1696" s="28"/>
    </row>
    <row r="1697" spans="1:21" ht="25.5">
      <c r="A1697" s="11">
        <v>358</v>
      </c>
      <c r="B1697" s="8" t="s">
        <v>327</v>
      </c>
      <c r="C1697" s="2">
        <v>1917</v>
      </c>
      <c r="D1697" s="44">
        <v>2010</v>
      </c>
      <c r="E1697" s="21" t="s">
        <v>1062</v>
      </c>
      <c r="F1697" s="2">
        <v>2</v>
      </c>
      <c r="G1697" s="2">
        <v>1</v>
      </c>
      <c r="H1697" s="37">
        <v>362.34000000000003</v>
      </c>
      <c r="I1697" s="37">
        <v>329.4</v>
      </c>
      <c r="J1697" s="37">
        <v>329.4</v>
      </c>
      <c r="K1697" s="89">
        <v>19</v>
      </c>
      <c r="L1697" s="77">
        <v>949121</v>
      </c>
      <c r="M1697" s="85">
        <v>0</v>
      </c>
      <c r="N1697" s="85">
        <v>0</v>
      </c>
      <c r="O1697" s="85">
        <v>0</v>
      </c>
      <c r="P1697" s="85">
        <v>949121</v>
      </c>
      <c r="Q1697" s="77">
        <f t="shared" si="123"/>
        <v>2881.3630843958713</v>
      </c>
      <c r="R1697" s="37">
        <v>3188</v>
      </c>
      <c r="S1697" s="130" t="s">
        <v>1071</v>
      </c>
      <c r="T1697" s="28"/>
      <c r="U1697" s="28"/>
    </row>
    <row r="1698" spans="1:21" ht="25.5">
      <c r="A1698" s="11">
        <v>359</v>
      </c>
      <c r="B1698" s="8" t="s">
        <v>328</v>
      </c>
      <c r="C1698" s="2">
        <v>1917</v>
      </c>
      <c r="D1698" s="44">
        <v>2008</v>
      </c>
      <c r="E1698" s="21" t="s">
        <v>1062</v>
      </c>
      <c r="F1698" s="2">
        <v>2</v>
      </c>
      <c r="G1698" s="2">
        <v>1</v>
      </c>
      <c r="H1698" s="37">
        <v>305.25</v>
      </c>
      <c r="I1698" s="37">
        <v>277.5</v>
      </c>
      <c r="J1698" s="37">
        <v>277.5</v>
      </c>
      <c r="K1698" s="89">
        <v>22</v>
      </c>
      <c r="L1698" s="77">
        <v>1240886.5</v>
      </c>
      <c r="M1698" s="85">
        <v>0</v>
      </c>
      <c r="N1698" s="85">
        <v>0</v>
      </c>
      <c r="O1698" s="85">
        <v>0</v>
      </c>
      <c r="P1698" s="77">
        <v>1240886.5</v>
      </c>
      <c r="Q1698" s="77">
        <f t="shared" si="123"/>
        <v>4471.6630630630634</v>
      </c>
      <c r="R1698" s="37">
        <v>4092</v>
      </c>
      <c r="S1698" s="130" t="s">
        <v>1071</v>
      </c>
      <c r="T1698" s="28"/>
      <c r="U1698" s="28"/>
    </row>
    <row r="1699" spans="1:21" ht="25.5">
      <c r="A1699" s="11">
        <v>360</v>
      </c>
      <c r="B1699" s="61" t="s">
        <v>787</v>
      </c>
      <c r="C1699" s="21">
        <v>1964</v>
      </c>
      <c r="D1699" s="44"/>
      <c r="E1699" s="21" t="s">
        <v>1062</v>
      </c>
      <c r="F1699" s="44">
        <v>2</v>
      </c>
      <c r="G1699" s="44">
        <v>1</v>
      </c>
      <c r="H1699" s="77">
        <v>355.3</v>
      </c>
      <c r="I1699" s="77">
        <v>323</v>
      </c>
      <c r="J1699" s="77">
        <v>323</v>
      </c>
      <c r="K1699" s="65">
        <v>20</v>
      </c>
      <c r="L1699" s="77">
        <v>63758</v>
      </c>
      <c r="M1699" s="85">
        <v>0</v>
      </c>
      <c r="N1699" s="85">
        <v>0</v>
      </c>
      <c r="O1699" s="85">
        <v>0</v>
      </c>
      <c r="P1699" s="77">
        <v>63758</v>
      </c>
      <c r="Q1699" s="77">
        <f t="shared" si="123"/>
        <v>197.39318885448915</v>
      </c>
      <c r="R1699" s="37">
        <v>632</v>
      </c>
      <c r="S1699" s="130" t="s">
        <v>1071</v>
      </c>
      <c r="T1699" s="28"/>
      <c r="U1699" s="28"/>
    </row>
    <row r="1700" spans="1:21" ht="25.5">
      <c r="A1700" s="11">
        <v>361</v>
      </c>
      <c r="B1700" s="61" t="s">
        <v>788</v>
      </c>
      <c r="C1700" s="21">
        <v>1965</v>
      </c>
      <c r="D1700" s="44"/>
      <c r="E1700" s="21" t="s">
        <v>1062</v>
      </c>
      <c r="F1700" s="44">
        <v>2</v>
      </c>
      <c r="G1700" s="44">
        <v>1</v>
      </c>
      <c r="H1700" s="77">
        <v>395.78000000000003</v>
      </c>
      <c r="I1700" s="77">
        <v>359.8</v>
      </c>
      <c r="J1700" s="77">
        <v>321</v>
      </c>
      <c r="K1700" s="65">
        <v>22</v>
      </c>
      <c r="L1700" s="77">
        <v>63757</v>
      </c>
      <c r="M1700" s="85">
        <v>0</v>
      </c>
      <c r="N1700" s="85">
        <v>0</v>
      </c>
      <c r="O1700" s="85">
        <v>0</v>
      </c>
      <c r="P1700" s="77">
        <v>63757</v>
      </c>
      <c r="Q1700" s="77">
        <f t="shared" si="123"/>
        <v>177.201222901612</v>
      </c>
      <c r="R1700" s="37">
        <v>632</v>
      </c>
      <c r="S1700" s="130" t="s">
        <v>1071</v>
      </c>
      <c r="T1700" s="28"/>
      <c r="U1700" s="28"/>
    </row>
    <row r="1701" spans="1:21" ht="25.5">
      <c r="A1701" s="11">
        <v>362</v>
      </c>
      <c r="B1701" s="60" t="s">
        <v>790</v>
      </c>
      <c r="C1701" s="2">
        <v>1957</v>
      </c>
      <c r="D1701" s="44"/>
      <c r="E1701" s="21" t="s">
        <v>1062</v>
      </c>
      <c r="F1701" s="47">
        <v>2</v>
      </c>
      <c r="G1701" s="47">
        <v>2</v>
      </c>
      <c r="H1701" s="38">
        <v>429.66000000000008</v>
      </c>
      <c r="I1701" s="38">
        <v>390.6</v>
      </c>
      <c r="J1701" s="38">
        <v>390.6</v>
      </c>
      <c r="K1701" s="89">
        <v>8</v>
      </c>
      <c r="L1701" s="77">
        <v>208115</v>
      </c>
      <c r="M1701" s="85">
        <v>0</v>
      </c>
      <c r="N1701" s="85">
        <v>0</v>
      </c>
      <c r="O1701" s="85">
        <v>0</v>
      </c>
      <c r="P1701" s="77">
        <v>208115</v>
      </c>
      <c r="Q1701" s="77">
        <f t="shared" si="123"/>
        <v>532.80849974398359</v>
      </c>
      <c r="R1701" s="37">
        <v>1053</v>
      </c>
      <c r="S1701" s="130" t="s">
        <v>1071</v>
      </c>
      <c r="T1701" s="28"/>
      <c r="U1701" s="28"/>
    </row>
    <row r="1702" spans="1:21" ht="25.5">
      <c r="A1702" s="11">
        <v>363</v>
      </c>
      <c r="B1702" s="60" t="s">
        <v>331</v>
      </c>
      <c r="C1702" s="2">
        <v>1964</v>
      </c>
      <c r="D1702" s="44"/>
      <c r="E1702" s="21" t="s">
        <v>1062</v>
      </c>
      <c r="F1702" s="2">
        <v>2</v>
      </c>
      <c r="G1702" s="2">
        <v>2</v>
      </c>
      <c r="H1702" s="38">
        <v>416.46000000000004</v>
      </c>
      <c r="I1702" s="37">
        <v>317</v>
      </c>
      <c r="J1702" s="37"/>
      <c r="K1702" s="89">
        <v>19</v>
      </c>
      <c r="L1702" s="77">
        <v>1225104</v>
      </c>
      <c r="M1702" s="85">
        <v>0</v>
      </c>
      <c r="N1702" s="85">
        <v>0</v>
      </c>
      <c r="O1702" s="85">
        <v>0</v>
      </c>
      <c r="P1702" s="85">
        <v>1225104</v>
      </c>
      <c r="Q1702" s="77">
        <f t="shared" si="123"/>
        <v>3864.6813880126183</v>
      </c>
      <c r="R1702" s="37">
        <v>5194</v>
      </c>
      <c r="S1702" s="130" t="s">
        <v>1071</v>
      </c>
      <c r="T1702" s="28"/>
      <c r="U1702" s="28"/>
    </row>
    <row r="1703" spans="1:21" ht="25.5">
      <c r="A1703" s="11">
        <v>364</v>
      </c>
      <c r="B1703" s="60" t="s">
        <v>332</v>
      </c>
      <c r="C1703" s="2">
        <v>1967</v>
      </c>
      <c r="D1703" s="44"/>
      <c r="E1703" s="21" t="s">
        <v>1062</v>
      </c>
      <c r="F1703" s="2">
        <v>2</v>
      </c>
      <c r="G1703" s="2">
        <v>2</v>
      </c>
      <c r="H1703" s="38">
        <v>397.21000000000004</v>
      </c>
      <c r="I1703" s="37">
        <v>359.8</v>
      </c>
      <c r="J1703" s="37"/>
      <c r="K1703" s="89">
        <v>10</v>
      </c>
      <c r="L1703" s="77">
        <v>1062153</v>
      </c>
      <c r="M1703" s="85">
        <v>0</v>
      </c>
      <c r="N1703" s="85">
        <v>0</v>
      </c>
      <c r="O1703" s="85">
        <v>0</v>
      </c>
      <c r="P1703" s="85">
        <v>1062153</v>
      </c>
      <c r="Q1703" s="77">
        <f t="shared" si="123"/>
        <v>2952.0650361311841</v>
      </c>
      <c r="R1703" s="37">
        <v>5194</v>
      </c>
      <c r="S1703" s="130" t="s">
        <v>1071</v>
      </c>
      <c r="T1703" s="28"/>
      <c r="U1703" s="28"/>
    </row>
    <row r="1704" spans="1:21" ht="25.5">
      <c r="A1704" s="11">
        <v>365</v>
      </c>
      <c r="B1704" s="46" t="s">
        <v>638</v>
      </c>
      <c r="C1704" s="2">
        <v>1965</v>
      </c>
      <c r="D1704" s="36"/>
      <c r="E1704" s="21" t="s">
        <v>1062</v>
      </c>
      <c r="F1704" s="47">
        <v>2</v>
      </c>
      <c r="G1704" s="47">
        <v>1</v>
      </c>
      <c r="H1704" s="38">
        <v>400.84000000000003</v>
      </c>
      <c r="I1704" s="38">
        <v>364.4</v>
      </c>
      <c r="J1704" s="38">
        <v>364.4</v>
      </c>
      <c r="K1704" s="89">
        <v>22</v>
      </c>
      <c r="L1704" s="77">
        <v>98039</v>
      </c>
      <c r="M1704" s="85">
        <v>0</v>
      </c>
      <c r="N1704" s="85">
        <v>0</v>
      </c>
      <c r="O1704" s="85">
        <v>0</v>
      </c>
      <c r="P1704" s="85">
        <v>98039</v>
      </c>
      <c r="Q1704" s="77">
        <f t="shared" si="123"/>
        <v>269.04226125137211</v>
      </c>
      <c r="R1704" s="37">
        <v>1076</v>
      </c>
      <c r="S1704" s="130" t="s">
        <v>1071</v>
      </c>
      <c r="T1704" s="28"/>
      <c r="U1704" s="28"/>
    </row>
    <row r="1705" spans="1:21" ht="25.5">
      <c r="A1705" s="11">
        <v>366</v>
      </c>
      <c r="B1705" s="46" t="s">
        <v>639</v>
      </c>
      <c r="C1705" s="2">
        <v>1955</v>
      </c>
      <c r="D1705" s="36"/>
      <c r="E1705" s="21" t="s">
        <v>1062</v>
      </c>
      <c r="F1705" s="47">
        <v>2</v>
      </c>
      <c r="G1705" s="47">
        <v>1</v>
      </c>
      <c r="H1705" s="38">
        <v>326.48</v>
      </c>
      <c r="I1705" s="38">
        <v>296.8</v>
      </c>
      <c r="J1705" s="38">
        <v>296.8</v>
      </c>
      <c r="K1705" s="89">
        <v>11</v>
      </c>
      <c r="L1705" s="77">
        <v>576700</v>
      </c>
      <c r="M1705" s="85">
        <v>0</v>
      </c>
      <c r="N1705" s="85">
        <v>0</v>
      </c>
      <c r="O1705" s="85">
        <v>0</v>
      </c>
      <c r="P1705" s="85">
        <v>576700</v>
      </c>
      <c r="Q1705" s="77">
        <f t="shared" si="123"/>
        <v>1943.0592991913745</v>
      </c>
      <c r="R1705" s="37">
        <v>2089</v>
      </c>
      <c r="S1705" s="130" t="s">
        <v>1071</v>
      </c>
      <c r="T1705" s="28"/>
      <c r="U1705" s="28"/>
    </row>
    <row r="1706" spans="1:21">
      <c r="A1706" s="39" t="s">
        <v>333</v>
      </c>
      <c r="B1706" s="46"/>
      <c r="C1706" s="152" t="s">
        <v>1061</v>
      </c>
      <c r="D1706" s="152" t="s">
        <v>1061</v>
      </c>
      <c r="E1706" s="152" t="s">
        <v>1061</v>
      </c>
      <c r="F1706" s="152" t="s">
        <v>1061</v>
      </c>
      <c r="G1706" s="152" t="s">
        <v>1061</v>
      </c>
      <c r="H1706" s="30">
        <f>SUM(H1707)</f>
        <v>447.7</v>
      </c>
      <c r="I1706" s="30">
        <f t="shared" ref="I1706" si="130">SUM(I1707)</f>
        <v>400.9</v>
      </c>
      <c r="J1706" s="30">
        <f t="shared" ref="J1706:P1706" si="131">SUM(J1707)</f>
        <v>400.9</v>
      </c>
      <c r="K1706" s="131">
        <f t="shared" si="131"/>
        <v>21</v>
      </c>
      <c r="L1706" s="30">
        <f t="shared" si="131"/>
        <v>430860.14</v>
      </c>
      <c r="M1706" s="30">
        <f t="shared" si="131"/>
        <v>0</v>
      </c>
      <c r="N1706" s="30">
        <f t="shared" si="131"/>
        <v>0</v>
      </c>
      <c r="O1706" s="30">
        <f t="shared" si="131"/>
        <v>0</v>
      </c>
      <c r="P1706" s="30">
        <f t="shared" si="131"/>
        <v>430860.14</v>
      </c>
      <c r="Q1706" s="25">
        <f t="shared" ref="Q1706:Q1733" si="132">L1706/I1706</f>
        <v>1074.7322025442754</v>
      </c>
      <c r="R1706" s="30">
        <f>MAX(R1707)</f>
        <v>3201</v>
      </c>
      <c r="S1706" s="132" t="s">
        <v>1061</v>
      </c>
      <c r="T1706" s="28"/>
      <c r="U1706" s="28"/>
    </row>
    <row r="1707" spans="1:21" ht="25.5">
      <c r="A1707" s="11">
        <v>367</v>
      </c>
      <c r="B1707" s="8" t="s">
        <v>640</v>
      </c>
      <c r="C1707" s="47">
        <v>1972</v>
      </c>
      <c r="D1707" s="36"/>
      <c r="E1707" s="21" t="s">
        <v>1062</v>
      </c>
      <c r="F1707" s="45">
        <v>2</v>
      </c>
      <c r="G1707" s="45">
        <v>2</v>
      </c>
      <c r="H1707" s="38">
        <v>447.7</v>
      </c>
      <c r="I1707" s="38">
        <v>400.9</v>
      </c>
      <c r="J1707" s="38">
        <v>400.9</v>
      </c>
      <c r="K1707" s="87">
        <v>21</v>
      </c>
      <c r="L1707" s="77">
        <v>430860.14</v>
      </c>
      <c r="M1707" s="85">
        <v>0</v>
      </c>
      <c r="N1707" s="85">
        <v>0</v>
      </c>
      <c r="O1707" s="85">
        <v>0</v>
      </c>
      <c r="P1707" s="85">
        <v>430860.14</v>
      </c>
      <c r="Q1707" s="77">
        <f t="shared" si="132"/>
        <v>1074.7322025442754</v>
      </c>
      <c r="R1707" s="37">
        <v>3201</v>
      </c>
      <c r="S1707" s="130" t="s">
        <v>1071</v>
      </c>
      <c r="T1707" s="28"/>
      <c r="U1707" s="28"/>
    </row>
    <row r="1708" spans="1:21">
      <c r="A1708" s="39" t="s">
        <v>335</v>
      </c>
      <c r="B1708" s="46"/>
      <c r="C1708" s="152" t="s">
        <v>1061</v>
      </c>
      <c r="D1708" s="152" t="s">
        <v>1061</v>
      </c>
      <c r="E1708" s="152" t="s">
        <v>1061</v>
      </c>
      <c r="F1708" s="152" t="s">
        <v>1061</v>
      </c>
      <c r="G1708" s="152" t="s">
        <v>1061</v>
      </c>
      <c r="H1708" s="30">
        <f t="shared" ref="H1708:P1708" si="133">SUM(H1709:H1733)</f>
        <v>8943.23</v>
      </c>
      <c r="I1708" s="30">
        <f t="shared" si="133"/>
        <v>6998.6</v>
      </c>
      <c r="J1708" s="30">
        <f t="shared" si="133"/>
        <v>6632.1999999999989</v>
      </c>
      <c r="K1708" s="131">
        <f t="shared" si="133"/>
        <v>322</v>
      </c>
      <c r="L1708" s="30">
        <f t="shared" si="133"/>
        <v>9311622.1999999993</v>
      </c>
      <c r="M1708" s="30">
        <f t="shared" si="133"/>
        <v>0</v>
      </c>
      <c r="N1708" s="30">
        <f t="shared" si="133"/>
        <v>0</v>
      </c>
      <c r="O1708" s="30">
        <f t="shared" si="133"/>
        <v>0</v>
      </c>
      <c r="P1708" s="30">
        <f t="shared" si="133"/>
        <v>9311622.1999999993</v>
      </c>
      <c r="Q1708" s="25">
        <f t="shared" si="132"/>
        <v>1330.4978424256278</v>
      </c>
      <c r="R1708" s="30">
        <f>MAX(R1709:R1733)</f>
        <v>6872</v>
      </c>
      <c r="S1708" s="132" t="s">
        <v>1061</v>
      </c>
      <c r="T1708" s="28"/>
      <c r="U1708" s="28"/>
    </row>
    <row r="1709" spans="1:21" ht="25.5">
      <c r="A1709" s="11">
        <v>368</v>
      </c>
      <c r="B1709" s="60" t="s">
        <v>343</v>
      </c>
      <c r="C1709" s="2">
        <v>1917</v>
      </c>
      <c r="D1709" s="21">
        <v>2009</v>
      </c>
      <c r="E1709" s="21" t="s">
        <v>1062</v>
      </c>
      <c r="F1709" s="21">
        <v>2</v>
      </c>
      <c r="G1709" s="21">
        <v>3</v>
      </c>
      <c r="H1709" s="38">
        <v>337.3</v>
      </c>
      <c r="I1709" s="37">
        <v>298.8</v>
      </c>
      <c r="J1709" s="30"/>
      <c r="K1709" s="89">
        <v>14</v>
      </c>
      <c r="L1709" s="37">
        <v>1044313</v>
      </c>
      <c r="M1709" s="85">
        <v>0</v>
      </c>
      <c r="N1709" s="85">
        <v>0</v>
      </c>
      <c r="O1709" s="85">
        <v>0</v>
      </c>
      <c r="P1709" s="37">
        <v>1044313</v>
      </c>
      <c r="Q1709" s="77">
        <f t="shared" si="132"/>
        <v>3495.0234270414994</v>
      </c>
      <c r="R1709" s="30">
        <v>6494</v>
      </c>
      <c r="S1709" s="130" t="s">
        <v>1071</v>
      </c>
      <c r="T1709" s="28"/>
      <c r="U1709" s="28"/>
    </row>
    <row r="1710" spans="1:21" ht="25.5">
      <c r="A1710" s="11">
        <v>369</v>
      </c>
      <c r="B1710" s="8" t="s">
        <v>641</v>
      </c>
      <c r="C1710" s="11">
        <v>1917</v>
      </c>
      <c r="D1710" s="36"/>
      <c r="E1710" s="21" t="s">
        <v>1062</v>
      </c>
      <c r="F1710" s="47">
        <v>2</v>
      </c>
      <c r="G1710" s="45">
        <v>2</v>
      </c>
      <c r="H1710" s="176">
        <v>253.9</v>
      </c>
      <c r="I1710" s="37">
        <v>224.9</v>
      </c>
      <c r="J1710" s="37">
        <v>224.9</v>
      </c>
      <c r="K1710" s="87">
        <v>7</v>
      </c>
      <c r="L1710" s="77">
        <v>995029</v>
      </c>
      <c r="M1710" s="85">
        <v>0</v>
      </c>
      <c r="N1710" s="85">
        <v>0</v>
      </c>
      <c r="O1710" s="85">
        <v>0</v>
      </c>
      <c r="P1710" s="85">
        <v>995029</v>
      </c>
      <c r="Q1710" s="77">
        <f t="shared" si="132"/>
        <v>4424.3174744330809</v>
      </c>
      <c r="R1710" s="37">
        <v>6872</v>
      </c>
      <c r="S1710" s="130" t="s">
        <v>1071</v>
      </c>
      <c r="T1710" s="28"/>
      <c r="U1710" s="28"/>
    </row>
    <row r="1711" spans="1:21" ht="25.5">
      <c r="A1711" s="11">
        <v>370</v>
      </c>
      <c r="B1711" s="8" t="s">
        <v>642</v>
      </c>
      <c r="C1711" s="11">
        <v>1917</v>
      </c>
      <c r="D1711" s="36">
        <v>2009</v>
      </c>
      <c r="E1711" s="21" t="s">
        <v>1062</v>
      </c>
      <c r="F1711" s="47">
        <v>2</v>
      </c>
      <c r="G1711" s="45">
        <v>1</v>
      </c>
      <c r="H1711" s="176">
        <v>300.41000000000003</v>
      </c>
      <c r="I1711" s="37">
        <v>273.10000000000002</v>
      </c>
      <c r="J1711" s="37">
        <v>273.10000000000002</v>
      </c>
      <c r="K1711" s="87">
        <v>5</v>
      </c>
      <c r="L1711" s="77">
        <v>78992</v>
      </c>
      <c r="M1711" s="85">
        <v>0</v>
      </c>
      <c r="N1711" s="85">
        <v>0</v>
      </c>
      <c r="O1711" s="85">
        <v>0</v>
      </c>
      <c r="P1711" s="85">
        <v>78992</v>
      </c>
      <c r="Q1711" s="77">
        <f t="shared" si="132"/>
        <v>289.24203588429145</v>
      </c>
      <c r="R1711" s="37">
        <v>1901</v>
      </c>
      <c r="S1711" s="130" t="s">
        <v>1071</v>
      </c>
      <c r="T1711" s="28"/>
      <c r="U1711" s="28"/>
    </row>
    <row r="1712" spans="1:21" ht="25.5">
      <c r="A1712" s="11">
        <v>371</v>
      </c>
      <c r="B1712" s="8" t="s">
        <v>643</v>
      </c>
      <c r="C1712" s="11">
        <v>1917</v>
      </c>
      <c r="D1712" s="36"/>
      <c r="E1712" s="21" t="s">
        <v>1062</v>
      </c>
      <c r="F1712" s="47">
        <v>2</v>
      </c>
      <c r="G1712" s="45">
        <v>2</v>
      </c>
      <c r="H1712" s="176">
        <v>317</v>
      </c>
      <c r="I1712" s="37">
        <v>216.5</v>
      </c>
      <c r="J1712" s="37">
        <v>221.6</v>
      </c>
      <c r="K1712" s="87">
        <v>24</v>
      </c>
      <c r="L1712" s="77">
        <v>877984</v>
      </c>
      <c r="M1712" s="85">
        <v>0</v>
      </c>
      <c r="N1712" s="85">
        <v>0</v>
      </c>
      <c r="O1712" s="85">
        <v>0</v>
      </c>
      <c r="P1712" s="85">
        <v>877984</v>
      </c>
      <c r="Q1712" s="77">
        <f t="shared" si="132"/>
        <v>4055.3533487297923</v>
      </c>
      <c r="R1712" s="37">
        <v>6060</v>
      </c>
      <c r="S1712" s="130" t="s">
        <v>1071</v>
      </c>
      <c r="T1712" s="28"/>
      <c r="U1712" s="28"/>
    </row>
    <row r="1713" spans="1:21" ht="25.5">
      <c r="A1713" s="11">
        <v>372</v>
      </c>
      <c r="B1713" s="8" t="s">
        <v>644</v>
      </c>
      <c r="C1713" s="11">
        <v>1959</v>
      </c>
      <c r="D1713" s="36">
        <v>2013</v>
      </c>
      <c r="E1713" s="21" t="s">
        <v>1062</v>
      </c>
      <c r="F1713" s="47">
        <v>2</v>
      </c>
      <c r="G1713" s="45">
        <v>2</v>
      </c>
      <c r="H1713" s="176">
        <v>706.2</v>
      </c>
      <c r="I1713" s="37">
        <v>615.6</v>
      </c>
      <c r="J1713" s="37">
        <v>615.6</v>
      </c>
      <c r="K1713" s="87">
        <v>21</v>
      </c>
      <c r="L1713" s="77">
        <v>1104351</v>
      </c>
      <c r="M1713" s="85">
        <v>0</v>
      </c>
      <c r="N1713" s="85">
        <v>0</v>
      </c>
      <c r="O1713" s="85">
        <v>0</v>
      </c>
      <c r="P1713" s="85">
        <v>1104351</v>
      </c>
      <c r="Q1713" s="77">
        <f t="shared" si="132"/>
        <v>1793.9424951267056</v>
      </c>
      <c r="R1713" s="37">
        <v>2835</v>
      </c>
      <c r="S1713" s="130" t="s">
        <v>1071</v>
      </c>
      <c r="T1713" s="28"/>
      <c r="U1713" s="28"/>
    </row>
    <row r="1714" spans="1:21" ht="25.5">
      <c r="A1714" s="11">
        <v>373</v>
      </c>
      <c r="B1714" s="8" t="s">
        <v>645</v>
      </c>
      <c r="C1714" s="11">
        <v>1917</v>
      </c>
      <c r="D1714" s="36">
        <v>2015</v>
      </c>
      <c r="E1714" s="21" t="s">
        <v>1062</v>
      </c>
      <c r="F1714" s="47">
        <v>2</v>
      </c>
      <c r="G1714" s="45">
        <v>3</v>
      </c>
      <c r="H1714" s="176">
        <v>529.70000000000005</v>
      </c>
      <c r="I1714" s="37">
        <v>196.3</v>
      </c>
      <c r="J1714" s="37">
        <v>313.3</v>
      </c>
      <c r="K1714" s="87">
        <v>16</v>
      </c>
      <c r="L1714" s="77">
        <v>223616</v>
      </c>
      <c r="M1714" s="85">
        <v>0</v>
      </c>
      <c r="N1714" s="85">
        <v>0</v>
      </c>
      <c r="O1714" s="85">
        <v>0</v>
      </c>
      <c r="P1714" s="85">
        <v>223616</v>
      </c>
      <c r="Q1714" s="77">
        <f t="shared" si="132"/>
        <v>1139.1543555781966</v>
      </c>
      <c r="R1714" s="37">
        <v>1888</v>
      </c>
      <c r="S1714" s="130" t="s">
        <v>1071</v>
      </c>
      <c r="T1714" s="28"/>
      <c r="U1714" s="28"/>
    </row>
    <row r="1715" spans="1:21" ht="25.5">
      <c r="A1715" s="11">
        <v>374</v>
      </c>
      <c r="B1715" s="8" t="s">
        <v>646</v>
      </c>
      <c r="C1715" s="11">
        <v>1917</v>
      </c>
      <c r="D1715" s="36">
        <v>2009</v>
      </c>
      <c r="E1715" s="21" t="s">
        <v>1062</v>
      </c>
      <c r="F1715" s="47">
        <v>2</v>
      </c>
      <c r="G1715" s="45">
        <v>1</v>
      </c>
      <c r="H1715" s="176">
        <v>179.52</v>
      </c>
      <c r="I1715" s="37">
        <v>163.19999999999999</v>
      </c>
      <c r="J1715" s="37">
        <v>163.19999999999999</v>
      </c>
      <c r="K1715" s="87">
        <v>4</v>
      </c>
      <c r="L1715" s="77">
        <v>178326</v>
      </c>
      <c r="M1715" s="85">
        <v>0</v>
      </c>
      <c r="N1715" s="85">
        <v>0</v>
      </c>
      <c r="O1715" s="85">
        <v>0</v>
      </c>
      <c r="P1715" s="85">
        <v>178326</v>
      </c>
      <c r="Q1715" s="77">
        <f t="shared" si="132"/>
        <v>1092.6838235294119</v>
      </c>
      <c r="R1715" s="37">
        <v>2822</v>
      </c>
      <c r="S1715" s="130" t="s">
        <v>1071</v>
      </c>
      <c r="T1715" s="28"/>
      <c r="U1715" s="28"/>
    </row>
    <row r="1716" spans="1:21" ht="25.5">
      <c r="A1716" s="11">
        <v>375</v>
      </c>
      <c r="B1716" s="8" t="s">
        <v>647</v>
      </c>
      <c r="C1716" s="11">
        <v>1960</v>
      </c>
      <c r="D1716" s="36">
        <v>2009</v>
      </c>
      <c r="E1716" s="21" t="s">
        <v>1062</v>
      </c>
      <c r="F1716" s="47">
        <v>2</v>
      </c>
      <c r="G1716" s="45">
        <v>1</v>
      </c>
      <c r="H1716" s="176">
        <v>303.93000000000006</v>
      </c>
      <c r="I1716" s="37">
        <v>276.3</v>
      </c>
      <c r="J1716" s="37">
        <v>276.3</v>
      </c>
      <c r="K1716" s="87">
        <v>13</v>
      </c>
      <c r="L1716" s="77">
        <v>479379</v>
      </c>
      <c r="M1716" s="85">
        <v>0</v>
      </c>
      <c r="N1716" s="85">
        <v>0</v>
      </c>
      <c r="O1716" s="85">
        <v>0</v>
      </c>
      <c r="P1716" s="85">
        <v>479379</v>
      </c>
      <c r="Q1716" s="77">
        <f t="shared" si="132"/>
        <v>1734.9945711183495</v>
      </c>
      <c r="R1716" s="37">
        <v>3547</v>
      </c>
      <c r="S1716" s="130" t="s">
        <v>1071</v>
      </c>
      <c r="T1716" s="28"/>
      <c r="U1716" s="28"/>
    </row>
    <row r="1717" spans="1:21" ht="25.5">
      <c r="A1717" s="11">
        <v>376</v>
      </c>
      <c r="B1717" s="8" t="s">
        <v>648</v>
      </c>
      <c r="C1717" s="11">
        <v>1917</v>
      </c>
      <c r="D1717" s="36">
        <v>2009</v>
      </c>
      <c r="E1717" s="21" t="s">
        <v>1062</v>
      </c>
      <c r="F1717" s="47">
        <v>2</v>
      </c>
      <c r="G1717" s="45">
        <v>1</v>
      </c>
      <c r="H1717" s="176">
        <v>188.54000000000002</v>
      </c>
      <c r="I1717" s="37">
        <v>171.4</v>
      </c>
      <c r="J1717" s="37">
        <v>171.4</v>
      </c>
      <c r="K1717" s="87">
        <v>8</v>
      </c>
      <c r="L1717" s="77">
        <v>212208</v>
      </c>
      <c r="M1717" s="85">
        <v>0</v>
      </c>
      <c r="N1717" s="85">
        <v>0</v>
      </c>
      <c r="O1717" s="85">
        <v>0</v>
      </c>
      <c r="P1717" s="85">
        <v>212208</v>
      </c>
      <c r="Q1717" s="77">
        <f t="shared" si="132"/>
        <v>1238.0863477246207</v>
      </c>
      <c r="R1717" s="37">
        <v>2822</v>
      </c>
      <c r="S1717" s="130" t="s">
        <v>1071</v>
      </c>
      <c r="T1717" s="28"/>
      <c r="U1717" s="28"/>
    </row>
    <row r="1718" spans="1:21" ht="25.5">
      <c r="A1718" s="11">
        <v>377</v>
      </c>
      <c r="B1718" s="60" t="s">
        <v>818</v>
      </c>
      <c r="C1718" s="21">
        <v>1954</v>
      </c>
      <c r="D1718" s="44"/>
      <c r="E1718" s="21" t="s">
        <v>1062</v>
      </c>
      <c r="F1718" s="47">
        <v>2</v>
      </c>
      <c r="G1718" s="47">
        <v>2</v>
      </c>
      <c r="H1718" s="41">
        <v>472.9</v>
      </c>
      <c r="I1718" s="77">
        <v>418.4</v>
      </c>
      <c r="J1718" s="77">
        <v>418.4</v>
      </c>
      <c r="K1718" s="89">
        <v>14</v>
      </c>
      <c r="L1718" s="77">
        <v>149334</v>
      </c>
      <c r="M1718" s="85">
        <v>0</v>
      </c>
      <c r="N1718" s="85">
        <v>0</v>
      </c>
      <c r="O1718" s="85">
        <v>0</v>
      </c>
      <c r="P1718" s="77">
        <v>149334</v>
      </c>
      <c r="Q1718" s="77">
        <f>L1718/I1718</f>
        <v>356.9168260038241</v>
      </c>
      <c r="R1718" s="37">
        <v>632</v>
      </c>
      <c r="S1718" s="130" t="s">
        <v>1071</v>
      </c>
      <c r="T1718" s="28"/>
      <c r="U1718" s="28"/>
    </row>
    <row r="1719" spans="1:21" ht="25.5">
      <c r="A1719" s="11">
        <v>378</v>
      </c>
      <c r="B1719" s="8" t="s">
        <v>649</v>
      </c>
      <c r="C1719" s="11">
        <v>1917</v>
      </c>
      <c r="D1719" s="36">
        <v>2015</v>
      </c>
      <c r="E1719" s="21" t="s">
        <v>1062</v>
      </c>
      <c r="F1719" s="47">
        <v>2</v>
      </c>
      <c r="G1719" s="45">
        <v>3</v>
      </c>
      <c r="H1719" s="176">
        <v>328.8</v>
      </c>
      <c r="I1719" s="37">
        <v>271.60000000000002</v>
      </c>
      <c r="J1719" s="37">
        <v>271.60000000000002</v>
      </c>
      <c r="K1719" s="87">
        <v>15</v>
      </c>
      <c r="L1719" s="77">
        <v>117828</v>
      </c>
      <c r="M1719" s="85">
        <v>0</v>
      </c>
      <c r="N1719" s="85">
        <v>0</v>
      </c>
      <c r="O1719" s="85">
        <v>0</v>
      </c>
      <c r="P1719" s="85">
        <v>117828</v>
      </c>
      <c r="Q1719" s="77">
        <f t="shared" si="132"/>
        <v>433.82916053019142</v>
      </c>
      <c r="R1719" s="37">
        <v>979</v>
      </c>
      <c r="S1719" s="130" t="s">
        <v>1071</v>
      </c>
      <c r="T1719" s="28"/>
      <c r="U1719" s="28"/>
    </row>
    <row r="1720" spans="1:21" ht="25.5">
      <c r="A1720" s="11">
        <v>379</v>
      </c>
      <c r="B1720" s="8" t="s">
        <v>650</v>
      </c>
      <c r="C1720" s="11">
        <v>1917</v>
      </c>
      <c r="D1720" s="36"/>
      <c r="E1720" s="21" t="s">
        <v>1062</v>
      </c>
      <c r="F1720" s="47">
        <v>2</v>
      </c>
      <c r="G1720" s="45">
        <v>2</v>
      </c>
      <c r="H1720" s="176">
        <v>195.4</v>
      </c>
      <c r="I1720" s="37">
        <v>153</v>
      </c>
      <c r="J1720" s="37">
        <v>153</v>
      </c>
      <c r="K1720" s="87">
        <v>7</v>
      </c>
      <c r="L1720" s="77">
        <v>448568</v>
      </c>
      <c r="M1720" s="85">
        <v>0</v>
      </c>
      <c r="N1720" s="85">
        <v>0</v>
      </c>
      <c r="O1720" s="85">
        <v>0</v>
      </c>
      <c r="P1720" s="85">
        <v>448568</v>
      </c>
      <c r="Q1720" s="77">
        <f t="shared" si="132"/>
        <v>2931.8169934640523</v>
      </c>
      <c r="R1720" s="37">
        <v>6160</v>
      </c>
      <c r="S1720" s="130" t="s">
        <v>1071</v>
      </c>
      <c r="T1720" s="28"/>
      <c r="U1720" s="28"/>
    </row>
    <row r="1721" spans="1:21" ht="25.5">
      <c r="A1721" s="11">
        <v>380</v>
      </c>
      <c r="B1721" s="8" t="s">
        <v>651</v>
      </c>
      <c r="C1721" s="11">
        <v>1917</v>
      </c>
      <c r="D1721" s="36">
        <v>2015</v>
      </c>
      <c r="E1721" s="21" t="s">
        <v>1062</v>
      </c>
      <c r="F1721" s="47">
        <v>2</v>
      </c>
      <c r="G1721" s="45">
        <v>3</v>
      </c>
      <c r="H1721" s="176">
        <v>424.2</v>
      </c>
      <c r="I1721" s="37">
        <v>306.8</v>
      </c>
      <c r="J1721" s="37">
        <v>340.2</v>
      </c>
      <c r="K1721" s="87">
        <v>24</v>
      </c>
      <c r="L1721" s="77">
        <v>242815</v>
      </c>
      <c r="M1721" s="85">
        <v>0</v>
      </c>
      <c r="N1721" s="85">
        <v>0</v>
      </c>
      <c r="O1721" s="85">
        <v>0</v>
      </c>
      <c r="P1721" s="85">
        <v>242815</v>
      </c>
      <c r="Q1721" s="77">
        <f t="shared" si="132"/>
        <v>791.44393741851366</v>
      </c>
      <c r="R1721" s="37">
        <v>1888</v>
      </c>
      <c r="S1721" s="130" t="s">
        <v>1071</v>
      </c>
      <c r="T1721" s="28"/>
      <c r="U1721" s="28"/>
    </row>
    <row r="1722" spans="1:21" ht="25.5">
      <c r="A1722" s="11">
        <v>381</v>
      </c>
      <c r="B1722" s="8" t="s">
        <v>652</v>
      </c>
      <c r="C1722" s="11">
        <v>1959</v>
      </c>
      <c r="D1722" s="36">
        <v>2011</v>
      </c>
      <c r="E1722" s="21" t="s">
        <v>1062</v>
      </c>
      <c r="F1722" s="47">
        <v>2</v>
      </c>
      <c r="G1722" s="45">
        <v>1</v>
      </c>
      <c r="H1722" s="176">
        <v>289.41000000000003</v>
      </c>
      <c r="I1722" s="37">
        <v>263.10000000000002</v>
      </c>
      <c r="J1722" s="37">
        <v>263.10000000000002</v>
      </c>
      <c r="K1722" s="87">
        <v>18</v>
      </c>
      <c r="L1722" s="77">
        <v>287003</v>
      </c>
      <c r="M1722" s="85">
        <v>0</v>
      </c>
      <c r="N1722" s="85">
        <v>0</v>
      </c>
      <c r="O1722" s="85">
        <v>0</v>
      </c>
      <c r="P1722" s="85">
        <v>287003</v>
      </c>
      <c r="Q1722" s="77">
        <f t="shared" si="132"/>
        <v>1090.851387305207</v>
      </c>
      <c r="R1722" s="37">
        <v>1454</v>
      </c>
      <c r="S1722" s="130" t="s">
        <v>1071</v>
      </c>
      <c r="T1722" s="28"/>
      <c r="U1722" s="28"/>
    </row>
    <row r="1723" spans="1:21" ht="25.5">
      <c r="A1723" s="11">
        <v>382</v>
      </c>
      <c r="B1723" s="8" t="s">
        <v>653</v>
      </c>
      <c r="C1723" s="11">
        <v>1917</v>
      </c>
      <c r="D1723" s="36">
        <v>2015</v>
      </c>
      <c r="E1723" s="21" t="s">
        <v>1062</v>
      </c>
      <c r="F1723" s="47">
        <v>1</v>
      </c>
      <c r="G1723" s="45">
        <v>2</v>
      </c>
      <c r="H1723" s="176">
        <v>156.97</v>
      </c>
      <c r="I1723" s="37">
        <v>142.69999999999999</v>
      </c>
      <c r="J1723" s="37">
        <v>142.69999999999999</v>
      </c>
      <c r="K1723" s="87">
        <v>7</v>
      </c>
      <c r="L1723" s="77">
        <v>60852</v>
      </c>
      <c r="M1723" s="85">
        <v>0</v>
      </c>
      <c r="N1723" s="85">
        <v>0</v>
      </c>
      <c r="O1723" s="85">
        <v>0</v>
      </c>
      <c r="P1723" s="85">
        <v>60852</v>
      </c>
      <c r="Q1723" s="77">
        <f t="shared" si="132"/>
        <v>426.43307638402246</v>
      </c>
      <c r="R1723" s="37">
        <v>979</v>
      </c>
      <c r="S1723" s="130" t="s">
        <v>1071</v>
      </c>
      <c r="T1723" s="28"/>
      <c r="U1723" s="28"/>
    </row>
    <row r="1724" spans="1:21" ht="25.5">
      <c r="A1724" s="11">
        <v>383</v>
      </c>
      <c r="B1724" s="8" t="s">
        <v>654</v>
      </c>
      <c r="C1724" s="11">
        <v>1917</v>
      </c>
      <c r="D1724" s="36">
        <v>2013</v>
      </c>
      <c r="E1724" s="21" t="s">
        <v>1062</v>
      </c>
      <c r="F1724" s="47">
        <v>2</v>
      </c>
      <c r="G1724" s="45">
        <v>2</v>
      </c>
      <c r="H1724" s="176">
        <v>268.10000000000002</v>
      </c>
      <c r="I1724" s="37">
        <v>154</v>
      </c>
      <c r="J1724" s="37">
        <v>154</v>
      </c>
      <c r="K1724" s="87">
        <v>2</v>
      </c>
      <c r="L1724" s="77">
        <v>71147</v>
      </c>
      <c r="M1724" s="85">
        <v>0</v>
      </c>
      <c r="N1724" s="85">
        <v>0</v>
      </c>
      <c r="O1724" s="85">
        <v>0</v>
      </c>
      <c r="P1724" s="85">
        <v>71147</v>
      </c>
      <c r="Q1724" s="77">
        <f t="shared" si="132"/>
        <v>461.99350649350652</v>
      </c>
      <c r="R1724" s="37">
        <v>966</v>
      </c>
      <c r="S1724" s="130" t="s">
        <v>1071</v>
      </c>
      <c r="T1724" s="28"/>
      <c r="U1724" s="28"/>
    </row>
    <row r="1725" spans="1:21" ht="25.5">
      <c r="A1725" s="11">
        <v>384</v>
      </c>
      <c r="B1725" s="8" t="s">
        <v>655</v>
      </c>
      <c r="C1725" s="11">
        <v>1959</v>
      </c>
      <c r="D1725" s="36">
        <v>2009</v>
      </c>
      <c r="E1725" s="21" t="s">
        <v>1062</v>
      </c>
      <c r="F1725" s="47">
        <v>2</v>
      </c>
      <c r="G1725" s="45">
        <v>1</v>
      </c>
      <c r="H1725" s="176">
        <v>444.07000000000005</v>
      </c>
      <c r="I1725" s="37">
        <v>403.7</v>
      </c>
      <c r="J1725" s="37">
        <v>403.7</v>
      </c>
      <c r="K1725" s="87">
        <v>16</v>
      </c>
      <c r="L1725" s="77">
        <v>5248</v>
      </c>
      <c r="M1725" s="85">
        <v>0</v>
      </c>
      <c r="N1725" s="85">
        <v>0</v>
      </c>
      <c r="O1725" s="85">
        <v>0</v>
      </c>
      <c r="P1725" s="85">
        <v>5248</v>
      </c>
      <c r="Q1725" s="77">
        <f t="shared" si="132"/>
        <v>12.999752291305425</v>
      </c>
      <c r="R1725" s="37">
        <v>13</v>
      </c>
      <c r="S1725" s="130" t="s">
        <v>1071</v>
      </c>
      <c r="T1725" s="28"/>
      <c r="U1725" s="28"/>
    </row>
    <row r="1726" spans="1:21" ht="25.5">
      <c r="A1726" s="11">
        <v>385</v>
      </c>
      <c r="B1726" s="8" t="s">
        <v>656</v>
      </c>
      <c r="C1726" s="11">
        <v>1959</v>
      </c>
      <c r="D1726" s="36">
        <v>2009</v>
      </c>
      <c r="E1726" s="21" t="s">
        <v>1062</v>
      </c>
      <c r="F1726" s="47">
        <v>2</v>
      </c>
      <c r="G1726" s="45">
        <v>1</v>
      </c>
      <c r="H1726" s="176">
        <v>433.84000000000003</v>
      </c>
      <c r="I1726" s="37">
        <v>394.4</v>
      </c>
      <c r="J1726" s="37">
        <v>394.4</v>
      </c>
      <c r="K1726" s="87">
        <v>12</v>
      </c>
      <c r="L1726" s="77">
        <v>5127</v>
      </c>
      <c r="M1726" s="85">
        <v>0</v>
      </c>
      <c r="N1726" s="85">
        <v>0</v>
      </c>
      <c r="O1726" s="85">
        <v>0</v>
      </c>
      <c r="P1726" s="85">
        <v>5127</v>
      </c>
      <c r="Q1726" s="77">
        <f t="shared" si="132"/>
        <v>12.999492900608519</v>
      </c>
      <c r="R1726" s="37">
        <v>13</v>
      </c>
      <c r="S1726" s="130" t="s">
        <v>1071</v>
      </c>
      <c r="T1726" s="28"/>
      <c r="U1726" s="28"/>
    </row>
    <row r="1727" spans="1:21" ht="25.5">
      <c r="A1727" s="11">
        <v>386</v>
      </c>
      <c r="B1727" s="8" t="s">
        <v>657</v>
      </c>
      <c r="C1727" s="11">
        <v>1959</v>
      </c>
      <c r="D1727" s="36">
        <v>2009</v>
      </c>
      <c r="E1727" s="21" t="s">
        <v>1062</v>
      </c>
      <c r="F1727" s="47">
        <v>2</v>
      </c>
      <c r="G1727" s="45">
        <v>1</v>
      </c>
      <c r="H1727" s="176">
        <v>508.64000000000004</v>
      </c>
      <c r="I1727" s="37">
        <v>462.4</v>
      </c>
      <c r="J1727" s="37">
        <v>462.4</v>
      </c>
      <c r="K1727" s="87">
        <v>20</v>
      </c>
      <c r="L1727" s="77">
        <v>6011</v>
      </c>
      <c r="M1727" s="85">
        <v>0</v>
      </c>
      <c r="N1727" s="85">
        <v>0</v>
      </c>
      <c r="O1727" s="85">
        <v>0</v>
      </c>
      <c r="P1727" s="85">
        <v>6011</v>
      </c>
      <c r="Q1727" s="77">
        <f t="shared" si="132"/>
        <v>12.999567474048444</v>
      </c>
      <c r="R1727" s="37">
        <v>13</v>
      </c>
      <c r="S1727" s="130" t="s">
        <v>1071</v>
      </c>
      <c r="T1727" s="28"/>
      <c r="U1727" s="28"/>
    </row>
    <row r="1728" spans="1:21" ht="25.5">
      <c r="A1728" s="11">
        <v>387</v>
      </c>
      <c r="B1728" s="8" t="s">
        <v>658</v>
      </c>
      <c r="C1728" s="11">
        <v>1955</v>
      </c>
      <c r="D1728" s="36">
        <v>2009</v>
      </c>
      <c r="E1728" s="21" t="s">
        <v>1062</v>
      </c>
      <c r="F1728" s="47">
        <v>2</v>
      </c>
      <c r="G1728" s="45">
        <v>1</v>
      </c>
      <c r="H1728" s="176">
        <v>394.4</v>
      </c>
      <c r="I1728" s="37">
        <v>347.6</v>
      </c>
      <c r="J1728" s="37">
        <v>347.6</v>
      </c>
      <c r="K1728" s="87">
        <v>17</v>
      </c>
      <c r="L1728" s="77">
        <v>490278</v>
      </c>
      <c r="M1728" s="85">
        <v>0</v>
      </c>
      <c r="N1728" s="85">
        <v>0</v>
      </c>
      <c r="O1728" s="85">
        <v>0</v>
      </c>
      <c r="P1728" s="85">
        <v>490278</v>
      </c>
      <c r="Q1728" s="77">
        <f t="shared" si="132"/>
        <v>1410.4660529344073</v>
      </c>
      <c r="R1728" s="37">
        <v>2835</v>
      </c>
      <c r="S1728" s="130" t="s">
        <v>1071</v>
      </c>
      <c r="T1728" s="28"/>
      <c r="U1728" s="28"/>
    </row>
    <row r="1729" spans="1:21" ht="25.5">
      <c r="A1729" s="11">
        <v>388</v>
      </c>
      <c r="B1729" s="8" t="s">
        <v>659</v>
      </c>
      <c r="C1729" s="11">
        <v>1917</v>
      </c>
      <c r="D1729" s="36"/>
      <c r="E1729" s="21" t="s">
        <v>1062</v>
      </c>
      <c r="F1729" s="47">
        <v>2</v>
      </c>
      <c r="G1729" s="45">
        <v>2</v>
      </c>
      <c r="H1729" s="176">
        <v>526.79999999999995</v>
      </c>
      <c r="I1729" s="37">
        <v>350.9</v>
      </c>
      <c r="J1729" s="37">
        <v>350.9</v>
      </c>
      <c r="K1729" s="87">
        <v>14</v>
      </c>
      <c r="L1729" s="77">
        <v>461585</v>
      </c>
      <c r="M1729" s="85">
        <v>0</v>
      </c>
      <c r="N1729" s="85">
        <v>0</v>
      </c>
      <c r="O1729" s="85">
        <v>0</v>
      </c>
      <c r="P1729" s="85">
        <v>461585</v>
      </c>
      <c r="Q1729" s="77">
        <f t="shared" si="132"/>
        <v>1315.4317469364491</v>
      </c>
      <c r="R1729" s="37">
        <v>2023</v>
      </c>
      <c r="S1729" s="130" t="s">
        <v>1071</v>
      </c>
      <c r="T1729" s="28"/>
      <c r="U1729" s="28"/>
    </row>
    <row r="1730" spans="1:21" ht="25.5">
      <c r="A1730" s="11">
        <v>389</v>
      </c>
      <c r="B1730" s="8" t="s">
        <v>660</v>
      </c>
      <c r="C1730" s="11">
        <v>1917</v>
      </c>
      <c r="D1730" s="36"/>
      <c r="E1730" s="21" t="s">
        <v>1062</v>
      </c>
      <c r="F1730" s="47">
        <v>2</v>
      </c>
      <c r="G1730" s="45">
        <v>1</v>
      </c>
      <c r="H1730" s="176">
        <v>237.8</v>
      </c>
      <c r="I1730" s="37">
        <v>167.7</v>
      </c>
      <c r="J1730" s="37">
        <v>138.9</v>
      </c>
      <c r="K1730" s="87">
        <v>4</v>
      </c>
      <c r="L1730" s="77">
        <v>234916</v>
      </c>
      <c r="M1730" s="85">
        <v>0</v>
      </c>
      <c r="N1730" s="85">
        <v>0</v>
      </c>
      <c r="O1730" s="85">
        <v>0</v>
      </c>
      <c r="P1730" s="85">
        <v>234916</v>
      </c>
      <c r="Q1730" s="77">
        <f t="shared" si="132"/>
        <v>1400.8109719737627</v>
      </c>
      <c r="R1730" s="37">
        <v>3757</v>
      </c>
      <c r="S1730" s="130" t="s">
        <v>1071</v>
      </c>
      <c r="T1730" s="28"/>
      <c r="U1730" s="28"/>
    </row>
    <row r="1731" spans="1:21" ht="25.5">
      <c r="A1731" s="11">
        <v>390</v>
      </c>
      <c r="B1731" s="60" t="s">
        <v>817</v>
      </c>
      <c r="C1731" s="2">
        <v>1917</v>
      </c>
      <c r="D1731" s="36">
        <v>2011</v>
      </c>
      <c r="E1731" s="21" t="s">
        <v>1062</v>
      </c>
      <c r="F1731" s="47">
        <v>2</v>
      </c>
      <c r="G1731" s="45">
        <v>1</v>
      </c>
      <c r="H1731" s="38">
        <v>257.8</v>
      </c>
      <c r="I1731" s="77">
        <v>194.3</v>
      </c>
      <c r="J1731" s="37"/>
      <c r="K1731" s="87">
        <v>13</v>
      </c>
      <c r="L1731" s="77">
        <v>675891</v>
      </c>
      <c r="M1731" s="85">
        <v>0</v>
      </c>
      <c r="N1731" s="85">
        <v>0</v>
      </c>
      <c r="O1731" s="85">
        <v>0</v>
      </c>
      <c r="P1731" s="85">
        <v>675891</v>
      </c>
      <c r="Q1731" s="77">
        <f t="shared" si="132"/>
        <v>3478.5949562532164</v>
      </c>
      <c r="R1731" s="37">
        <v>5547</v>
      </c>
      <c r="S1731" s="130" t="s">
        <v>1071</v>
      </c>
      <c r="T1731" s="28"/>
      <c r="U1731" s="28"/>
    </row>
    <row r="1732" spans="1:21" ht="25.5">
      <c r="A1732" s="11">
        <v>391</v>
      </c>
      <c r="B1732" s="8" t="s">
        <v>340</v>
      </c>
      <c r="C1732" s="2">
        <v>1988</v>
      </c>
      <c r="D1732" s="44"/>
      <c r="E1732" s="21" t="s">
        <v>1062</v>
      </c>
      <c r="F1732" s="47">
        <v>2</v>
      </c>
      <c r="G1732" s="47">
        <v>1</v>
      </c>
      <c r="H1732" s="41">
        <v>669.8</v>
      </c>
      <c r="I1732" s="37">
        <v>378.6</v>
      </c>
      <c r="J1732" s="38">
        <v>378.6</v>
      </c>
      <c r="K1732" s="89">
        <v>19</v>
      </c>
      <c r="L1732" s="77">
        <v>203308.2</v>
      </c>
      <c r="M1732" s="85">
        <v>0</v>
      </c>
      <c r="N1732" s="85">
        <v>0</v>
      </c>
      <c r="O1732" s="85">
        <v>0</v>
      </c>
      <c r="P1732" s="77">
        <v>203308.2</v>
      </c>
      <c r="Q1732" s="77">
        <f>L1732/I1732</f>
        <v>537</v>
      </c>
      <c r="R1732" s="37">
        <v>1543</v>
      </c>
      <c r="S1732" s="130" t="s">
        <v>1071</v>
      </c>
      <c r="T1732" s="28"/>
      <c r="U1732" s="28"/>
    </row>
    <row r="1733" spans="1:21" ht="25.5">
      <c r="A1733" s="11">
        <v>392</v>
      </c>
      <c r="B1733" s="8" t="s">
        <v>661</v>
      </c>
      <c r="C1733" s="11">
        <v>1917</v>
      </c>
      <c r="D1733" s="36"/>
      <c r="E1733" s="21" t="s">
        <v>1062</v>
      </c>
      <c r="F1733" s="47">
        <v>1</v>
      </c>
      <c r="G1733" s="45">
        <v>1</v>
      </c>
      <c r="H1733" s="176">
        <v>217.8</v>
      </c>
      <c r="I1733" s="37">
        <v>153.30000000000001</v>
      </c>
      <c r="J1733" s="37">
        <v>153.30000000000001</v>
      </c>
      <c r="K1733" s="87">
        <v>8</v>
      </c>
      <c r="L1733" s="77">
        <v>657513</v>
      </c>
      <c r="M1733" s="85">
        <v>0</v>
      </c>
      <c r="N1733" s="85">
        <v>0</v>
      </c>
      <c r="O1733" s="85">
        <v>0</v>
      </c>
      <c r="P1733" s="85">
        <v>657513</v>
      </c>
      <c r="Q1733" s="77">
        <f t="shared" si="132"/>
        <v>4289.0606653620353</v>
      </c>
      <c r="R1733" s="37">
        <v>6872</v>
      </c>
      <c r="S1733" s="130" t="s">
        <v>1071</v>
      </c>
      <c r="T1733" s="28"/>
      <c r="U1733" s="28"/>
    </row>
  </sheetData>
  <mergeCells count="37">
    <mergeCell ref="A1322:B1322"/>
    <mergeCell ref="K19:K21"/>
    <mergeCell ref="L20:L21"/>
    <mergeCell ref="M20:P20"/>
    <mergeCell ref="A24:B24"/>
    <mergeCell ref="A25:B25"/>
    <mergeCell ref="A692:B692"/>
    <mergeCell ref="I19:J19"/>
    <mergeCell ref="I20:I21"/>
    <mergeCell ref="J20:J21"/>
    <mergeCell ref="A16:S16"/>
    <mergeCell ref="A17:S17"/>
    <mergeCell ref="A19:A22"/>
    <mergeCell ref="B19:B22"/>
    <mergeCell ref="C19:D19"/>
    <mergeCell ref="E19:E22"/>
    <mergeCell ref="F19:F22"/>
    <mergeCell ref="G19:G22"/>
    <mergeCell ref="H19:H21"/>
    <mergeCell ref="L19:P19"/>
    <mergeCell ref="Q19:Q21"/>
    <mergeCell ref="R19:R21"/>
    <mergeCell ref="S19:S22"/>
    <mergeCell ref="C20:C22"/>
    <mergeCell ref="D20:D22"/>
    <mergeCell ref="A15:S15"/>
    <mergeCell ref="N1:S1"/>
    <mergeCell ref="N2:S2"/>
    <mergeCell ref="N3:S3"/>
    <mergeCell ref="N4:S4"/>
    <mergeCell ref="N5:S5"/>
    <mergeCell ref="N6:S6"/>
    <mergeCell ref="N7:S7"/>
    <mergeCell ref="N8:S8"/>
    <mergeCell ref="A10:S10"/>
    <mergeCell ref="A11:S11"/>
    <mergeCell ref="A12:S12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55" firstPageNumber="2" orientation="landscape" useFirstPageNumber="1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78"/>
  <sheetViews>
    <sheetView view="pageBreakPreview" topLeftCell="A1308" zoomScale="70" zoomScaleNormal="100" zoomScaleSheetLayoutView="70" workbookViewId="0">
      <selection activeCell="B1358" sqref="B1358"/>
    </sheetView>
  </sheetViews>
  <sheetFormatPr defaultRowHeight="15"/>
  <cols>
    <col min="1" max="1" width="6" style="12" customWidth="1"/>
    <col min="2" max="2" width="53.85546875" style="185" customWidth="1"/>
    <col min="3" max="3" width="16.5703125" style="53" customWidth="1"/>
    <col min="4" max="4" width="14.7109375" style="13" customWidth="1"/>
    <col min="5" max="9" width="15.42578125" style="13" customWidth="1"/>
    <col min="10" max="10" width="6.85546875" style="80" customWidth="1"/>
    <col min="11" max="11" width="13.7109375" style="13" customWidth="1"/>
    <col min="12" max="12" width="10" style="13" customWidth="1"/>
    <col min="13" max="13" width="15.140625" style="13" customWidth="1"/>
    <col min="14" max="14" width="9.7109375" style="13" customWidth="1"/>
    <col min="15" max="15" width="13.140625" style="13" customWidth="1"/>
    <col min="16" max="16" width="10.42578125" style="13" customWidth="1"/>
    <col min="17" max="17" width="16.42578125" style="13" customWidth="1"/>
    <col min="18" max="18" width="9.140625" style="13" customWidth="1"/>
    <col min="19" max="19" width="14.28515625" style="13" customWidth="1"/>
    <col min="20" max="20" width="10.7109375" style="13" customWidth="1"/>
    <col min="21" max="21" width="14.28515625" style="13" customWidth="1"/>
    <col min="22" max="22" width="15.85546875" style="13" customWidth="1"/>
    <col min="23" max="23" width="18" style="13" customWidth="1"/>
    <col min="24" max="24" width="12.85546875" style="13" customWidth="1"/>
    <col min="25" max="25" width="23.85546875" style="15" customWidth="1"/>
    <col min="26" max="26" width="20.7109375" style="15" bestFit="1" customWidth="1"/>
    <col min="27" max="32" width="19.7109375" style="15" bestFit="1" customWidth="1"/>
    <col min="33" max="33" width="13.140625" style="15" bestFit="1" customWidth="1"/>
    <col min="34" max="34" width="19.7109375" style="15" bestFit="1" customWidth="1"/>
    <col min="35" max="35" width="16.42578125" style="15" bestFit="1" customWidth="1"/>
    <col min="36" max="36" width="19.7109375" style="15" bestFit="1" customWidth="1"/>
    <col min="37" max="37" width="15.42578125" style="15" bestFit="1" customWidth="1"/>
    <col min="38" max="38" width="18.7109375" style="15" bestFit="1" customWidth="1"/>
    <col min="39" max="39" width="16.42578125" style="15" bestFit="1" customWidth="1"/>
    <col min="40" max="40" width="19.7109375" style="15" bestFit="1" customWidth="1"/>
    <col min="41" max="41" width="14.42578125" style="15" bestFit="1" customWidth="1"/>
    <col min="42" max="42" width="18.7109375" style="15" bestFit="1" customWidth="1"/>
    <col min="43" max="43" width="16.42578125" style="15" bestFit="1" customWidth="1"/>
    <col min="44" max="44" width="19.7109375" style="15" bestFit="1" customWidth="1"/>
    <col min="45" max="45" width="17.42578125" style="15" bestFit="1" customWidth="1"/>
    <col min="46" max="47" width="18.7109375" style="15" bestFit="1" customWidth="1"/>
    <col min="48" max="16384" width="9.140625" style="15"/>
  </cols>
  <sheetData>
    <row r="1" spans="1:47" s="142" customFormat="1" ht="46.5" customHeight="1">
      <c r="A1" s="12"/>
      <c r="B1" s="182"/>
      <c r="C1" s="53"/>
      <c r="D1" s="13"/>
      <c r="E1" s="13"/>
      <c r="F1" s="13"/>
      <c r="G1" s="13"/>
      <c r="H1" s="13"/>
      <c r="I1" s="13"/>
      <c r="J1" s="80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  <c r="W1" s="14"/>
      <c r="X1" s="14" t="s">
        <v>2</v>
      </c>
    </row>
    <row r="2" spans="1:47" s="76" customFormat="1" ht="26.2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1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2"/>
      <c r="X2" s="252"/>
    </row>
    <row r="3" spans="1:47" s="76" customFormat="1" ht="26.25">
      <c r="A3" s="250" t="s">
        <v>4</v>
      </c>
      <c r="B3" s="250"/>
      <c r="C3" s="250"/>
      <c r="D3" s="250"/>
      <c r="E3" s="250"/>
      <c r="F3" s="250"/>
      <c r="G3" s="250"/>
      <c r="H3" s="250"/>
      <c r="I3" s="250"/>
      <c r="J3" s="251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2"/>
      <c r="X3" s="252"/>
    </row>
    <row r="4" spans="1:47">
      <c r="A4" s="16"/>
      <c r="B4" s="182"/>
      <c r="C4" s="17"/>
      <c r="D4" s="18"/>
      <c r="E4" s="18"/>
      <c r="F4" s="18"/>
      <c r="G4" s="18"/>
      <c r="H4" s="18"/>
      <c r="I4" s="18"/>
      <c r="J4" s="81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47" ht="15" customHeight="1">
      <c r="A5" s="233" t="s">
        <v>5</v>
      </c>
      <c r="B5" s="253" t="s">
        <v>6</v>
      </c>
      <c r="C5" s="249" t="s">
        <v>7</v>
      </c>
      <c r="D5" s="256" t="s">
        <v>8</v>
      </c>
      <c r="E5" s="256"/>
      <c r="F5" s="256"/>
      <c r="G5" s="256"/>
      <c r="H5" s="256"/>
      <c r="I5" s="256"/>
      <c r="J5" s="257"/>
      <c r="K5" s="256"/>
      <c r="L5" s="256"/>
      <c r="M5" s="256"/>
      <c r="N5" s="256"/>
      <c r="O5" s="256"/>
      <c r="P5" s="256"/>
      <c r="Q5" s="256"/>
      <c r="R5" s="256"/>
      <c r="S5" s="256"/>
      <c r="T5" s="256" t="s">
        <v>9</v>
      </c>
      <c r="U5" s="256"/>
      <c r="V5" s="256"/>
      <c r="W5" s="256"/>
      <c r="X5" s="258"/>
    </row>
    <row r="6" spans="1:47" ht="15" customHeight="1">
      <c r="A6" s="233"/>
      <c r="B6" s="254"/>
      <c r="C6" s="249"/>
      <c r="D6" s="256" t="s">
        <v>10</v>
      </c>
      <c r="E6" s="256"/>
      <c r="F6" s="256"/>
      <c r="G6" s="256"/>
      <c r="H6" s="256"/>
      <c r="I6" s="256"/>
      <c r="J6" s="259" t="s">
        <v>11</v>
      </c>
      <c r="K6" s="249"/>
      <c r="L6" s="249" t="s">
        <v>12</v>
      </c>
      <c r="M6" s="249"/>
      <c r="N6" s="249" t="s">
        <v>13</v>
      </c>
      <c r="O6" s="249"/>
      <c r="P6" s="249" t="s">
        <v>14</v>
      </c>
      <c r="Q6" s="249"/>
      <c r="R6" s="249" t="s">
        <v>15</v>
      </c>
      <c r="S6" s="249"/>
      <c r="T6" s="249" t="s">
        <v>16</v>
      </c>
      <c r="U6" s="249"/>
      <c r="V6" s="249" t="s">
        <v>17</v>
      </c>
      <c r="W6" s="260" t="s">
        <v>18</v>
      </c>
      <c r="X6" s="249" t="s">
        <v>19</v>
      </c>
    </row>
    <row r="7" spans="1:47" ht="157.5" customHeight="1">
      <c r="A7" s="233"/>
      <c r="B7" s="254"/>
      <c r="C7" s="249"/>
      <c r="D7" s="218" t="s">
        <v>20</v>
      </c>
      <c r="E7" s="218" t="s">
        <v>21</v>
      </c>
      <c r="F7" s="218" t="s">
        <v>22</v>
      </c>
      <c r="G7" s="218" t="s">
        <v>23</v>
      </c>
      <c r="H7" s="218" t="s">
        <v>24</v>
      </c>
      <c r="I7" s="19" t="s">
        <v>25</v>
      </c>
      <c r="J7" s="25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61"/>
      <c r="X7" s="249"/>
    </row>
    <row r="8" spans="1:47" ht="14.25" customHeight="1">
      <c r="A8" s="233"/>
      <c r="B8" s="255"/>
      <c r="C8" s="220" t="s">
        <v>26</v>
      </c>
      <c r="D8" s="20" t="s">
        <v>26</v>
      </c>
      <c r="E8" s="20" t="s">
        <v>26</v>
      </c>
      <c r="F8" s="20" t="s">
        <v>26</v>
      </c>
      <c r="G8" s="20" t="s">
        <v>26</v>
      </c>
      <c r="H8" s="20" t="s">
        <v>26</v>
      </c>
      <c r="I8" s="20" t="s">
        <v>26</v>
      </c>
      <c r="J8" s="223" t="s">
        <v>27</v>
      </c>
      <c r="K8" s="222" t="s">
        <v>26</v>
      </c>
      <c r="L8" s="222" t="s">
        <v>28</v>
      </c>
      <c r="M8" s="222" t="s">
        <v>26</v>
      </c>
      <c r="N8" s="222" t="s">
        <v>28</v>
      </c>
      <c r="O8" s="222" t="s">
        <v>26</v>
      </c>
      <c r="P8" s="222" t="s">
        <v>28</v>
      </c>
      <c r="Q8" s="222" t="s">
        <v>26</v>
      </c>
      <c r="R8" s="222" t="s">
        <v>29</v>
      </c>
      <c r="S8" s="222" t="s">
        <v>26</v>
      </c>
      <c r="T8" s="222" t="s">
        <v>28</v>
      </c>
      <c r="U8" s="222" t="s">
        <v>26</v>
      </c>
      <c r="V8" s="222" t="s">
        <v>26</v>
      </c>
      <c r="W8" s="222" t="s">
        <v>26</v>
      </c>
      <c r="X8" s="222" t="s">
        <v>26</v>
      </c>
    </row>
    <row r="9" spans="1:47" ht="13.5" customHeight="1">
      <c r="A9" s="21">
        <v>1</v>
      </c>
      <c r="B9" s="224">
        <v>2</v>
      </c>
      <c r="C9" s="22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4">
        <v>22</v>
      </c>
      <c r="W9" s="23">
        <v>23</v>
      </c>
      <c r="X9" s="24">
        <v>24</v>
      </c>
    </row>
    <row r="10" spans="1:47" ht="24.75" customHeight="1">
      <c r="A10" s="246" t="s">
        <v>30</v>
      </c>
      <c r="B10" s="246"/>
      <c r="C10" s="25">
        <f t="shared" ref="C10:X10" si="0">C11+C678+C1308</f>
        <v>4406078689.8419943</v>
      </c>
      <c r="D10" s="25">
        <f t="shared" si="0"/>
        <v>705168485.67587852</v>
      </c>
      <c r="E10" s="25">
        <f t="shared" si="0"/>
        <v>137097085.07192659</v>
      </c>
      <c r="F10" s="25">
        <f t="shared" si="0"/>
        <v>153474468.67946863</v>
      </c>
      <c r="G10" s="25">
        <f t="shared" si="0"/>
        <v>201672543.07621449</v>
      </c>
      <c r="H10" s="25">
        <f t="shared" si="0"/>
        <v>311757008.74640173</v>
      </c>
      <c r="I10" s="25">
        <f t="shared" si="0"/>
        <v>198595555.81873816</v>
      </c>
      <c r="J10" s="82">
        <f t="shared" si="0"/>
        <v>399</v>
      </c>
      <c r="K10" s="25">
        <f t="shared" si="0"/>
        <v>707121243.62</v>
      </c>
      <c r="L10" s="25">
        <f t="shared" si="0"/>
        <v>310165.78199999995</v>
      </c>
      <c r="M10" s="25">
        <f t="shared" si="0"/>
        <v>849070698.83955824</v>
      </c>
      <c r="N10" s="25">
        <f t="shared" si="0"/>
        <v>29358.73</v>
      </c>
      <c r="O10" s="25">
        <f t="shared" si="0"/>
        <v>16184914.52</v>
      </c>
      <c r="P10" s="25">
        <f t="shared" si="0"/>
        <v>535711.80999999994</v>
      </c>
      <c r="Q10" s="25">
        <f t="shared" si="0"/>
        <v>765474856.65271926</v>
      </c>
      <c r="R10" s="25">
        <f t="shared" si="0"/>
        <v>8257.23</v>
      </c>
      <c r="S10" s="25">
        <f t="shared" si="0"/>
        <v>12757188.24</v>
      </c>
      <c r="T10" s="25">
        <f t="shared" si="0"/>
        <v>112083.96000000002</v>
      </c>
      <c r="U10" s="25">
        <f t="shared" si="0"/>
        <v>218869718.13166004</v>
      </c>
      <c r="V10" s="25">
        <f t="shared" si="0"/>
        <v>8607203</v>
      </c>
      <c r="W10" s="25">
        <f t="shared" si="0"/>
        <v>73716086.409428477</v>
      </c>
      <c r="X10" s="25">
        <f t="shared" si="0"/>
        <v>46511633.359999999</v>
      </c>
      <c r="Y10" s="28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</row>
    <row r="11" spans="1:47">
      <c r="A11" s="246" t="s">
        <v>779</v>
      </c>
      <c r="B11" s="246"/>
      <c r="C11" s="27">
        <f>C12+C14+C55+C76+C83+C87+C94+C174+C183+C193+C197+C203+C240+C247+C612+C622+C629+C638+C656+C661</f>
        <v>1630277216.5799997</v>
      </c>
      <c r="D11" s="27">
        <f t="shared" ref="D11:X11" si="1">D12+D14+D55+D76+D83+D87+D94+D174+D183+D193+D197+D203+D240+D247+D612+D622+D629+D638+D656+D661</f>
        <v>318201705.67000002</v>
      </c>
      <c r="E11" s="27">
        <f t="shared" si="1"/>
        <v>65740329.930000015</v>
      </c>
      <c r="F11" s="27">
        <f t="shared" si="1"/>
        <v>77493492.300000012</v>
      </c>
      <c r="G11" s="27">
        <f t="shared" si="1"/>
        <v>103112464.04999998</v>
      </c>
      <c r="H11" s="27">
        <f t="shared" si="1"/>
        <v>135575908.93999997</v>
      </c>
      <c r="I11" s="27">
        <f t="shared" si="1"/>
        <v>66779059.18</v>
      </c>
      <c r="J11" s="83">
        <f t="shared" si="1"/>
        <v>148</v>
      </c>
      <c r="K11" s="27">
        <f t="shared" si="1"/>
        <v>256058978.62</v>
      </c>
      <c r="L11" s="27">
        <f t="shared" si="1"/>
        <v>103827.81999999998</v>
      </c>
      <c r="M11" s="27">
        <f t="shared" si="1"/>
        <v>244556494.02999994</v>
      </c>
      <c r="N11" s="27">
        <f t="shared" si="1"/>
        <v>3412.2</v>
      </c>
      <c r="O11" s="27">
        <f t="shared" si="1"/>
        <v>3017271.74</v>
      </c>
      <c r="P11" s="27">
        <f t="shared" si="1"/>
        <v>163737.37</v>
      </c>
      <c r="Q11" s="27">
        <f t="shared" si="1"/>
        <v>187620970.36000001</v>
      </c>
      <c r="R11" s="27">
        <f t="shared" si="1"/>
        <v>3654.03</v>
      </c>
      <c r="S11" s="27">
        <f t="shared" si="1"/>
        <v>7079353.4000000004</v>
      </c>
      <c r="T11" s="27">
        <f t="shared" si="1"/>
        <v>76523.620000000024</v>
      </c>
      <c r="U11" s="27">
        <f t="shared" si="1"/>
        <v>121104808.19000003</v>
      </c>
      <c r="V11" s="27">
        <f t="shared" si="1"/>
        <v>2127941</v>
      </c>
      <c r="W11" s="27">
        <f t="shared" si="1"/>
        <v>36789871.809999995</v>
      </c>
      <c r="X11" s="27">
        <f t="shared" si="1"/>
        <v>5018567.3599999994</v>
      </c>
      <c r="Y11" s="28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</row>
    <row r="12" spans="1:47">
      <c r="A12" s="215" t="s">
        <v>33</v>
      </c>
      <c r="B12" s="177"/>
      <c r="C12" s="27">
        <f t="shared" ref="C12:X12" si="2">SUM(C13)</f>
        <v>574458</v>
      </c>
      <c r="D12" s="27">
        <f t="shared" si="2"/>
        <v>0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267000</v>
      </c>
      <c r="I12" s="27">
        <f t="shared" si="2"/>
        <v>0</v>
      </c>
      <c r="J12" s="83">
        <f t="shared" si="2"/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7">
        <f t="shared" si="2"/>
        <v>0</v>
      </c>
      <c r="O12" s="27">
        <f t="shared" si="2"/>
        <v>0</v>
      </c>
      <c r="P12" s="27">
        <f t="shared" si="2"/>
        <v>440.2</v>
      </c>
      <c r="Q12" s="27">
        <f t="shared" si="2"/>
        <v>133370</v>
      </c>
      <c r="R12" s="27">
        <f t="shared" si="2"/>
        <v>17.899999999999999</v>
      </c>
      <c r="S12" s="27">
        <f t="shared" si="2"/>
        <v>101218</v>
      </c>
      <c r="T12" s="27">
        <f t="shared" si="2"/>
        <v>0</v>
      </c>
      <c r="U12" s="27">
        <f t="shared" si="2"/>
        <v>0</v>
      </c>
      <c r="V12" s="27">
        <f t="shared" si="2"/>
        <v>0</v>
      </c>
      <c r="W12" s="27">
        <f t="shared" si="2"/>
        <v>72870</v>
      </c>
      <c r="X12" s="27">
        <f t="shared" si="2"/>
        <v>0</v>
      </c>
      <c r="Y12" s="28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</row>
    <row r="13" spans="1:47">
      <c r="A13" s="75">
        <v>1</v>
      </c>
      <c r="B13" s="60" t="s">
        <v>686</v>
      </c>
      <c r="C13" s="35">
        <f>D13+E13+F13+G13+H13+I13+K13+M13+O13+Q13+S13+U13+V13+W13+X13</f>
        <v>574458</v>
      </c>
      <c r="D13" s="35">
        <v>0</v>
      </c>
      <c r="E13" s="35">
        <v>0</v>
      </c>
      <c r="F13" s="35">
        <v>0</v>
      </c>
      <c r="G13" s="35">
        <v>0</v>
      </c>
      <c r="H13" s="35">
        <v>267000</v>
      </c>
      <c r="I13" s="35">
        <v>0</v>
      </c>
      <c r="J13" s="84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440.2</v>
      </c>
      <c r="Q13" s="35">
        <v>133370</v>
      </c>
      <c r="R13" s="35">
        <v>17.899999999999999</v>
      </c>
      <c r="S13" s="35">
        <v>101218</v>
      </c>
      <c r="T13" s="35">
        <v>0</v>
      </c>
      <c r="U13" s="35">
        <v>0</v>
      </c>
      <c r="V13" s="35">
        <v>0</v>
      </c>
      <c r="W13" s="35">
        <v>72870</v>
      </c>
      <c r="X13" s="35">
        <v>0</v>
      </c>
      <c r="Y13" s="28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</row>
    <row r="14" spans="1:47">
      <c r="A14" s="68" t="s">
        <v>34</v>
      </c>
      <c r="B14" s="31"/>
      <c r="C14" s="27">
        <f t="shared" ref="C14:X14" si="3">SUM(C15:C54)</f>
        <v>52305838.789999999</v>
      </c>
      <c r="D14" s="27">
        <f t="shared" si="3"/>
        <v>19431603</v>
      </c>
      <c r="E14" s="27">
        <f t="shared" si="3"/>
        <v>4469076.6400000006</v>
      </c>
      <c r="F14" s="27">
        <f t="shared" si="3"/>
        <v>1460000</v>
      </c>
      <c r="G14" s="27">
        <f t="shared" si="3"/>
        <v>4325133.76</v>
      </c>
      <c r="H14" s="27">
        <f t="shared" si="3"/>
        <v>6322970.9700000007</v>
      </c>
      <c r="I14" s="27">
        <f t="shared" si="3"/>
        <v>4276000</v>
      </c>
      <c r="J14" s="83">
        <f t="shared" si="3"/>
        <v>0</v>
      </c>
      <c r="K14" s="27">
        <f t="shared" si="3"/>
        <v>0</v>
      </c>
      <c r="L14" s="27">
        <f t="shared" si="3"/>
        <v>286.2</v>
      </c>
      <c r="M14" s="27">
        <f t="shared" si="3"/>
        <v>1348577.22</v>
      </c>
      <c r="N14" s="27">
        <f t="shared" si="3"/>
        <v>265.2</v>
      </c>
      <c r="O14" s="27">
        <f t="shared" si="3"/>
        <v>57531.74</v>
      </c>
      <c r="P14" s="27">
        <f t="shared" si="3"/>
        <v>6743.5</v>
      </c>
      <c r="Q14" s="27">
        <f t="shared" si="3"/>
        <v>6282411.0499999998</v>
      </c>
      <c r="R14" s="27">
        <f t="shared" si="3"/>
        <v>471.3</v>
      </c>
      <c r="S14" s="27">
        <f t="shared" si="3"/>
        <v>2536513.67</v>
      </c>
      <c r="T14" s="27">
        <f t="shared" si="3"/>
        <v>0</v>
      </c>
      <c r="U14" s="27">
        <f t="shared" si="3"/>
        <v>0</v>
      </c>
      <c r="V14" s="27">
        <f t="shared" si="3"/>
        <v>61482</v>
      </c>
      <c r="W14" s="27">
        <f t="shared" si="3"/>
        <v>1734538.74</v>
      </c>
      <c r="X14" s="27">
        <f t="shared" si="3"/>
        <v>0</v>
      </c>
      <c r="Y14" s="28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</row>
    <row r="15" spans="1:47">
      <c r="A15" s="75">
        <v>2</v>
      </c>
      <c r="B15" s="60" t="s">
        <v>37</v>
      </c>
      <c r="C15" s="35">
        <f t="shared" ref="C15:C54" si="4">D15+E15+F15+G15+H15+I15+K15+M15+O15+Q15+S15+U15+V15+W15+X15</f>
        <v>898531</v>
      </c>
      <c r="D15" s="35">
        <v>0</v>
      </c>
      <c r="E15" s="35">
        <v>164000</v>
      </c>
      <c r="F15" s="35">
        <v>0</v>
      </c>
      <c r="G15" s="35">
        <v>168140</v>
      </c>
      <c r="H15" s="35">
        <v>264550</v>
      </c>
      <c r="I15" s="35">
        <v>215000</v>
      </c>
      <c r="J15" s="84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86841</v>
      </c>
      <c r="X15" s="35">
        <v>0</v>
      </c>
      <c r="Y15" s="28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</row>
    <row r="16" spans="1:47">
      <c r="A16" s="75">
        <v>3</v>
      </c>
      <c r="B16" s="60" t="s">
        <v>706</v>
      </c>
      <c r="C16" s="35">
        <f t="shared" si="4"/>
        <v>676181.52999999991</v>
      </c>
      <c r="D16" s="35">
        <v>0</v>
      </c>
      <c r="E16" s="35">
        <v>121937.49</v>
      </c>
      <c r="F16" s="35">
        <v>0</v>
      </c>
      <c r="G16" s="35">
        <v>132859.4</v>
      </c>
      <c r="H16" s="35">
        <v>162796.56</v>
      </c>
      <c r="I16" s="35">
        <v>195000</v>
      </c>
      <c r="J16" s="84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27</v>
      </c>
      <c r="S16" s="35">
        <v>46813.08</v>
      </c>
      <c r="T16" s="35">
        <v>0</v>
      </c>
      <c r="U16" s="35">
        <v>0</v>
      </c>
      <c r="V16" s="35">
        <v>0</v>
      </c>
      <c r="W16" s="35">
        <v>16775</v>
      </c>
      <c r="X16" s="35">
        <v>0</v>
      </c>
      <c r="Y16" s="28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</row>
    <row r="17" spans="1:47">
      <c r="A17" s="75">
        <v>4</v>
      </c>
      <c r="B17" s="60" t="s">
        <v>707</v>
      </c>
      <c r="C17" s="35">
        <f t="shared" si="4"/>
        <v>7073499</v>
      </c>
      <c r="D17" s="35">
        <v>2776000</v>
      </c>
      <c r="E17" s="35">
        <v>722000</v>
      </c>
      <c r="F17" s="35">
        <v>0</v>
      </c>
      <c r="G17" s="35">
        <v>385000</v>
      </c>
      <c r="H17" s="35">
        <v>900000</v>
      </c>
      <c r="I17" s="35">
        <v>444000</v>
      </c>
      <c r="J17" s="84">
        <v>0</v>
      </c>
      <c r="K17" s="35">
        <v>0</v>
      </c>
      <c r="L17" s="35">
        <v>54.3</v>
      </c>
      <c r="M17" s="35">
        <v>541082</v>
      </c>
      <c r="N17" s="35">
        <v>0</v>
      </c>
      <c r="O17" s="35">
        <v>0</v>
      </c>
      <c r="P17" s="35">
        <v>217.3</v>
      </c>
      <c r="Q17" s="35">
        <v>1008109</v>
      </c>
      <c r="R17" s="35">
        <v>13</v>
      </c>
      <c r="S17" s="35">
        <v>250892</v>
      </c>
      <c r="T17" s="35">
        <v>0</v>
      </c>
      <c r="U17" s="35">
        <v>0</v>
      </c>
      <c r="V17" s="35">
        <v>9324</v>
      </c>
      <c r="W17" s="35">
        <v>37092</v>
      </c>
      <c r="X17" s="35">
        <v>0</v>
      </c>
      <c r="Y17" s="28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</row>
    <row r="18" spans="1:47">
      <c r="A18" s="75">
        <v>5</v>
      </c>
      <c r="B18" s="60" t="s">
        <v>708</v>
      </c>
      <c r="C18" s="35">
        <f t="shared" si="4"/>
        <v>3777982.74</v>
      </c>
      <c r="D18" s="35">
        <v>1980000</v>
      </c>
      <c r="E18" s="35">
        <v>480000</v>
      </c>
      <c r="F18" s="35">
        <v>410000</v>
      </c>
      <c r="G18" s="35">
        <v>275000</v>
      </c>
      <c r="H18" s="35">
        <v>430000</v>
      </c>
      <c r="I18" s="35">
        <v>0</v>
      </c>
      <c r="J18" s="84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28</v>
      </c>
      <c r="S18" s="35">
        <v>178957</v>
      </c>
      <c r="T18" s="35">
        <v>0</v>
      </c>
      <c r="U18" s="35">
        <v>0</v>
      </c>
      <c r="V18" s="35">
        <v>7163</v>
      </c>
      <c r="W18" s="35">
        <v>16862.740000000002</v>
      </c>
      <c r="X18" s="35">
        <v>0</v>
      </c>
      <c r="Y18" s="28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</row>
    <row r="19" spans="1:47">
      <c r="A19" s="75">
        <v>6</v>
      </c>
      <c r="B19" s="60" t="s">
        <v>709</v>
      </c>
      <c r="C19" s="35">
        <f t="shared" si="4"/>
        <v>1768762</v>
      </c>
      <c r="D19" s="35">
        <v>765416</v>
      </c>
      <c r="E19" s="35">
        <v>98340</v>
      </c>
      <c r="F19" s="35">
        <v>0</v>
      </c>
      <c r="G19" s="35">
        <v>112231</v>
      </c>
      <c r="H19" s="35">
        <v>149688</v>
      </c>
      <c r="I19" s="35">
        <v>152000</v>
      </c>
      <c r="J19" s="84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250.9</v>
      </c>
      <c r="Q19" s="35">
        <v>409470</v>
      </c>
      <c r="R19" s="35">
        <v>30</v>
      </c>
      <c r="S19" s="35">
        <v>69172</v>
      </c>
      <c r="T19" s="35">
        <v>0</v>
      </c>
      <c r="U19" s="35">
        <v>0</v>
      </c>
      <c r="V19" s="35">
        <v>2500</v>
      </c>
      <c r="W19" s="35">
        <v>9945</v>
      </c>
      <c r="X19" s="35">
        <v>0</v>
      </c>
      <c r="Y19" s="28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</row>
    <row r="20" spans="1:47">
      <c r="A20" s="75">
        <v>7</v>
      </c>
      <c r="B20" s="60" t="s">
        <v>884</v>
      </c>
      <c r="C20" s="35">
        <f t="shared" si="4"/>
        <v>5542000</v>
      </c>
      <c r="D20" s="35">
        <v>2600000</v>
      </c>
      <c r="E20" s="35">
        <v>800000</v>
      </c>
      <c r="F20" s="35">
        <v>650000</v>
      </c>
      <c r="G20" s="35">
        <v>467000</v>
      </c>
      <c r="H20" s="35">
        <v>1025000</v>
      </c>
      <c r="I20" s="35">
        <v>0</v>
      </c>
      <c r="J20" s="84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28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</row>
    <row r="21" spans="1:47">
      <c r="A21" s="75">
        <v>8</v>
      </c>
      <c r="B21" s="60" t="s">
        <v>710</v>
      </c>
      <c r="C21" s="35">
        <f t="shared" si="4"/>
        <v>1754128</v>
      </c>
      <c r="D21" s="35">
        <v>750000</v>
      </c>
      <c r="E21" s="35">
        <v>130000</v>
      </c>
      <c r="F21" s="35">
        <v>0</v>
      </c>
      <c r="G21" s="35">
        <v>110009</v>
      </c>
      <c r="H21" s="35">
        <v>200000</v>
      </c>
      <c r="I21" s="35">
        <v>195000</v>
      </c>
      <c r="J21" s="84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359.6</v>
      </c>
      <c r="Q21" s="35">
        <v>289119</v>
      </c>
      <c r="R21" s="35">
        <v>22</v>
      </c>
      <c r="S21" s="35">
        <v>67802</v>
      </c>
      <c r="T21" s="35">
        <v>0</v>
      </c>
      <c r="U21" s="35">
        <v>0</v>
      </c>
      <c r="V21" s="35">
        <v>2450</v>
      </c>
      <c r="W21" s="35">
        <v>9748</v>
      </c>
      <c r="X21" s="35">
        <v>0</v>
      </c>
      <c r="Y21" s="28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</row>
    <row r="22" spans="1:47">
      <c r="A22" s="75">
        <v>9</v>
      </c>
      <c r="B22" s="60" t="s">
        <v>780</v>
      </c>
      <c r="C22" s="35">
        <f t="shared" si="4"/>
        <v>828664</v>
      </c>
      <c r="D22" s="35">
        <v>0</v>
      </c>
      <c r="E22" s="35">
        <v>220000</v>
      </c>
      <c r="F22" s="35">
        <v>0</v>
      </c>
      <c r="G22" s="35">
        <v>180000</v>
      </c>
      <c r="H22" s="35">
        <v>300000</v>
      </c>
      <c r="I22" s="35">
        <v>0</v>
      </c>
      <c r="J22" s="84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28</v>
      </c>
      <c r="S22" s="35">
        <v>124176</v>
      </c>
      <c r="T22" s="35">
        <v>0</v>
      </c>
      <c r="U22" s="35">
        <v>0</v>
      </c>
      <c r="V22" s="35">
        <v>4488</v>
      </c>
      <c r="W22" s="35">
        <v>0</v>
      </c>
      <c r="X22" s="35">
        <v>0</v>
      </c>
      <c r="Y22" s="28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</row>
    <row r="23" spans="1:47">
      <c r="A23" s="75">
        <v>10</v>
      </c>
      <c r="B23" s="60" t="s">
        <v>356</v>
      </c>
      <c r="C23" s="35">
        <f t="shared" si="4"/>
        <v>4149153</v>
      </c>
      <c r="D23" s="35">
        <v>2036000</v>
      </c>
      <c r="E23" s="35">
        <v>0</v>
      </c>
      <c r="F23" s="35">
        <v>400000</v>
      </c>
      <c r="G23" s="35">
        <v>0</v>
      </c>
      <c r="H23" s="35">
        <v>0</v>
      </c>
      <c r="I23" s="35">
        <v>389000</v>
      </c>
      <c r="J23" s="84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598.20000000000005</v>
      </c>
      <c r="Q23" s="35">
        <v>1001172</v>
      </c>
      <c r="R23" s="35">
        <v>36</v>
      </c>
      <c r="S23" s="35">
        <v>184033</v>
      </c>
      <c r="T23" s="35">
        <v>0</v>
      </c>
      <c r="U23" s="35">
        <v>0</v>
      </c>
      <c r="V23" s="35">
        <v>6651</v>
      </c>
      <c r="W23" s="35">
        <v>132297</v>
      </c>
      <c r="X23" s="35">
        <v>0</v>
      </c>
      <c r="Y23" s="28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</row>
    <row r="24" spans="1:47">
      <c r="A24" s="75">
        <v>11</v>
      </c>
      <c r="B24" s="60" t="s">
        <v>711</v>
      </c>
      <c r="C24" s="35">
        <f t="shared" si="4"/>
        <v>706617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510000</v>
      </c>
      <c r="J24" s="84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196617</v>
      </c>
      <c r="X24" s="35">
        <v>0</v>
      </c>
      <c r="Y24" s="28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</row>
    <row r="25" spans="1:47">
      <c r="A25" s="75">
        <v>12</v>
      </c>
      <c r="B25" s="60" t="s">
        <v>712</v>
      </c>
      <c r="C25" s="35">
        <f t="shared" si="4"/>
        <v>2509876</v>
      </c>
      <c r="D25" s="35">
        <v>1496232</v>
      </c>
      <c r="E25" s="35">
        <v>135218</v>
      </c>
      <c r="F25" s="35">
        <v>0</v>
      </c>
      <c r="G25" s="35">
        <v>219331</v>
      </c>
      <c r="H25" s="35">
        <v>284592</v>
      </c>
      <c r="I25" s="35">
        <v>215000</v>
      </c>
      <c r="J25" s="84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32</v>
      </c>
      <c r="S25" s="35">
        <v>135182</v>
      </c>
      <c r="T25" s="35">
        <v>0</v>
      </c>
      <c r="U25" s="35">
        <v>0</v>
      </c>
      <c r="V25" s="35">
        <v>4886</v>
      </c>
      <c r="W25" s="35">
        <v>19435</v>
      </c>
      <c r="X25" s="35">
        <v>0</v>
      </c>
      <c r="Y25" s="28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</row>
    <row r="26" spans="1:47">
      <c r="A26" s="75">
        <v>13</v>
      </c>
      <c r="B26" s="60" t="s">
        <v>713</v>
      </c>
      <c r="C26" s="35">
        <f t="shared" si="4"/>
        <v>2390692</v>
      </c>
      <c r="D26" s="35">
        <v>1396437</v>
      </c>
      <c r="E26" s="35">
        <v>135218</v>
      </c>
      <c r="F26" s="35">
        <v>0</v>
      </c>
      <c r="G26" s="35">
        <v>204702</v>
      </c>
      <c r="H26" s="35">
        <v>275471</v>
      </c>
      <c r="I26" s="35">
        <v>230000</v>
      </c>
      <c r="J26" s="84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30</v>
      </c>
      <c r="S26" s="35">
        <v>126165</v>
      </c>
      <c r="T26" s="35">
        <v>0</v>
      </c>
      <c r="U26" s="35">
        <v>0</v>
      </c>
      <c r="V26" s="35">
        <v>4560</v>
      </c>
      <c r="W26" s="35">
        <v>18139</v>
      </c>
      <c r="X26" s="35">
        <v>0</v>
      </c>
      <c r="Y26" s="28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</row>
    <row r="27" spans="1:47">
      <c r="A27" s="75">
        <v>14</v>
      </c>
      <c r="B27" s="60" t="s">
        <v>714</v>
      </c>
      <c r="C27" s="35">
        <f t="shared" si="4"/>
        <v>4058750</v>
      </c>
      <c r="D27" s="35">
        <v>2028856</v>
      </c>
      <c r="E27" s="35">
        <v>260600</v>
      </c>
      <c r="F27" s="35">
        <v>0</v>
      </c>
      <c r="G27" s="35">
        <v>297408</v>
      </c>
      <c r="H27" s="35">
        <v>440950</v>
      </c>
      <c r="I27" s="35">
        <v>125000</v>
      </c>
      <c r="J27" s="84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721.5</v>
      </c>
      <c r="Q27" s="35">
        <v>689654</v>
      </c>
      <c r="R27" s="35">
        <v>29</v>
      </c>
      <c r="S27" s="35">
        <v>183303</v>
      </c>
      <c r="T27" s="35">
        <v>0</v>
      </c>
      <c r="U27" s="35">
        <v>0</v>
      </c>
      <c r="V27" s="35">
        <v>6625</v>
      </c>
      <c r="W27" s="35">
        <v>26354</v>
      </c>
      <c r="X27" s="35">
        <v>0</v>
      </c>
      <c r="Y27" s="28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</row>
    <row r="28" spans="1:47">
      <c r="A28" s="75">
        <v>15</v>
      </c>
      <c r="B28" s="60" t="s">
        <v>715</v>
      </c>
      <c r="C28" s="35">
        <f t="shared" si="4"/>
        <v>2235754</v>
      </c>
      <c r="D28" s="35">
        <v>1411623</v>
      </c>
      <c r="E28" s="35">
        <v>121938</v>
      </c>
      <c r="F28" s="35">
        <v>0</v>
      </c>
      <c r="G28" s="35">
        <v>206928</v>
      </c>
      <c r="H28" s="35">
        <v>277320</v>
      </c>
      <c r="I28" s="35">
        <v>195000</v>
      </c>
      <c r="J28" s="84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4609</v>
      </c>
      <c r="W28" s="35">
        <v>18336</v>
      </c>
      <c r="X28" s="35">
        <v>0</v>
      </c>
      <c r="Y28" s="28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</row>
    <row r="29" spans="1:47">
      <c r="A29" s="75">
        <v>16</v>
      </c>
      <c r="B29" s="60" t="s">
        <v>716</v>
      </c>
      <c r="C29" s="35">
        <f t="shared" si="4"/>
        <v>1087271.17</v>
      </c>
      <c r="D29" s="35">
        <v>0</v>
      </c>
      <c r="E29" s="35">
        <v>138635.57</v>
      </c>
      <c r="F29" s="35">
        <v>0</v>
      </c>
      <c r="G29" s="35">
        <v>256106.14</v>
      </c>
      <c r="H29" s="35">
        <v>314388.46000000002</v>
      </c>
      <c r="I29" s="35">
        <v>355000</v>
      </c>
      <c r="J29" s="84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23141</v>
      </c>
      <c r="X29" s="35">
        <v>0</v>
      </c>
      <c r="Y29" s="28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</row>
    <row r="30" spans="1:47">
      <c r="A30" s="75">
        <v>17</v>
      </c>
      <c r="B30" s="60" t="s">
        <v>717</v>
      </c>
      <c r="C30" s="35">
        <f t="shared" si="4"/>
        <v>817979</v>
      </c>
      <c r="D30" s="35">
        <v>0</v>
      </c>
      <c r="E30" s="35">
        <v>119219</v>
      </c>
      <c r="F30" s="35">
        <v>0</v>
      </c>
      <c r="G30" s="35">
        <v>163943</v>
      </c>
      <c r="H30" s="35">
        <v>221856</v>
      </c>
      <c r="I30" s="35">
        <v>195000</v>
      </c>
      <c r="J30" s="84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25</v>
      </c>
      <c r="S30" s="35">
        <v>101044</v>
      </c>
      <c r="T30" s="35">
        <v>0</v>
      </c>
      <c r="U30" s="35">
        <v>0</v>
      </c>
      <c r="V30" s="35">
        <v>0</v>
      </c>
      <c r="W30" s="35">
        <v>16917</v>
      </c>
      <c r="X30" s="35">
        <v>0</v>
      </c>
      <c r="Y30" s="28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</row>
    <row r="31" spans="1:47">
      <c r="A31" s="75">
        <v>18</v>
      </c>
      <c r="B31" s="60" t="s">
        <v>718</v>
      </c>
      <c r="C31" s="35">
        <f t="shared" si="4"/>
        <v>2376351</v>
      </c>
      <c r="D31" s="35">
        <v>1364220</v>
      </c>
      <c r="E31" s="35">
        <v>175220</v>
      </c>
      <c r="F31" s="35">
        <v>0</v>
      </c>
      <c r="G31" s="35">
        <v>199980</v>
      </c>
      <c r="H31" s="35">
        <v>296500</v>
      </c>
      <c r="I31" s="35">
        <v>195000</v>
      </c>
      <c r="J31" s="84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41</v>
      </c>
      <c r="S31" s="35">
        <v>123255</v>
      </c>
      <c r="T31" s="35">
        <v>0</v>
      </c>
      <c r="U31" s="35">
        <v>0</v>
      </c>
      <c r="V31" s="35">
        <v>4455</v>
      </c>
      <c r="W31" s="35">
        <v>17721</v>
      </c>
      <c r="X31" s="35">
        <v>0</v>
      </c>
      <c r="Y31" s="28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</row>
    <row r="32" spans="1:47">
      <c r="A32" s="75">
        <v>19</v>
      </c>
      <c r="B32" s="60" t="s">
        <v>719</v>
      </c>
      <c r="C32" s="35">
        <f t="shared" si="4"/>
        <v>783365.88</v>
      </c>
      <c r="D32" s="35">
        <v>0</v>
      </c>
      <c r="E32" s="35">
        <v>187212.88</v>
      </c>
      <c r="F32" s="35">
        <v>0</v>
      </c>
      <c r="G32" s="35">
        <v>164791</v>
      </c>
      <c r="H32" s="35">
        <v>221760</v>
      </c>
      <c r="I32" s="35">
        <v>195000</v>
      </c>
      <c r="J32" s="84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14602</v>
      </c>
      <c r="X32" s="35">
        <v>0</v>
      </c>
      <c r="Y32" s="28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</row>
    <row r="33" spans="1:47">
      <c r="A33" s="75">
        <v>20</v>
      </c>
      <c r="B33" s="60" t="s">
        <v>720</v>
      </c>
      <c r="C33" s="35">
        <f t="shared" si="4"/>
        <v>839626.13</v>
      </c>
      <c r="D33" s="35">
        <v>0</v>
      </c>
      <c r="E33" s="35">
        <v>149476.13</v>
      </c>
      <c r="F33" s="35">
        <v>0</v>
      </c>
      <c r="G33" s="35">
        <v>162206</v>
      </c>
      <c r="H33" s="35">
        <v>216233</v>
      </c>
      <c r="I33" s="35">
        <v>195000</v>
      </c>
      <c r="J33" s="84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26</v>
      </c>
      <c r="S33" s="35">
        <v>99973</v>
      </c>
      <c r="T33" s="35">
        <v>0</v>
      </c>
      <c r="U33" s="35">
        <v>0</v>
      </c>
      <c r="V33" s="35">
        <v>0</v>
      </c>
      <c r="W33" s="35">
        <v>16738</v>
      </c>
      <c r="X33" s="35">
        <v>0</v>
      </c>
      <c r="Y33" s="28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</row>
    <row r="34" spans="1:47">
      <c r="A34" s="75">
        <v>21</v>
      </c>
      <c r="B34" s="60" t="s">
        <v>721</v>
      </c>
      <c r="C34" s="35">
        <f t="shared" si="4"/>
        <v>536375</v>
      </c>
      <c r="D34" s="35">
        <v>0</v>
      </c>
      <c r="E34" s="35">
        <v>96710</v>
      </c>
      <c r="F34" s="35">
        <v>0</v>
      </c>
      <c r="G34" s="35">
        <v>110372</v>
      </c>
      <c r="H34" s="35">
        <v>147904</v>
      </c>
      <c r="I34" s="35">
        <v>170000</v>
      </c>
      <c r="J34" s="84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11389</v>
      </c>
      <c r="X34" s="35">
        <v>0</v>
      </c>
      <c r="Y34" s="28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</row>
    <row r="35" spans="1:47">
      <c r="A35" s="75">
        <v>22</v>
      </c>
      <c r="B35" s="60" t="s">
        <v>722</v>
      </c>
      <c r="C35" s="35">
        <f t="shared" si="4"/>
        <v>228451.03</v>
      </c>
      <c r="D35" s="35">
        <v>0</v>
      </c>
      <c r="E35" s="35">
        <v>0</v>
      </c>
      <c r="F35" s="35">
        <v>0</v>
      </c>
      <c r="G35" s="35">
        <v>0</v>
      </c>
      <c r="H35" s="35">
        <v>113051.03</v>
      </c>
      <c r="I35" s="35">
        <v>106000</v>
      </c>
      <c r="J35" s="84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9400</v>
      </c>
      <c r="X35" s="35">
        <v>0</v>
      </c>
      <c r="Y35" s="28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</row>
    <row r="36" spans="1:47">
      <c r="A36" s="75">
        <v>23</v>
      </c>
      <c r="B36" s="60" t="s">
        <v>781</v>
      </c>
      <c r="C36" s="35">
        <f t="shared" si="4"/>
        <v>1659834.47</v>
      </c>
      <c r="D36" s="35">
        <v>0</v>
      </c>
      <c r="E36" s="35">
        <v>92773.57</v>
      </c>
      <c r="F36" s="35">
        <v>0</v>
      </c>
      <c r="G36" s="35">
        <v>155950.17000000001</v>
      </c>
      <c r="H36" s="35">
        <v>80910.92</v>
      </c>
      <c r="I36" s="35">
        <v>0</v>
      </c>
      <c r="J36" s="84">
        <v>0</v>
      </c>
      <c r="K36" s="35">
        <v>0</v>
      </c>
      <c r="L36" s="35">
        <v>231.9</v>
      </c>
      <c r="M36" s="35">
        <v>807495.22</v>
      </c>
      <c r="N36" s="35">
        <v>0</v>
      </c>
      <c r="O36" s="35">
        <v>0</v>
      </c>
      <c r="P36" s="35">
        <v>449</v>
      </c>
      <c r="Q36" s="35">
        <v>450708.35</v>
      </c>
      <c r="R36" s="35">
        <v>27</v>
      </c>
      <c r="S36" s="35">
        <v>68225.240000000005</v>
      </c>
      <c r="T36" s="35">
        <v>0</v>
      </c>
      <c r="U36" s="35">
        <v>0</v>
      </c>
      <c r="V36" s="35">
        <v>3771</v>
      </c>
      <c r="W36" s="35">
        <v>0</v>
      </c>
      <c r="X36" s="35">
        <v>0</v>
      </c>
      <c r="Y36" s="28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</row>
    <row r="37" spans="1:47">
      <c r="A37" s="75">
        <v>24</v>
      </c>
      <c r="B37" s="58" t="s">
        <v>885</v>
      </c>
      <c r="C37" s="35">
        <f t="shared" si="4"/>
        <v>149006.65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84">
        <v>0</v>
      </c>
      <c r="K37" s="35">
        <v>0</v>
      </c>
      <c r="L37" s="35">
        <v>0</v>
      </c>
      <c r="M37" s="35">
        <v>0</v>
      </c>
      <c r="N37" s="35">
        <v>265.2</v>
      </c>
      <c r="O37" s="35">
        <v>57531.74</v>
      </c>
      <c r="P37" s="35">
        <v>0</v>
      </c>
      <c r="Q37" s="35">
        <v>0</v>
      </c>
      <c r="R37" s="35">
        <v>27</v>
      </c>
      <c r="S37" s="35">
        <v>91474.91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28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</row>
    <row r="38" spans="1:47">
      <c r="A38" s="75">
        <v>25</v>
      </c>
      <c r="B38" s="58" t="s">
        <v>347</v>
      </c>
      <c r="C38" s="35">
        <f t="shared" si="4"/>
        <v>280022.05</v>
      </c>
      <c r="D38" s="35">
        <v>0</v>
      </c>
      <c r="E38" s="35">
        <v>0</v>
      </c>
      <c r="F38" s="35">
        <v>0</v>
      </c>
      <c r="G38" s="35">
        <v>192367.05</v>
      </c>
      <c r="H38" s="35">
        <v>0</v>
      </c>
      <c r="I38" s="35">
        <v>0</v>
      </c>
      <c r="J38" s="84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87655</v>
      </c>
      <c r="X38" s="35">
        <v>0</v>
      </c>
      <c r="Y38" s="28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</row>
    <row r="39" spans="1:47">
      <c r="A39" s="75">
        <v>26</v>
      </c>
      <c r="B39" s="58" t="s">
        <v>348</v>
      </c>
      <c r="C39" s="35">
        <f t="shared" si="4"/>
        <v>1677957</v>
      </c>
      <c r="D39" s="35">
        <v>826819</v>
      </c>
      <c r="E39" s="35">
        <v>120578</v>
      </c>
      <c r="F39" s="35">
        <v>0</v>
      </c>
      <c r="G39" s="35">
        <v>160810</v>
      </c>
      <c r="H39" s="35">
        <v>0</v>
      </c>
      <c r="I39" s="35">
        <v>0</v>
      </c>
      <c r="J39" s="84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595</v>
      </c>
      <c r="Q39" s="35">
        <v>544415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25335</v>
      </c>
      <c r="X39" s="35">
        <v>0</v>
      </c>
      <c r="Y39" s="28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</row>
    <row r="40" spans="1:47">
      <c r="A40" s="75">
        <v>27</v>
      </c>
      <c r="B40" s="58" t="s">
        <v>886</v>
      </c>
      <c r="C40" s="35">
        <f t="shared" si="4"/>
        <v>2575810.1399999997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84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3552</v>
      </c>
      <c r="Q40" s="35">
        <v>1889763.7</v>
      </c>
      <c r="R40" s="35">
        <v>50.3</v>
      </c>
      <c r="S40" s="35">
        <v>686046.44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28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</row>
    <row r="41" spans="1:47">
      <c r="A41" s="75">
        <v>28</v>
      </c>
      <c r="B41" s="58" t="s">
        <v>669</v>
      </c>
      <c r="C41" s="35">
        <f t="shared" si="4"/>
        <v>52970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84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52970</v>
      </c>
      <c r="X41" s="35">
        <v>0</v>
      </c>
      <c r="Y41" s="28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</row>
    <row r="42" spans="1:47">
      <c r="A42" s="75">
        <v>29</v>
      </c>
      <c r="B42" s="50" t="s">
        <v>35</v>
      </c>
      <c r="C42" s="35">
        <f t="shared" si="4"/>
        <v>42287.5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84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42287.5</v>
      </c>
      <c r="X42" s="35">
        <v>0</v>
      </c>
      <c r="Y42" s="28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</row>
    <row r="43" spans="1:47">
      <c r="A43" s="75">
        <v>30</v>
      </c>
      <c r="B43" s="50" t="s">
        <v>36</v>
      </c>
      <c r="C43" s="35">
        <f t="shared" si="4"/>
        <v>42287.5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84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42287.5</v>
      </c>
      <c r="X43" s="35">
        <v>0</v>
      </c>
      <c r="Y43" s="28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</row>
    <row r="44" spans="1:47">
      <c r="A44" s="75">
        <v>31</v>
      </c>
      <c r="B44" s="50" t="s">
        <v>345</v>
      </c>
      <c r="C44" s="35">
        <f t="shared" si="4"/>
        <v>169150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84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169150</v>
      </c>
      <c r="X44" s="35">
        <v>0</v>
      </c>
      <c r="Y44" s="28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</row>
    <row r="45" spans="1:47">
      <c r="A45" s="75">
        <v>32</v>
      </c>
      <c r="B45" s="1" t="s">
        <v>38</v>
      </c>
      <c r="C45" s="35">
        <f t="shared" si="4"/>
        <v>52623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84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52623</v>
      </c>
      <c r="X45" s="35">
        <v>0</v>
      </c>
      <c r="Y45" s="28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</row>
    <row r="46" spans="1:47">
      <c r="A46" s="75">
        <v>33</v>
      </c>
      <c r="B46" s="1" t="s">
        <v>39</v>
      </c>
      <c r="C46" s="35">
        <f t="shared" si="4"/>
        <v>47743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84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47743</v>
      </c>
      <c r="X46" s="35">
        <v>0</v>
      </c>
      <c r="Y46" s="28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</row>
    <row r="47" spans="1:47">
      <c r="A47" s="75">
        <v>34</v>
      </c>
      <c r="B47" s="1" t="s">
        <v>40</v>
      </c>
      <c r="C47" s="35">
        <f t="shared" si="4"/>
        <v>61040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84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61040</v>
      </c>
      <c r="X47" s="35">
        <v>0</v>
      </c>
      <c r="Y47" s="28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</row>
    <row r="48" spans="1:47">
      <c r="A48" s="75">
        <v>35</v>
      </c>
      <c r="B48" s="1" t="s">
        <v>41</v>
      </c>
      <c r="C48" s="35">
        <f t="shared" si="4"/>
        <v>82284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84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82284</v>
      </c>
      <c r="X48" s="35">
        <v>0</v>
      </c>
      <c r="Y48" s="28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</row>
    <row r="49" spans="1:47">
      <c r="A49" s="75">
        <v>36</v>
      </c>
      <c r="B49" s="1" t="s">
        <v>42</v>
      </c>
      <c r="C49" s="35">
        <f t="shared" si="4"/>
        <v>36975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84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36975</v>
      </c>
      <c r="X49" s="35">
        <v>0</v>
      </c>
      <c r="Y49" s="28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</row>
    <row r="50" spans="1:47">
      <c r="A50" s="75">
        <v>37</v>
      </c>
      <c r="B50" s="1" t="s">
        <v>1074</v>
      </c>
      <c r="C50" s="35">
        <f t="shared" si="4"/>
        <v>66774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84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66774</v>
      </c>
      <c r="X50" s="35">
        <v>0</v>
      </c>
      <c r="Y50" s="28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</row>
    <row r="51" spans="1:47">
      <c r="A51" s="75">
        <v>38</v>
      </c>
      <c r="B51" s="1" t="s">
        <v>43</v>
      </c>
      <c r="C51" s="35">
        <f t="shared" si="4"/>
        <v>49189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84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49189</v>
      </c>
      <c r="X51" s="35">
        <v>0</v>
      </c>
      <c r="Y51" s="28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</row>
    <row r="52" spans="1:47">
      <c r="A52" s="75">
        <v>39</v>
      </c>
      <c r="B52" s="1" t="s">
        <v>44</v>
      </c>
      <c r="C52" s="35">
        <f t="shared" si="4"/>
        <v>155482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84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155482</v>
      </c>
      <c r="X52" s="35">
        <v>0</v>
      </c>
      <c r="Y52" s="28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</row>
    <row r="53" spans="1:47">
      <c r="A53" s="75">
        <v>40</v>
      </c>
      <c r="B53" s="1" t="s">
        <v>45</v>
      </c>
      <c r="C53" s="35">
        <f t="shared" si="4"/>
        <v>36289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84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36289</v>
      </c>
      <c r="X53" s="35">
        <v>0</v>
      </c>
      <c r="Y53" s="28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</row>
    <row r="54" spans="1:47" ht="25.5">
      <c r="A54" s="75">
        <v>41</v>
      </c>
      <c r="B54" s="1" t="s">
        <v>46</v>
      </c>
      <c r="C54" s="35">
        <f t="shared" si="4"/>
        <v>28105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84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28105</v>
      </c>
      <c r="X54" s="35">
        <v>0</v>
      </c>
      <c r="Y54" s="28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</row>
    <row r="55" spans="1:47">
      <c r="A55" s="68" t="s">
        <v>47</v>
      </c>
      <c r="B55" s="31"/>
      <c r="C55" s="27">
        <f t="shared" ref="C55:X55" si="5">SUM(C56:C75)</f>
        <v>26031871.870000001</v>
      </c>
      <c r="D55" s="27">
        <f t="shared" si="5"/>
        <v>12991922.9</v>
      </c>
      <c r="E55" s="27">
        <f t="shared" si="5"/>
        <v>1873093.8599999999</v>
      </c>
      <c r="F55" s="27">
        <f t="shared" si="5"/>
        <v>3189313.88</v>
      </c>
      <c r="G55" s="27">
        <f t="shared" si="5"/>
        <v>2271940.0999999996</v>
      </c>
      <c r="H55" s="27">
        <f t="shared" si="5"/>
        <v>0</v>
      </c>
      <c r="I55" s="27">
        <f t="shared" si="5"/>
        <v>2929000</v>
      </c>
      <c r="J55" s="83">
        <f t="shared" si="5"/>
        <v>0</v>
      </c>
      <c r="K55" s="27">
        <f t="shared" si="5"/>
        <v>0</v>
      </c>
      <c r="L55" s="27">
        <f t="shared" si="5"/>
        <v>2621</v>
      </c>
      <c r="M55" s="27">
        <f t="shared" si="5"/>
        <v>772582.78</v>
      </c>
      <c r="N55" s="27">
        <f t="shared" si="5"/>
        <v>0</v>
      </c>
      <c r="O55" s="27">
        <f t="shared" si="5"/>
        <v>0</v>
      </c>
      <c r="P55" s="27">
        <f t="shared" si="5"/>
        <v>0</v>
      </c>
      <c r="Q55" s="27">
        <f t="shared" si="5"/>
        <v>0</v>
      </c>
      <c r="R55" s="27">
        <f t="shared" si="5"/>
        <v>0</v>
      </c>
      <c r="S55" s="27">
        <f t="shared" si="5"/>
        <v>0</v>
      </c>
      <c r="T55" s="27">
        <f t="shared" si="5"/>
        <v>221</v>
      </c>
      <c r="U55" s="27">
        <f t="shared" si="5"/>
        <v>187000</v>
      </c>
      <c r="V55" s="27">
        <f t="shared" si="5"/>
        <v>75168</v>
      </c>
      <c r="W55" s="27">
        <f t="shared" si="5"/>
        <v>1351756</v>
      </c>
      <c r="X55" s="27">
        <f t="shared" si="5"/>
        <v>390094.35</v>
      </c>
      <c r="Y55" s="28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</row>
    <row r="56" spans="1:47">
      <c r="A56" s="75">
        <v>42</v>
      </c>
      <c r="B56" s="60" t="s">
        <v>358</v>
      </c>
      <c r="C56" s="35">
        <f t="shared" ref="C56:C75" si="6">D56+E56+F56+G56+I56+K56+M56+O56+Q56+S56+U56+V56+W56+X56</f>
        <v>1981157.34</v>
      </c>
      <c r="D56" s="35">
        <v>1371218</v>
      </c>
      <c r="E56" s="35">
        <v>0</v>
      </c>
      <c r="F56" s="35">
        <v>0</v>
      </c>
      <c r="G56" s="35">
        <v>0</v>
      </c>
      <c r="H56" s="35">
        <v>0</v>
      </c>
      <c r="I56" s="35">
        <v>444000</v>
      </c>
      <c r="J56" s="84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7926</v>
      </c>
      <c r="W56" s="35">
        <v>128816</v>
      </c>
      <c r="X56" s="35">
        <v>29197.34</v>
      </c>
      <c r="Y56" s="28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</row>
    <row r="57" spans="1:47">
      <c r="A57" s="75">
        <v>43</v>
      </c>
      <c r="B57" s="60" t="s">
        <v>359</v>
      </c>
      <c r="C57" s="35">
        <f t="shared" si="6"/>
        <v>3313217.87</v>
      </c>
      <c r="D57" s="35">
        <v>1909444.71</v>
      </c>
      <c r="E57" s="35">
        <v>0</v>
      </c>
      <c r="F57" s="35">
        <v>158937</v>
      </c>
      <c r="G57" s="35">
        <v>112528</v>
      </c>
      <c r="H57" s="35">
        <v>0</v>
      </c>
      <c r="I57" s="35">
        <v>612000</v>
      </c>
      <c r="J57" s="84">
        <v>0</v>
      </c>
      <c r="K57" s="35">
        <v>0</v>
      </c>
      <c r="L57" s="35">
        <v>863</v>
      </c>
      <c r="M57" s="35">
        <v>236311.18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12105</v>
      </c>
      <c r="W57" s="35">
        <v>214009</v>
      </c>
      <c r="X57" s="35">
        <v>57882.98</v>
      </c>
      <c r="Y57" s="28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</row>
    <row r="58" spans="1:47">
      <c r="A58" s="75">
        <v>44</v>
      </c>
      <c r="B58" s="60" t="s">
        <v>360</v>
      </c>
      <c r="C58" s="35">
        <f t="shared" si="6"/>
        <v>3376081.46</v>
      </c>
      <c r="D58" s="35">
        <v>1456884</v>
      </c>
      <c r="E58" s="35">
        <v>222670</v>
      </c>
      <c r="F58" s="35">
        <v>330060</v>
      </c>
      <c r="G58" s="35">
        <v>387379</v>
      </c>
      <c r="H58" s="35">
        <v>0</v>
      </c>
      <c r="I58" s="35">
        <v>468000</v>
      </c>
      <c r="J58" s="84">
        <v>0</v>
      </c>
      <c r="K58" s="35">
        <v>0</v>
      </c>
      <c r="L58" s="35">
        <v>548</v>
      </c>
      <c r="M58" s="35">
        <v>278214.26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8421</v>
      </c>
      <c r="W58" s="35">
        <v>167490</v>
      </c>
      <c r="X58" s="35">
        <v>56963.199999999997</v>
      </c>
      <c r="Y58" s="28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</row>
    <row r="59" spans="1:47">
      <c r="A59" s="75">
        <v>45</v>
      </c>
      <c r="B59" s="60" t="s">
        <v>361</v>
      </c>
      <c r="C59" s="35">
        <f t="shared" si="6"/>
        <v>1504950.27</v>
      </c>
      <c r="D59" s="35">
        <v>0</v>
      </c>
      <c r="E59" s="35">
        <v>0</v>
      </c>
      <c r="F59" s="35">
        <v>430170</v>
      </c>
      <c r="G59" s="35">
        <v>75065</v>
      </c>
      <c r="H59" s="35">
        <v>0</v>
      </c>
      <c r="I59" s="35">
        <v>510000</v>
      </c>
      <c r="J59" s="84">
        <v>0</v>
      </c>
      <c r="K59" s="35">
        <v>0</v>
      </c>
      <c r="L59" s="35">
        <v>1210</v>
      </c>
      <c r="M59" s="35">
        <v>258057.34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215321</v>
      </c>
      <c r="X59" s="35">
        <v>16336.93</v>
      </c>
      <c r="Y59" s="28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</row>
    <row r="60" spans="1:47">
      <c r="A60" s="75">
        <v>46</v>
      </c>
      <c r="B60" s="60" t="s">
        <v>363</v>
      </c>
      <c r="C60" s="35">
        <f t="shared" si="6"/>
        <v>1278771.1599999999</v>
      </c>
      <c r="D60" s="35">
        <v>0</v>
      </c>
      <c r="E60" s="35">
        <v>479588.73</v>
      </c>
      <c r="F60" s="35">
        <v>384654.48</v>
      </c>
      <c r="G60" s="35">
        <v>332532</v>
      </c>
      <c r="H60" s="35">
        <v>0</v>
      </c>
      <c r="I60" s="35">
        <v>0</v>
      </c>
      <c r="J60" s="84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56514</v>
      </c>
      <c r="X60" s="35">
        <v>25481.95</v>
      </c>
      <c r="Y60" s="28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</row>
    <row r="61" spans="1:47">
      <c r="A61" s="75">
        <v>47</v>
      </c>
      <c r="B61" s="60" t="s">
        <v>53</v>
      </c>
      <c r="C61" s="35">
        <f t="shared" si="6"/>
        <v>1919653.21</v>
      </c>
      <c r="D61" s="35">
        <v>941605.04</v>
      </c>
      <c r="E61" s="35">
        <v>130638.13</v>
      </c>
      <c r="F61" s="35">
        <v>281600.68</v>
      </c>
      <c r="G61" s="35">
        <v>165106</v>
      </c>
      <c r="H61" s="35">
        <v>0</v>
      </c>
      <c r="I61" s="35">
        <v>265000</v>
      </c>
      <c r="J61" s="84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5686</v>
      </c>
      <c r="W61" s="35">
        <v>94092</v>
      </c>
      <c r="X61" s="35">
        <v>35925.360000000001</v>
      </c>
      <c r="Y61" s="28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</row>
    <row r="62" spans="1:47">
      <c r="A62" s="75">
        <v>48</v>
      </c>
      <c r="B62" s="60" t="s">
        <v>54</v>
      </c>
      <c r="C62" s="35">
        <f t="shared" si="6"/>
        <v>1720091.84</v>
      </c>
      <c r="D62" s="35">
        <v>810296.94</v>
      </c>
      <c r="E62" s="35">
        <v>140169.13</v>
      </c>
      <c r="F62" s="35">
        <v>198637.6</v>
      </c>
      <c r="G62" s="35">
        <v>202484.8</v>
      </c>
      <c r="H62" s="35">
        <v>0</v>
      </c>
      <c r="I62" s="35">
        <v>265000</v>
      </c>
      <c r="J62" s="84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4510</v>
      </c>
      <c r="W62" s="35">
        <v>70214</v>
      </c>
      <c r="X62" s="35">
        <v>28779.37</v>
      </c>
      <c r="Y62" s="28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</row>
    <row r="63" spans="1:47">
      <c r="A63" s="75">
        <v>49</v>
      </c>
      <c r="B63" s="60" t="s">
        <v>365</v>
      </c>
      <c r="C63" s="35">
        <f t="shared" si="6"/>
        <v>1697806.32</v>
      </c>
      <c r="D63" s="35">
        <v>971555.63</v>
      </c>
      <c r="E63" s="35">
        <v>140562.66</v>
      </c>
      <c r="F63" s="35">
        <v>321194.03000000003</v>
      </c>
      <c r="G63" s="35">
        <v>221260</v>
      </c>
      <c r="H63" s="35">
        <v>0</v>
      </c>
      <c r="I63" s="35">
        <v>0</v>
      </c>
      <c r="J63" s="84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5534</v>
      </c>
      <c r="W63" s="35">
        <v>37700</v>
      </c>
      <c r="X63" s="35">
        <v>0</v>
      </c>
      <c r="Y63" s="28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</row>
    <row r="64" spans="1:47">
      <c r="A64" s="75">
        <v>50</v>
      </c>
      <c r="B64" s="60" t="s">
        <v>366</v>
      </c>
      <c r="C64" s="35">
        <f t="shared" si="6"/>
        <v>920904.91</v>
      </c>
      <c r="D64" s="35">
        <v>600000</v>
      </c>
      <c r="E64" s="35">
        <v>64784</v>
      </c>
      <c r="F64" s="35">
        <v>96017</v>
      </c>
      <c r="G64" s="35">
        <v>109322</v>
      </c>
      <c r="H64" s="35">
        <v>0</v>
      </c>
      <c r="I64" s="35">
        <v>0</v>
      </c>
      <c r="J64" s="84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2435</v>
      </c>
      <c r="W64" s="35">
        <v>33121</v>
      </c>
      <c r="X64" s="35">
        <v>15225.91</v>
      </c>
      <c r="Y64" s="28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</row>
    <row r="65" spans="1:47">
      <c r="A65" s="75">
        <v>51</v>
      </c>
      <c r="B65" s="60" t="s">
        <v>367</v>
      </c>
      <c r="C65" s="35">
        <f t="shared" si="6"/>
        <v>1678359.7999999998</v>
      </c>
      <c r="D65" s="35">
        <v>946430.46</v>
      </c>
      <c r="E65" s="35">
        <v>140245.19</v>
      </c>
      <c r="F65" s="35">
        <v>320519.15000000002</v>
      </c>
      <c r="G65" s="35">
        <v>221260</v>
      </c>
      <c r="H65" s="35">
        <v>0</v>
      </c>
      <c r="I65" s="35">
        <v>0</v>
      </c>
      <c r="J65" s="84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5280</v>
      </c>
      <c r="W65" s="35">
        <v>44625</v>
      </c>
      <c r="X65" s="35">
        <v>0</v>
      </c>
      <c r="Y65" s="28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</row>
    <row r="66" spans="1:47">
      <c r="A66" s="75">
        <v>52</v>
      </c>
      <c r="B66" s="60" t="s">
        <v>368</v>
      </c>
      <c r="C66" s="35">
        <f t="shared" si="6"/>
        <v>923151.88</v>
      </c>
      <c r="D66" s="35">
        <v>600035</v>
      </c>
      <c r="E66" s="35">
        <v>66189</v>
      </c>
      <c r="F66" s="35">
        <v>96032</v>
      </c>
      <c r="G66" s="35">
        <v>109888</v>
      </c>
      <c r="H66" s="35">
        <v>0</v>
      </c>
      <c r="I66" s="35">
        <v>0</v>
      </c>
      <c r="J66" s="84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2448</v>
      </c>
      <c r="W66" s="35">
        <v>33292</v>
      </c>
      <c r="X66" s="35">
        <v>15267.88</v>
      </c>
      <c r="Y66" s="28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</row>
    <row r="67" spans="1:47">
      <c r="A67" s="75">
        <v>53</v>
      </c>
      <c r="B67" s="60" t="s">
        <v>58</v>
      </c>
      <c r="C67" s="35">
        <f t="shared" si="6"/>
        <v>789590.31000000017</v>
      </c>
      <c r="D67" s="35">
        <v>504356.65</v>
      </c>
      <c r="E67" s="35">
        <v>71967.44</v>
      </c>
      <c r="F67" s="35">
        <v>65699.8</v>
      </c>
      <c r="G67" s="35">
        <v>79573.42</v>
      </c>
      <c r="H67" s="35">
        <v>0</v>
      </c>
      <c r="I67" s="35">
        <v>0</v>
      </c>
      <c r="J67" s="84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2766</v>
      </c>
      <c r="W67" s="35">
        <v>49785</v>
      </c>
      <c r="X67" s="35">
        <v>15442</v>
      </c>
      <c r="Y67" s="28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</row>
    <row r="68" spans="1:47">
      <c r="A68" s="75">
        <v>54</v>
      </c>
      <c r="B68" s="60" t="s">
        <v>59</v>
      </c>
      <c r="C68" s="35">
        <f t="shared" si="6"/>
        <v>798274.03</v>
      </c>
      <c r="D68" s="35">
        <v>510669.87</v>
      </c>
      <c r="E68" s="35">
        <v>71967.44</v>
      </c>
      <c r="F68" s="35">
        <v>71882.47</v>
      </c>
      <c r="G68" s="35">
        <v>82609.25</v>
      </c>
      <c r="H68" s="35">
        <v>0</v>
      </c>
      <c r="I68" s="35">
        <v>0</v>
      </c>
      <c r="J68" s="84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2388</v>
      </c>
      <c r="W68" s="35">
        <v>42983</v>
      </c>
      <c r="X68" s="35">
        <v>15774</v>
      </c>
      <c r="Y68" s="28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</row>
    <row r="69" spans="1:47">
      <c r="A69" s="75">
        <v>55</v>
      </c>
      <c r="B69" s="60" t="s">
        <v>369</v>
      </c>
      <c r="C69" s="35">
        <f t="shared" si="6"/>
        <v>1089105.1400000001</v>
      </c>
      <c r="D69" s="35">
        <v>583950.64</v>
      </c>
      <c r="E69" s="35">
        <v>62514.58</v>
      </c>
      <c r="F69" s="35">
        <v>63681.41</v>
      </c>
      <c r="G69" s="35">
        <v>91916.51</v>
      </c>
      <c r="H69" s="35">
        <v>0</v>
      </c>
      <c r="I69" s="35">
        <v>195000</v>
      </c>
      <c r="J69" s="84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3384</v>
      </c>
      <c r="W69" s="35">
        <v>67321</v>
      </c>
      <c r="X69" s="35">
        <v>21337</v>
      </c>
      <c r="Y69" s="28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</row>
    <row r="70" spans="1:47">
      <c r="A70" s="75">
        <v>56</v>
      </c>
      <c r="B70" s="60" t="s">
        <v>57</v>
      </c>
      <c r="C70" s="35">
        <f t="shared" si="6"/>
        <v>970082.35000000009</v>
      </c>
      <c r="D70" s="35">
        <v>510513.81</v>
      </c>
      <c r="E70" s="35">
        <v>66868.19</v>
      </c>
      <c r="F70" s="35">
        <v>65699.8</v>
      </c>
      <c r="G70" s="35">
        <v>81016.12</v>
      </c>
      <c r="H70" s="35">
        <v>0</v>
      </c>
      <c r="I70" s="35">
        <v>170000</v>
      </c>
      <c r="J70" s="84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2772</v>
      </c>
      <c r="W70" s="35">
        <v>55132</v>
      </c>
      <c r="X70" s="35">
        <v>18080.43</v>
      </c>
      <c r="Y70" s="28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</row>
    <row r="71" spans="1:47">
      <c r="A71" s="75">
        <v>57</v>
      </c>
      <c r="B71" s="60" t="s">
        <v>801</v>
      </c>
      <c r="C71" s="35">
        <f t="shared" si="6"/>
        <v>1842332.98</v>
      </c>
      <c r="D71" s="35">
        <v>1274962.1499999999</v>
      </c>
      <c r="E71" s="35">
        <v>214929.37</v>
      </c>
      <c r="F71" s="35">
        <v>304528.46000000002</v>
      </c>
      <c r="G71" s="35">
        <v>0</v>
      </c>
      <c r="H71" s="35">
        <v>0</v>
      </c>
      <c r="I71" s="35">
        <v>0</v>
      </c>
      <c r="J71" s="84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9513</v>
      </c>
      <c r="W71" s="35">
        <v>0</v>
      </c>
      <c r="X71" s="35">
        <v>38400</v>
      </c>
      <c r="Y71" s="28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</row>
    <row r="72" spans="1:47">
      <c r="A72" s="75">
        <v>58</v>
      </c>
      <c r="B72" s="58" t="s">
        <v>49</v>
      </c>
      <c r="C72" s="35">
        <f t="shared" si="6"/>
        <v>8543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84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8543</v>
      </c>
      <c r="X72" s="35">
        <v>0</v>
      </c>
      <c r="Y72" s="28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</row>
    <row r="73" spans="1:47">
      <c r="A73" s="75">
        <v>59</v>
      </c>
      <c r="B73" s="58" t="s">
        <v>50</v>
      </c>
      <c r="C73" s="35">
        <f t="shared" si="6"/>
        <v>209148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84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221</v>
      </c>
      <c r="U73" s="35">
        <v>187000</v>
      </c>
      <c r="V73" s="35">
        <v>0</v>
      </c>
      <c r="W73" s="35">
        <v>22148</v>
      </c>
      <c r="X73" s="35">
        <v>0</v>
      </c>
      <c r="Y73" s="28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</row>
    <row r="74" spans="1:47">
      <c r="A74" s="75">
        <v>60</v>
      </c>
      <c r="B74" s="8" t="s">
        <v>52</v>
      </c>
      <c r="C74" s="35">
        <f t="shared" si="6"/>
        <v>8667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84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8667</v>
      </c>
      <c r="X74" s="35">
        <v>0</v>
      </c>
      <c r="Y74" s="28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</row>
    <row r="75" spans="1:47">
      <c r="A75" s="75">
        <v>61</v>
      </c>
      <c r="B75" s="8" t="s">
        <v>55</v>
      </c>
      <c r="C75" s="35">
        <f t="shared" si="6"/>
        <v>1983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84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1983</v>
      </c>
      <c r="X75" s="35">
        <v>0</v>
      </c>
      <c r="Y75" s="28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</row>
    <row r="76" spans="1:47">
      <c r="A76" s="215" t="s">
        <v>60</v>
      </c>
      <c r="B76" s="31"/>
      <c r="C76" s="27">
        <f t="shared" ref="C76:X76" si="7">SUM(C77:C82)</f>
        <v>6545136.3499999996</v>
      </c>
      <c r="D76" s="27">
        <f t="shared" si="7"/>
        <v>0</v>
      </c>
      <c r="E76" s="27">
        <f t="shared" si="7"/>
        <v>308000</v>
      </c>
      <c r="F76" s="27">
        <f t="shared" si="7"/>
        <v>0</v>
      </c>
      <c r="G76" s="27">
        <f t="shared" si="7"/>
        <v>247288</v>
      </c>
      <c r="H76" s="27">
        <f t="shared" si="7"/>
        <v>530412</v>
      </c>
      <c r="I76" s="27">
        <f t="shared" si="7"/>
        <v>0</v>
      </c>
      <c r="J76" s="83">
        <f t="shared" si="7"/>
        <v>0</v>
      </c>
      <c r="K76" s="27">
        <f t="shared" si="7"/>
        <v>0</v>
      </c>
      <c r="L76" s="27">
        <f t="shared" si="7"/>
        <v>479.90000000000003</v>
      </c>
      <c r="M76" s="27">
        <f t="shared" si="7"/>
        <v>2041125</v>
      </c>
      <c r="N76" s="27">
        <f t="shared" si="7"/>
        <v>0</v>
      </c>
      <c r="O76" s="27">
        <f t="shared" si="7"/>
        <v>0</v>
      </c>
      <c r="P76" s="27">
        <f t="shared" si="7"/>
        <v>690.2</v>
      </c>
      <c r="Q76" s="27">
        <f t="shared" si="7"/>
        <v>935433.6</v>
      </c>
      <c r="R76" s="27">
        <f t="shared" si="7"/>
        <v>36.299999999999997</v>
      </c>
      <c r="S76" s="27">
        <f t="shared" si="7"/>
        <v>194401</v>
      </c>
      <c r="T76" s="27">
        <f t="shared" si="7"/>
        <v>806.1</v>
      </c>
      <c r="U76" s="27">
        <f t="shared" si="7"/>
        <v>2179218</v>
      </c>
      <c r="V76" s="27">
        <f t="shared" si="7"/>
        <v>8701</v>
      </c>
      <c r="W76" s="27">
        <f t="shared" si="7"/>
        <v>100557.75</v>
      </c>
      <c r="X76" s="27">
        <f t="shared" si="7"/>
        <v>0</v>
      </c>
      <c r="Y76" s="28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</row>
    <row r="77" spans="1:47">
      <c r="A77" s="75">
        <v>62</v>
      </c>
      <c r="B77" s="60" t="s">
        <v>782</v>
      </c>
      <c r="C77" s="35">
        <f t="shared" ref="C77:C82" si="8">D77+E77+F77+G77+H77+I77+K77+M77+O77+Q77+S77+U77+V77+W77+X77</f>
        <v>3789031</v>
      </c>
      <c r="D77" s="35">
        <v>0</v>
      </c>
      <c r="E77" s="35">
        <v>210000</v>
      </c>
      <c r="F77" s="35">
        <v>0</v>
      </c>
      <c r="G77" s="35">
        <v>247288</v>
      </c>
      <c r="H77" s="35">
        <v>332784</v>
      </c>
      <c r="I77" s="35">
        <v>0</v>
      </c>
      <c r="J77" s="84">
        <v>0</v>
      </c>
      <c r="K77" s="35">
        <v>0</v>
      </c>
      <c r="L77" s="35">
        <v>306.60000000000002</v>
      </c>
      <c r="M77" s="35">
        <v>1292143</v>
      </c>
      <c r="N77" s="35">
        <v>0</v>
      </c>
      <c r="O77" s="35">
        <v>0</v>
      </c>
      <c r="P77" s="35">
        <v>0</v>
      </c>
      <c r="Q77" s="35">
        <v>0</v>
      </c>
      <c r="R77" s="35">
        <v>20.7</v>
      </c>
      <c r="S77" s="35">
        <v>122090</v>
      </c>
      <c r="T77" s="35">
        <v>460.1</v>
      </c>
      <c r="U77" s="35">
        <v>1579218</v>
      </c>
      <c r="V77" s="35">
        <v>5508</v>
      </c>
      <c r="W77" s="35">
        <v>0</v>
      </c>
      <c r="X77" s="35">
        <v>0</v>
      </c>
      <c r="Y77" s="28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</row>
    <row r="78" spans="1:47">
      <c r="A78" s="75">
        <v>63</v>
      </c>
      <c r="B78" s="60" t="s">
        <v>783</v>
      </c>
      <c r="C78" s="35">
        <f t="shared" si="8"/>
        <v>2331079.6</v>
      </c>
      <c r="D78" s="35">
        <v>0</v>
      </c>
      <c r="E78" s="35">
        <v>98000</v>
      </c>
      <c r="F78" s="35">
        <v>0</v>
      </c>
      <c r="G78" s="35">
        <v>0</v>
      </c>
      <c r="H78" s="35">
        <v>197628</v>
      </c>
      <c r="I78" s="35">
        <v>0</v>
      </c>
      <c r="J78" s="84">
        <v>0</v>
      </c>
      <c r="K78" s="35">
        <v>0</v>
      </c>
      <c r="L78" s="35">
        <v>173.3</v>
      </c>
      <c r="M78" s="35">
        <v>748982</v>
      </c>
      <c r="N78" s="35">
        <v>0</v>
      </c>
      <c r="O78" s="35">
        <v>0</v>
      </c>
      <c r="P78" s="35">
        <v>346</v>
      </c>
      <c r="Q78" s="35">
        <v>610965.6</v>
      </c>
      <c r="R78" s="35">
        <v>15.6</v>
      </c>
      <c r="S78" s="35">
        <v>72311</v>
      </c>
      <c r="T78" s="35">
        <v>346</v>
      </c>
      <c r="U78" s="35">
        <v>600000</v>
      </c>
      <c r="V78" s="35">
        <v>3193</v>
      </c>
      <c r="W78" s="35">
        <v>0</v>
      </c>
      <c r="X78" s="35">
        <v>0</v>
      </c>
      <c r="Y78" s="28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</row>
    <row r="79" spans="1:47">
      <c r="A79" s="75">
        <v>64</v>
      </c>
      <c r="B79" s="144" t="s">
        <v>723</v>
      </c>
      <c r="C79" s="35">
        <f t="shared" si="8"/>
        <v>38449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84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38449</v>
      </c>
      <c r="X79" s="35">
        <v>0</v>
      </c>
      <c r="Y79" s="28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</row>
    <row r="80" spans="1:47">
      <c r="A80" s="75">
        <v>65</v>
      </c>
      <c r="B80" s="60" t="s">
        <v>670</v>
      </c>
      <c r="C80" s="35">
        <f t="shared" si="8"/>
        <v>346425.95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84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344.2</v>
      </c>
      <c r="Q80" s="35">
        <v>324468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21957.95</v>
      </c>
      <c r="X80" s="35">
        <v>0</v>
      </c>
      <c r="Y80" s="28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</row>
    <row r="81" spans="1:47">
      <c r="A81" s="75">
        <v>66</v>
      </c>
      <c r="B81" s="42" t="s">
        <v>61</v>
      </c>
      <c r="C81" s="35">
        <f t="shared" si="8"/>
        <v>21802.5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84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21802.5</v>
      </c>
      <c r="X81" s="35">
        <v>0</v>
      </c>
      <c r="Y81" s="28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</row>
    <row r="82" spans="1:47">
      <c r="A82" s="75">
        <v>67</v>
      </c>
      <c r="B82" s="42" t="s">
        <v>62</v>
      </c>
      <c r="C82" s="35">
        <f t="shared" si="8"/>
        <v>18348.3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84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18348.3</v>
      </c>
      <c r="X82" s="35">
        <v>0</v>
      </c>
      <c r="Y82" s="28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</row>
    <row r="83" spans="1:47">
      <c r="A83" s="215" t="s">
        <v>63</v>
      </c>
      <c r="B83" s="31"/>
      <c r="C83" s="27">
        <f t="shared" ref="C83:X83" si="9">SUM(C84:C86)</f>
        <v>2055945.98</v>
      </c>
      <c r="D83" s="27">
        <f t="shared" si="9"/>
        <v>0</v>
      </c>
      <c r="E83" s="27">
        <f t="shared" si="9"/>
        <v>81044.34</v>
      </c>
      <c r="F83" s="27">
        <f t="shared" si="9"/>
        <v>0</v>
      </c>
      <c r="G83" s="27">
        <f t="shared" si="9"/>
        <v>156337.48000000001</v>
      </c>
      <c r="H83" s="27">
        <f t="shared" si="9"/>
        <v>134110.46</v>
      </c>
      <c r="I83" s="27">
        <f t="shared" si="9"/>
        <v>371000</v>
      </c>
      <c r="J83" s="83">
        <f t="shared" si="9"/>
        <v>0</v>
      </c>
      <c r="K83" s="27">
        <f t="shared" si="9"/>
        <v>0</v>
      </c>
      <c r="L83" s="27">
        <f t="shared" si="9"/>
        <v>578.6</v>
      </c>
      <c r="M83" s="27">
        <f t="shared" si="9"/>
        <v>996107.75</v>
      </c>
      <c r="N83" s="27">
        <f t="shared" si="9"/>
        <v>0</v>
      </c>
      <c r="O83" s="27">
        <f t="shared" si="9"/>
        <v>0</v>
      </c>
      <c r="P83" s="27">
        <f t="shared" si="9"/>
        <v>527.79999999999995</v>
      </c>
      <c r="Q83" s="27">
        <f t="shared" si="9"/>
        <v>164294.95000000001</v>
      </c>
      <c r="R83" s="27">
        <f t="shared" si="9"/>
        <v>6.8</v>
      </c>
      <c r="S83" s="27">
        <f t="shared" si="9"/>
        <v>10585</v>
      </c>
      <c r="T83" s="27">
        <f t="shared" si="9"/>
        <v>279</v>
      </c>
      <c r="U83" s="27">
        <f t="shared" si="9"/>
        <v>44828</v>
      </c>
      <c r="V83" s="27">
        <f t="shared" si="9"/>
        <v>7253</v>
      </c>
      <c r="W83" s="27">
        <f t="shared" si="9"/>
        <v>90385</v>
      </c>
      <c r="X83" s="27">
        <f t="shared" si="9"/>
        <v>0</v>
      </c>
      <c r="Y83" s="28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</row>
    <row r="84" spans="1:47">
      <c r="A84" s="75">
        <v>68</v>
      </c>
      <c r="B84" s="60" t="s">
        <v>815</v>
      </c>
      <c r="C84" s="35">
        <f>D84+E84+F84+G84+H84+I84+K84+M84+O84+Q84+S84+U84+V84+W84+X84</f>
        <v>1754960.41</v>
      </c>
      <c r="D84" s="35">
        <v>0</v>
      </c>
      <c r="E84" s="35">
        <v>81044.34</v>
      </c>
      <c r="F84" s="35">
        <v>0</v>
      </c>
      <c r="G84" s="35">
        <v>156337.48000000001</v>
      </c>
      <c r="H84" s="35">
        <v>122470.89</v>
      </c>
      <c r="I84" s="35">
        <v>265000</v>
      </c>
      <c r="J84" s="84">
        <v>0</v>
      </c>
      <c r="K84" s="35">
        <v>0</v>
      </c>
      <c r="L84" s="35">
        <v>352.3</v>
      </c>
      <c r="M84" s="35">
        <v>960613.75</v>
      </c>
      <c r="N84" s="35">
        <v>0</v>
      </c>
      <c r="O84" s="35">
        <v>0</v>
      </c>
      <c r="P84" s="35">
        <v>527.79999999999995</v>
      </c>
      <c r="Q84" s="35">
        <v>164294.95000000001</v>
      </c>
      <c r="R84" s="35">
        <v>0</v>
      </c>
      <c r="S84" s="35">
        <v>0</v>
      </c>
      <c r="T84" s="35">
        <v>0</v>
      </c>
      <c r="U84" s="35">
        <v>0</v>
      </c>
      <c r="V84" s="35">
        <v>5199</v>
      </c>
      <c r="W84" s="35">
        <v>0</v>
      </c>
      <c r="X84" s="35">
        <v>0</v>
      </c>
      <c r="Y84" s="28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</row>
    <row r="85" spans="1:47">
      <c r="A85" s="75">
        <v>69</v>
      </c>
      <c r="B85" s="60" t="s">
        <v>724</v>
      </c>
      <c r="C85" s="35">
        <f>D85+E85+F85+G85+H85+I85+K85+M85+O85+Q85+S85+U85+V85+W85+X85</f>
        <v>251465.57</v>
      </c>
      <c r="D85" s="35">
        <v>0</v>
      </c>
      <c r="E85" s="35">
        <v>0</v>
      </c>
      <c r="F85" s="35">
        <v>0</v>
      </c>
      <c r="G85" s="35">
        <v>0</v>
      </c>
      <c r="H85" s="35">
        <v>11639.57</v>
      </c>
      <c r="I85" s="35">
        <v>106000</v>
      </c>
      <c r="J85" s="84">
        <v>0</v>
      </c>
      <c r="K85" s="35">
        <v>0</v>
      </c>
      <c r="L85" s="35">
        <v>226.3</v>
      </c>
      <c r="M85" s="35">
        <v>35494</v>
      </c>
      <c r="N85" s="35">
        <v>0</v>
      </c>
      <c r="O85" s="35">
        <v>0</v>
      </c>
      <c r="P85" s="35">
        <v>0</v>
      </c>
      <c r="Q85" s="35">
        <v>0</v>
      </c>
      <c r="R85" s="35">
        <v>6.8</v>
      </c>
      <c r="S85" s="35">
        <v>10585</v>
      </c>
      <c r="T85" s="35">
        <v>279</v>
      </c>
      <c r="U85" s="35">
        <v>44828</v>
      </c>
      <c r="V85" s="35">
        <v>2054</v>
      </c>
      <c r="W85" s="35">
        <v>40865</v>
      </c>
      <c r="X85" s="35">
        <v>0</v>
      </c>
      <c r="Y85" s="28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</row>
    <row r="86" spans="1:47">
      <c r="A86" s="75">
        <v>70</v>
      </c>
      <c r="B86" s="1" t="s">
        <v>64</v>
      </c>
      <c r="C86" s="35">
        <f>D86+E86+F86+G86+H86+I86+K86+M86+O86+Q86+S86+U86+V86+W86+X86</f>
        <v>49520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84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49520</v>
      </c>
      <c r="X86" s="35">
        <v>0</v>
      </c>
      <c r="Y86" s="28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</row>
    <row r="87" spans="1:47">
      <c r="A87" s="71" t="s">
        <v>65</v>
      </c>
      <c r="B87" s="72"/>
      <c r="C87" s="27">
        <f t="shared" ref="C87:X87" si="10">SUM(C88:C93)</f>
        <v>2929915.07</v>
      </c>
      <c r="D87" s="27">
        <f t="shared" si="10"/>
        <v>0</v>
      </c>
      <c r="E87" s="27">
        <f t="shared" si="10"/>
        <v>236495.58</v>
      </c>
      <c r="F87" s="27">
        <f t="shared" si="10"/>
        <v>0</v>
      </c>
      <c r="G87" s="27">
        <f t="shared" si="10"/>
        <v>248250.15</v>
      </c>
      <c r="H87" s="27">
        <f t="shared" si="10"/>
        <v>355244.88</v>
      </c>
      <c r="I87" s="27">
        <f t="shared" si="10"/>
        <v>835171.55</v>
      </c>
      <c r="J87" s="83">
        <f t="shared" si="10"/>
        <v>0</v>
      </c>
      <c r="K87" s="27">
        <f t="shared" si="10"/>
        <v>0</v>
      </c>
      <c r="L87" s="27">
        <f t="shared" si="10"/>
        <v>0</v>
      </c>
      <c r="M87" s="27">
        <f t="shared" si="10"/>
        <v>0</v>
      </c>
      <c r="N87" s="27">
        <f t="shared" si="10"/>
        <v>0</v>
      </c>
      <c r="O87" s="27">
        <f t="shared" si="10"/>
        <v>0</v>
      </c>
      <c r="P87" s="27">
        <f t="shared" si="10"/>
        <v>961.2</v>
      </c>
      <c r="Q87" s="27">
        <f t="shared" si="10"/>
        <v>941372.58000000007</v>
      </c>
      <c r="R87" s="27">
        <f t="shared" si="10"/>
        <v>0</v>
      </c>
      <c r="S87" s="27">
        <f t="shared" si="10"/>
        <v>0</v>
      </c>
      <c r="T87" s="27">
        <f t="shared" si="10"/>
        <v>312.2</v>
      </c>
      <c r="U87" s="27">
        <f t="shared" si="10"/>
        <v>150831.82999999999</v>
      </c>
      <c r="V87" s="27">
        <f t="shared" si="10"/>
        <v>11088</v>
      </c>
      <c r="W87" s="27">
        <f t="shared" si="10"/>
        <v>110320</v>
      </c>
      <c r="X87" s="27">
        <f t="shared" si="10"/>
        <v>41140.5</v>
      </c>
      <c r="Y87" s="28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</row>
    <row r="88" spans="1:47" ht="25.5">
      <c r="A88" s="73">
        <v>71</v>
      </c>
      <c r="B88" s="60" t="s">
        <v>862</v>
      </c>
      <c r="C88" s="35">
        <f t="shared" ref="C88:C93" si="11">D88+E88+F88+G88+H88+I88+K88+M88+O88+Q88+S88+U88+V88+W88+X88</f>
        <v>1865549.44</v>
      </c>
      <c r="D88" s="35">
        <v>0</v>
      </c>
      <c r="E88" s="35">
        <v>236495.58</v>
      </c>
      <c r="F88" s="35">
        <v>0</v>
      </c>
      <c r="G88" s="35">
        <v>248250.15</v>
      </c>
      <c r="H88" s="35">
        <v>355244.88</v>
      </c>
      <c r="I88" s="35">
        <v>480171.55</v>
      </c>
      <c r="J88" s="84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649</v>
      </c>
      <c r="Q88" s="35">
        <v>510022.01</v>
      </c>
      <c r="R88" s="35">
        <v>0</v>
      </c>
      <c r="S88" s="35">
        <v>0</v>
      </c>
      <c r="T88" s="35">
        <v>0</v>
      </c>
      <c r="U88" s="35">
        <v>0</v>
      </c>
      <c r="V88" s="35">
        <v>6621</v>
      </c>
      <c r="W88" s="35">
        <v>0</v>
      </c>
      <c r="X88" s="35">
        <v>28744.27</v>
      </c>
      <c r="Y88" s="28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</row>
    <row r="89" spans="1:47" ht="25.5">
      <c r="A89" s="73">
        <v>72</v>
      </c>
      <c r="B89" s="60" t="s">
        <v>863</v>
      </c>
      <c r="C89" s="35">
        <f t="shared" si="11"/>
        <v>599045.63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84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312.2</v>
      </c>
      <c r="Q89" s="35">
        <v>431350.57</v>
      </c>
      <c r="R89" s="35">
        <v>0</v>
      </c>
      <c r="S89" s="35">
        <v>0</v>
      </c>
      <c r="T89" s="35">
        <v>312.2</v>
      </c>
      <c r="U89" s="35">
        <v>150831.82999999999</v>
      </c>
      <c r="V89" s="35">
        <v>4467</v>
      </c>
      <c r="W89" s="35">
        <v>0</v>
      </c>
      <c r="X89" s="35">
        <v>12396.23</v>
      </c>
      <c r="Y89" s="28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</row>
    <row r="90" spans="1:47">
      <c r="A90" s="73">
        <v>73</v>
      </c>
      <c r="B90" s="60" t="s">
        <v>687</v>
      </c>
      <c r="C90" s="35">
        <f t="shared" si="11"/>
        <v>385225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355000</v>
      </c>
      <c r="J90" s="84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30225</v>
      </c>
      <c r="X90" s="35">
        <v>0</v>
      </c>
      <c r="Y90" s="28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</row>
    <row r="91" spans="1:47">
      <c r="A91" s="73">
        <v>74</v>
      </c>
      <c r="B91" s="1" t="s">
        <v>66</v>
      </c>
      <c r="C91" s="35">
        <f t="shared" si="11"/>
        <v>21365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84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21365</v>
      </c>
      <c r="X91" s="35">
        <v>0</v>
      </c>
      <c r="Y91" s="28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</row>
    <row r="92" spans="1:47" ht="25.5">
      <c r="A92" s="73">
        <v>75</v>
      </c>
      <c r="B92" s="1" t="s">
        <v>67</v>
      </c>
      <c r="C92" s="35">
        <f t="shared" si="11"/>
        <v>41721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84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41721</v>
      </c>
      <c r="X92" s="35">
        <v>0</v>
      </c>
      <c r="Y92" s="28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</row>
    <row r="93" spans="1:47" ht="25.5">
      <c r="A93" s="73">
        <v>76</v>
      </c>
      <c r="B93" s="1" t="s">
        <v>68</v>
      </c>
      <c r="C93" s="35">
        <f t="shared" si="11"/>
        <v>17009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84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17009</v>
      </c>
      <c r="X93" s="35">
        <v>0</v>
      </c>
      <c r="Y93" s="28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</row>
    <row r="94" spans="1:47">
      <c r="A94" s="215" t="s">
        <v>69</v>
      </c>
      <c r="B94" s="31"/>
      <c r="C94" s="27">
        <f>SUM(C95:C173)</f>
        <v>80976963.429999992</v>
      </c>
      <c r="D94" s="27">
        <f t="shared" ref="D94:X94" si="12">SUM(D95:D173)</f>
        <v>10557772.5</v>
      </c>
      <c r="E94" s="27">
        <f t="shared" si="12"/>
        <v>1051224.68</v>
      </c>
      <c r="F94" s="27">
        <f t="shared" si="12"/>
        <v>0</v>
      </c>
      <c r="G94" s="27">
        <f t="shared" si="12"/>
        <v>997621.1</v>
      </c>
      <c r="H94" s="27">
        <f t="shared" si="12"/>
        <v>5698402.7199999997</v>
      </c>
      <c r="I94" s="27">
        <f t="shared" si="12"/>
        <v>0</v>
      </c>
      <c r="J94" s="83">
        <f t="shared" si="12"/>
        <v>10</v>
      </c>
      <c r="K94" s="27">
        <f t="shared" si="12"/>
        <v>15390027.839999998</v>
      </c>
      <c r="L94" s="27">
        <f t="shared" si="12"/>
        <v>14229.099999999999</v>
      </c>
      <c r="M94" s="27">
        <f t="shared" si="12"/>
        <v>28214265.840000004</v>
      </c>
      <c r="N94" s="27">
        <f t="shared" si="12"/>
        <v>0</v>
      </c>
      <c r="O94" s="27">
        <f t="shared" si="12"/>
        <v>0</v>
      </c>
      <c r="P94" s="27">
        <f t="shared" si="12"/>
        <v>8964.7999999999975</v>
      </c>
      <c r="Q94" s="27">
        <f t="shared" si="12"/>
        <v>14333673.27</v>
      </c>
      <c r="R94" s="27">
        <f t="shared" si="12"/>
        <v>1022.8</v>
      </c>
      <c r="S94" s="27">
        <f t="shared" si="12"/>
        <v>1092245.32</v>
      </c>
      <c r="T94" s="27">
        <f t="shared" si="12"/>
        <v>500.2</v>
      </c>
      <c r="U94" s="27">
        <f t="shared" si="12"/>
        <v>543546</v>
      </c>
      <c r="V94" s="27">
        <f t="shared" si="12"/>
        <v>254233</v>
      </c>
      <c r="W94" s="27">
        <f t="shared" si="12"/>
        <v>1916020.79</v>
      </c>
      <c r="X94" s="27">
        <f t="shared" si="12"/>
        <v>927930.36999999988</v>
      </c>
      <c r="Y94" s="28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</row>
    <row r="95" spans="1:47">
      <c r="A95" s="75">
        <v>77</v>
      </c>
      <c r="B95" s="60" t="s">
        <v>837</v>
      </c>
      <c r="C95" s="35">
        <f t="shared" ref="C95:C126" si="13">D95+E95+F95+G95+H95+I95+K95+M95+O95+Q95+S95+U95+V95+W95+X95</f>
        <v>2018887.08</v>
      </c>
      <c r="D95" s="35">
        <v>0</v>
      </c>
      <c r="E95" s="35">
        <v>0</v>
      </c>
      <c r="F95" s="35">
        <v>0</v>
      </c>
      <c r="G95" s="35">
        <v>0</v>
      </c>
      <c r="H95" s="35">
        <v>122930.91</v>
      </c>
      <c r="I95" s="35">
        <v>0</v>
      </c>
      <c r="J95" s="84">
        <v>0</v>
      </c>
      <c r="K95" s="35">
        <v>0</v>
      </c>
      <c r="L95" s="35">
        <v>468.5</v>
      </c>
      <c r="M95" s="35">
        <v>1067163.3700000001</v>
      </c>
      <c r="N95" s="35">
        <v>0</v>
      </c>
      <c r="O95" s="35">
        <v>0</v>
      </c>
      <c r="P95" s="35">
        <v>629</v>
      </c>
      <c r="Q95" s="35">
        <v>783714.9</v>
      </c>
      <c r="R95" s="35">
        <v>0</v>
      </c>
      <c r="S95" s="35">
        <v>0</v>
      </c>
      <c r="T95" s="35">
        <v>0</v>
      </c>
      <c r="U95" s="35">
        <v>0</v>
      </c>
      <c r="V95" s="35">
        <v>4601</v>
      </c>
      <c r="W95" s="35">
        <v>0</v>
      </c>
      <c r="X95" s="35">
        <v>40476.9</v>
      </c>
      <c r="Y95" s="28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</row>
    <row r="96" spans="1:47">
      <c r="A96" s="75">
        <v>78</v>
      </c>
      <c r="B96" s="60" t="s">
        <v>838</v>
      </c>
      <c r="C96" s="35">
        <f t="shared" si="13"/>
        <v>2019476.75</v>
      </c>
      <c r="D96" s="35">
        <v>0</v>
      </c>
      <c r="E96" s="35">
        <v>0</v>
      </c>
      <c r="F96" s="35">
        <v>0</v>
      </c>
      <c r="G96" s="35">
        <v>0</v>
      </c>
      <c r="H96" s="35">
        <v>124883.83</v>
      </c>
      <c r="I96" s="35">
        <v>0</v>
      </c>
      <c r="J96" s="84">
        <v>0</v>
      </c>
      <c r="K96" s="35">
        <v>0</v>
      </c>
      <c r="L96" s="35">
        <v>468.6</v>
      </c>
      <c r="M96" s="35">
        <v>1072590</v>
      </c>
      <c r="N96" s="35">
        <v>0</v>
      </c>
      <c r="O96" s="35">
        <v>0</v>
      </c>
      <c r="P96" s="35">
        <v>629</v>
      </c>
      <c r="Q96" s="35">
        <v>777036.48</v>
      </c>
      <c r="R96" s="35">
        <v>0</v>
      </c>
      <c r="S96" s="35">
        <v>0</v>
      </c>
      <c r="T96" s="35">
        <v>0</v>
      </c>
      <c r="U96" s="35">
        <v>0</v>
      </c>
      <c r="V96" s="35">
        <v>4572</v>
      </c>
      <c r="W96" s="35">
        <v>0</v>
      </c>
      <c r="X96" s="35">
        <v>40394.44</v>
      </c>
      <c r="Y96" s="28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</row>
    <row r="97" spans="1:47">
      <c r="A97" s="75">
        <v>79</v>
      </c>
      <c r="B97" s="60" t="s">
        <v>839</v>
      </c>
      <c r="C97" s="35">
        <f t="shared" si="13"/>
        <v>2037823.18</v>
      </c>
      <c r="D97" s="35">
        <v>0</v>
      </c>
      <c r="E97" s="35">
        <v>0</v>
      </c>
      <c r="F97" s="35">
        <v>0</v>
      </c>
      <c r="G97" s="35">
        <v>0</v>
      </c>
      <c r="H97" s="35">
        <v>123831.56</v>
      </c>
      <c r="I97" s="35">
        <v>0</v>
      </c>
      <c r="J97" s="84">
        <v>0</v>
      </c>
      <c r="K97" s="35">
        <v>0</v>
      </c>
      <c r="L97" s="35">
        <v>468.6</v>
      </c>
      <c r="M97" s="35">
        <v>1036786.76</v>
      </c>
      <c r="N97" s="35">
        <v>0</v>
      </c>
      <c r="O97" s="35">
        <v>0</v>
      </c>
      <c r="P97" s="35">
        <v>629</v>
      </c>
      <c r="Q97" s="35">
        <v>832245.19</v>
      </c>
      <c r="R97" s="35">
        <v>0</v>
      </c>
      <c r="S97" s="35">
        <v>0</v>
      </c>
      <c r="T97" s="35">
        <v>0</v>
      </c>
      <c r="U97" s="35">
        <v>0</v>
      </c>
      <c r="V97" s="35">
        <v>4578</v>
      </c>
      <c r="W97" s="35">
        <v>0</v>
      </c>
      <c r="X97" s="35">
        <v>40381.67</v>
      </c>
      <c r="Y97" s="28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</row>
    <row r="98" spans="1:47">
      <c r="A98" s="75">
        <v>80</v>
      </c>
      <c r="B98" s="60" t="s">
        <v>840</v>
      </c>
      <c r="C98" s="35">
        <f t="shared" si="13"/>
        <v>2824652.4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84">
        <v>0</v>
      </c>
      <c r="K98" s="35">
        <v>0</v>
      </c>
      <c r="L98" s="35">
        <v>1409.7</v>
      </c>
      <c r="M98" s="35">
        <v>2481361.38</v>
      </c>
      <c r="N98" s="35">
        <v>0</v>
      </c>
      <c r="O98" s="35">
        <v>0</v>
      </c>
      <c r="P98" s="35">
        <v>0</v>
      </c>
      <c r="Q98" s="35">
        <v>0</v>
      </c>
      <c r="R98" s="35">
        <v>71.400000000000006</v>
      </c>
      <c r="S98" s="35">
        <v>260000</v>
      </c>
      <c r="T98" s="35">
        <v>0</v>
      </c>
      <c r="U98" s="35">
        <v>0</v>
      </c>
      <c r="V98" s="35">
        <v>27296</v>
      </c>
      <c r="W98" s="35">
        <v>0</v>
      </c>
      <c r="X98" s="35">
        <v>55995.02</v>
      </c>
      <c r="Y98" s="28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</row>
    <row r="99" spans="1:47">
      <c r="A99" s="75">
        <v>81</v>
      </c>
      <c r="B99" s="60" t="s">
        <v>841</v>
      </c>
      <c r="C99" s="35">
        <f t="shared" si="13"/>
        <v>2031685.15</v>
      </c>
      <c r="D99" s="35">
        <v>0</v>
      </c>
      <c r="E99" s="35">
        <v>0</v>
      </c>
      <c r="F99" s="35">
        <v>0</v>
      </c>
      <c r="G99" s="35">
        <v>0</v>
      </c>
      <c r="H99" s="35">
        <v>122930.91</v>
      </c>
      <c r="I99" s="35">
        <v>0</v>
      </c>
      <c r="J99" s="84">
        <v>0</v>
      </c>
      <c r="K99" s="35">
        <v>0</v>
      </c>
      <c r="L99" s="35">
        <v>468.5</v>
      </c>
      <c r="M99" s="35">
        <v>1079300</v>
      </c>
      <c r="N99" s="35">
        <v>0</v>
      </c>
      <c r="O99" s="35">
        <v>0</v>
      </c>
      <c r="P99" s="35">
        <v>629</v>
      </c>
      <c r="Q99" s="35">
        <v>784395.34</v>
      </c>
      <c r="R99" s="35">
        <v>0</v>
      </c>
      <c r="S99" s="35">
        <v>0</v>
      </c>
      <c r="T99" s="35">
        <v>0</v>
      </c>
      <c r="U99" s="35">
        <v>0</v>
      </c>
      <c r="V99" s="35">
        <v>4582</v>
      </c>
      <c r="W99" s="35">
        <v>0</v>
      </c>
      <c r="X99" s="35">
        <v>40476.9</v>
      </c>
      <c r="Y99" s="28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</row>
    <row r="100" spans="1:47">
      <c r="A100" s="75">
        <v>82</v>
      </c>
      <c r="B100" s="60" t="s">
        <v>842</v>
      </c>
      <c r="C100" s="35">
        <f t="shared" si="13"/>
        <v>1699124.56</v>
      </c>
      <c r="D100" s="35">
        <v>0</v>
      </c>
      <c r="E100" s="35">
        <v>0</v>
      </c>
      <c r="F100" s="35">
        <v>0</v>
      </c>
      <c r="G100" s="35">
        <v>0</v>
      </c>
      <c r="H100" s="35">
        <v>190471.28</v>
      </c>
      <c r="I100" s="35">
        <v>0</v>
      </c>
      <c r="J100" s="84">
        <v>0</v>
      </c>
      <c r="K100" s="35">
        <v>0</v>
      </c>
      <c r="L100" s="35">
        <v>359</v>
      </c>
      <c r="M100" s="35">
        <v>825760.22</v>
      </c>
      <c r="N100" s="35">
        <v>0</v>
      </c>
      <c r="O100" s="35">
        <v>0</v>
      </c>
      <c r="P100" s="35">
        <v>422</v>
      </c>
      <c r="Q100" s="35">
        <v>643821.06000000006</v>
      </c>
      <c r="R100" s="35">
        <v>0</v>
      </c>
      <c r="S100" s="35">
        <v>0</v>
      </c>
      <c r="T100" s="35">
        <v>0</v>
      </c>
      <c r="U100" s="35">
        <v>0</v>
      </c>
      <c r="V100" s="35">
        <v>3547</v>
      </c>
      <c r="W100" s="35">
        <v>0</v>
      </c>
      <c r="X100" s="35">
        <v>35525</v>
      </c>
      <c r="Y100" s="28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</row>
    <row r="101" spans="1:47">
      <c r="A101" s="75">
        <v>83</v>
      </c>
      <c r="B101" s="60" t="s">
        <v>843</v>
      </c>
      <c r="C101" s="35">
        <f t="shared" si="13"/>
        <v>5248853.1100000003</v>
      </c>
      <c r="D101" s="35">
        <v>2805000</v>
      </c>
      <c r="E101" s="35">
        <v>0</v>
      </c>
      <c r="F101" s="35">
        <v>0</v>
      </c>
      <c r="G101" s="35">
        <v>0</v>
      </c>
      <c r="H101" s="35">
        <v>691152</v>
      </c>
      <c r="I101" s="35">
        <v>0</v>
      </c>
      <c r="J101" s="84">
        <v>0</v>
      </c>
      <c r="K101" s="35">
        <v>0</v>
      </c>
      <c r="L101" s="35">
        <v>579</v>
      </c>
      <c r="M101" s="35">
        <v>1330180</v>
      </c>
      <c r="N101" s="35">
        <v>0</v>
      </c>
      <c r="O101" s="35">
        <v>0</v>
      </c>
      <c r="P101" s="35">
        <v>0</v>
      </c>
      <c r="Q101" s="35">
        <v>0</v>
      </c>
      <c r="R101" s="35">
        <v>172</v>
      </c>
      <c r="S101" s="35">
        <v>316728</v>
      </c>
      <c r="T101" s="35">
        <v>0</v>
      </c>
      <c r="U101" s="35">
        <v>0</v>
      </c>
      <c r="V101" s="35">
        <v>11456</v>
      </c>
      <c r="W101" s="35">
        <v>0</v>
      </c>
      <c r="X101" s="35">
        <v>94337.11</v>
      </c>
      <c r="Y101" s="28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</row>
    <row r="102" spans="1:47">
      <c r="A102" s="75">
        <v>84</v>
      </c>
      <c r="B102" s="60" t="s">
        <v>844</v>
      </c>
      <c r="C102" s="35">
        <f t="shared" si="13"/>
        <v>1809508.08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84">
        <v>0</v>
      </c>
      <c r="K102" s="35">
        <v>0</v>
      </c>
      <c r="L102" s="35">
        <v>920</v>
      </c>
      <c r="M102" s="35">
        <v>1746012.08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26132</v>
      </c>
      <c r="W102" s="35">
        <v>0</v>
      </c>
      <c r="X102" s="35">
        <v>37364</v>
      </c>
      <c r="Y102" s="28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</row>
    <row r="103" spans="1:47">
      <c r="A103" s="75">
        <v>85</v>
      </c>
      <c r="B103" s="60" t="s">
        <v>845</v>
      </c>
      <c r="C103" s="35">
        <f t="shared" si="13"/>
        <v>572052.4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84">
        <v>0</v>
      </c>
      <c r="K103" s="35">
        <v>0</v>
      </c>
      <c r="L103" s="35">
        <v>681.1</v>
      </c>
      <c r="M103" s="35">
        <v>551081.23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9237</v>
      </c>
      <c r="W103" s="35">
        <v>0</v>
      </c>
      <c r="X103" s="35">
        <v>11734.17</v>
      </c>
      <c r="Y103" s="28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</row>
    <row r="104" spans="1:47">
      <c r="A104" s="75">
        <v>86</v>
      </c>
      <c r="B104" s="60" t="s">
        <v>846</v>
      </c>
      <c r="C104" s="35">
        <f t="shared" si="13"/>
        <v>1098529</v>
      </c>
      <c r="D104" s="35">
        <v>0</v>
      </c>
      <c r="E104" s="35">
        <v>0</v>
      </c>
      <c r="F104" s="35">
        <v>0</v>
      </c>
      <c r="G104" s="35">
        <v>0</v>
      </c>
      <c r="H104" s="35">
        <v>170000</v>
      </c>
      <c r="I104" s="35">
        <v>0</v>
      </c>
      <c r="J104" s="84">
        <v>0</v>
      </c>
      <c r="K104" s="35">
        <v>0</v>
      </c>
      <c r="L104" s="35">
        <v>333</v>
      </c>
      <c r="M104" s="35">
        <v>497562</v>
      </c>
      <c r="N104" s="35">
        <v>0</v>
      </c>
      <c r="O104" s="35">
        <v>0</v>
      </c>
      <c r="P104" s="35">
        <v>121</v>
      </c>
      <c r="Q104" s="35">
        <v>405875</v>
      </c>
      <c r="R104" s="35">
        <v>0</v>
      </c>
      <c r="S104" s="35">
        <v>0</v>
      </c>
      <c r="T104" s="35">
        <v>0</v>
      </c>
      <c r="U104" s="35">
        <v>0</v>
      </c>
      <c r="V104" s="35">
        <v>2121</v>
      </c>
      <c r="W104" s="35">
        <v>0</v>
      </c>
      <c r="X104" s="35">
        <v>22971</v>
      </c>
      <c r="Y104" s="28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</row>
    <row r="105" spans="1:47">
      <c r="A105" s="75">
        <v>87</v>
      </c>
      <c r="B105" s="60" t="s">
        <v>847</v>
      </c>
      <c r="C105" s="35">
        <f t="shared" si="13"/>
        <v>2683839.36</v>
      </c>
      <c r="D105" s="35">
        <v>0</v>
      </c>
      <c r="E105" s="35">
        <v>0</v>
      </c>
      <c r="F105" s="35">
        <v>0</v>
      </c>
      <c r="G105" s="35">
        <v>450855.54</v>
      </c>
      <c r="H105" s="35">
        <v>0</v>
      </c>
      <c r="I105" s="35">
        <v>0</v>
      </c>
      <c r="J105" s="84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1100</v>
      </c>
      <c r="Q105" s="35">
        <v>2159224.8199999998</v>
      </c>
      <c r="R105" s="35">
        <v>0</v>
      </c>
      <c r="S105" s="35">
        <v>0</v>
      </c>
      <c r="T105" s="35">
        <v>0</v>
      </c>
      <c r="U105" s="35">
        <v>0</v>
      </c>
      <c r="V105" s="35">
        <v>17904</v>
      </c>
      <c r="W105" s="35">
        <v>0</v>
      </c>
      <c r="X105" s="35">
        <v>55855</v>
      </c>
      <c r="Y105" s="28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</row>
    <row r="106" spans="1:47">
      <c r="A106" s="75">
        <v>88</v>
      </c>
      <c r="B106" s="60" t="s">
        <v>848</v>
      </c>
      <c r="C106" s="35">
        <f t="shared" si="13"/>
        <v>2460186.21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84">
        <v>0</v>
      </c>
      <c r="K106" s="35">
        <v>0</v>
      </c>
      <c r="L106" s="35">
        <v>1547.9</v>
      </c>
      <c r="M106" s="35">
        <v>2389918.36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25532</v>
      </c>
      <c r="W106" s="35">
        <v>0</v>
      </c>
      <c r="X106" s="35">
        <v>44735.85</v>
      </c>
      <c r="Y106" s="28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</row>
    <row r="107" spans="1:47">
      <c r="A107" s="75">
        <v>89</v>
      </c>
      <c r="B107" s="60" t="s">
        <v>887</v>
      </c>
      <c r="C107" s="35">
        <f t="shared" si="13"/>
        <v>3346619.3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84">
        <v>2</v>
      </c>
      <c r="K107" s="35">
        <v>3346619.3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28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</row>
    <row r="108" spans="1:47">
      <c r="A108" s="75">
        <v>90</v>
      </c>
      <c r="B108" s="60" t="s">
        <v>888</v>
      </c>
      <c r="C108" s="35">
        <f t="shared" si="13"/>
        <v>5019928.95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84">
        <v>3</v>
      </c>
      <c r="K108" s="35">
        <v>5019928.95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28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</row>
    <row r="109" spans="1:47">
      <c r="A109" s="75">
        <v>91</v>
      </c>
      <c r="B109" s="60" t="s">
        <v>889</v>
      </c>
      <c r="C109" s="35">
        <f t="shared" si="13"/>
        <v>6993310.8099999996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84">
        <v>4</v>
      </c>
      <c r="K109" s="35">
        <v>6993310.8099999996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28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</row>
    <row r="110" spans="1:47">
      <c r="A110" s="75">
        <v>92</v>
      </c>
      <c r="B110" s="60" t="s">
        <v>733</v>
      </c>
      <c r="C110" s="35">
        <f t="shared" si="13"/>
        <v>8058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84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8058</v>
      </c>
      <c r="X110" s="35">
        <v>0</v>
      </c>
      <c r="Y110" s="28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</row>
    <row r="111" spans="1:47">
      <c r="A111" s="75">
        <v>93</v>
      </c>
      <c r="B111" s="60" t="s">
        <v>734</v>
      </c>
      <c r="C111" s="35">
        <f t="shared" si="13"/>
        <v>8097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84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8097</v>
      </c>
      <c r="X111" s="35">
        <v>0</v>
      </c>
      <c r="Y111" s="28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</row>
    <row r="112" spans="1:47">
      <c r="A112" s="75">
        <v>94</v>
      </c>
      <c r="B112" s="60" t="s">
        <v>849</v>
      </c>
      <c r="C112" s="35">
        <f t="shared" si="13"/>
        <v>4248819.95</v>
      </c>
      <c r="D112" s="35">
        <v>1726145</v>
      </c>
      <c r="E112" s="35">
        <v>377416.75</v>
      </c>
      <c r="F112" s="35">
        <v>0</v>
      </c>
      <c r="G112" s="35">
        <v>0</v>
      </c>
      <c r="H112" s="35">
        <v>709983.47</v>
      </c>
      <c r="I112" s="35">
        <v>0</v>
      </c>
      <c r="J112" s="84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274</v>
      </c>
      <c r="Q112" s="35">
        <v>1345230.24</v>
      </c>
      <c r="R112" s="35">
        <v>0</v>
      </c>
      <c r="S112" s="35">
        <v>0</v>
      </c>
      <c r="T112" s="35">
        <v>0</v>
      </c>
      <c r="U112" s="35">
        <v>0</v>
      </c>
      <c r="V112" s="35">
        <v>7038</v>
      </c>
      <c r="W112" s="35">
        <v>0</v>
      </c>
      <c r="X112" s="35">
        <v>83006.490000000005</v>
      </c>
      <c r="Y112" s="28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</row>
    <row r="113" spans="1:47">
      <c r="A113" s="75">
        <v>95</v>
      </c>
      <c r="B113" s="60" t="s">
        <v>850</v>
      </c>
      <c r="C113" s="35">
        <f t="shared" si="13"/>
        <v>2498609.9700000002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84">
        <v>0</v>
      </c>
      <c r="K113" s="35">
        <v>0</v>
      </c>
      <c r="L113" s="35">
        <v>1586</v>
      </c>
      <c r="M113" s="35">
        <v>2410292.9700000002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36737</v>
      </c>
      <c r="W113" s="35">
        <v>0</v>
      </c>
      <c r="X113" s="35">
        <v>51580</v>
      </c>
      <c r="Y113" s="28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</row>
    <row r="114" spans="1:47">
      <c r="A114" s="75">
        <v>96</v>
      </c>
      <c r="B114" s="60" t="s">
        <v>851</v>
      </c>
      <c r="C114" s="35">
        <f t="shared" si="13"/>
        <v>3163654.44</v>
      </c>
      <c r="D114" s="35">
        <v>0</v>
      </c>
      <c r="E114" s="35">
        <v>0</v>
      </c>
      <c r="F114" s="35">
        <v>0</v>
      </c>
      <c r="G114" s="35">
        <v>0</v>
      </c>
      <c r="H114" s="35">
        <v>619617.1</v>
      </c>
      <c r="I114" s="35">
        <v>0</v>
      </c>
      <c r="J114" s="84">
        <v>0</v>
      </c>
      <c r="K114" s="35">
        <v>0</v>
      </c>
      <c r="L114" s="35">
        <v>895</v>
      </c>
      <c r="M114" s="35">
        <v>2322365.13</v>
      </c>
      <c r="N114" s="35">
        <v>0</v>
      </c>
      <c r="O114" s="35">
        <v>0</v>
      </c>
      <c r="P114" s="35">
        <v>0</v>
      </c>
      <c r="Q114" s="35">
        <v>0</v>
      </c>
      <c r="R114" s="35">
        <v>242</v>
      </c>
      <c r="S114" s="35">
        <v>142121.21</v>
      </c>
      <c r="T114" s="35">
        <v>0</v>
      </c>
      <c r="U114" s="35">
        <v>0</v>
      </c>
      <c r="V114" s="35">
        <v>13552</v>
      </c>
      <c r="W114" s="35">
        <v>0</v>
      </c>
      <c r="X114" s="35">
        <v>65999</v>
      </c>
      <c r="Y114" s="28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</row>
    <row r="115" spans="1:47">
      <c r="A115" s="75">
        <v>97</v>
      </c>
      <c r="B115" s="60" t="s">
        <v>852</v>
      </c>
      <c r="C115" s="35">
        <f t="shared" si="13"/>
        <v>3507719.8000000003</v>
      </c>
      <c r="D115" s="35">
        <v>0</v>
      </c>
      <c r="E115" s="35">
        <v>0</v>
      </c>
      <c r="F115" s="35">
        <v>0</v>
      </c>
      <c r="G115" s="35">
        <v>0</v>
      </c>
      <c r="H115" s="35">
        <v>816871.39</v>
      </c>
      <c r="I115" s="35">
        <v>0</v>
      </c>
      <c r="J115" s="84">
        <v>0</v>
      </c>
      <c r="K115" s="35">
        <v>0</v>
      </c>
      <c r="L115" s="35">
        <v>897</v>
      </c>
      <c r="M115" s="35">
        <v>2416053.9900000002</v>
      </c>
      <c r="N115" s="35">
        <v>0</v>
      </c>
      <c r="O115" s="35">
        <v>0</v>
      </c>
      <c r="P115" s="35">
        <v>0</v>
      </c>
      <c r="Q115" s="35">
        <v>0</v>
      </c>
      <c r="R115" s="35">
        <v>242</v>
      </c>
      <c r="S115" s="35">
        <v>188046.42</v>
      </c>
      <c r="T115" s="35">
        <v>0</v>
      </c>
      <c r="U115" s="35">
        <v>0</v>
      </c>
      <c r="V115" s="35">
        <v>13540</v>
      </c>
      <c r="W115" s="35">
        <v>0</v>
      </c>
      <c r="X115" s="35">
        <v>73208</v>
      </c>
      <c r="Y115" s="28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</row>
    <row r="116" spans="1:47">
      <c r="A116" s="75">
        <v>98</v>
      </c>
      <c r="B116" s="60" t="s">
        <v>853</v>
      </c>
      <c r="C116" s="35">
        <f t="shared" si="13"/>
        <v>7132681.8700000001</v>
      </c>
      <c r="D116" s="35">
        <v>2334721</v>
      </c>
      <c r="E116" s="35">
        <v>530600</v>
      </c>
      <c r="F116" s="35">
        <v>0</v>
      </c>
      <c r="G116" s="35">
        <v>0</v>
      </c>
      <c r="H116" s="35">
        <v>1271076</v>
      </c>
      <c r="I116" s="35">
        <v>0</v>
      </c>
      <c r="J116" s="84">
        <v>0</v>
      </c>
      <c r="K116" s="35">
        <v>0</v>
      </c>
      <c r="L116" s="35">
        <v>891</v>
      </c>
      <c r="M116" s="35">
        <v>2848900.05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13495</v>
      </c>
      <c r="W116" s="35">
        <v>0</v>
      </c>
      <c r="X116" s="35">
        <v>133889.82</v>
      </c>
      <c r="Y116" s="28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</row>
    <row r="117" spans="1:47">
      <c r="A117" s="75">
        <v>99</v>
      </c>
      <c r="B117" s="60" t="s">
        <v>890</v>
      </c>
      <c r="C117" s="35">
        <f t="shared" si="13"/>
        <v>126805.15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84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155</v>
      </c>
      <c r="Q117" s="35">
        <v>126805.15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28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</row>
    <row r="118" spans="1:47">
      <c r="A118" s="75">
        <v>100</v>
      </c>
      <c r="B118" s="60" t="s">
        <v>891</v>
      </c>
      <c r="C118" s="35">
        <f t="shared" si="13"/>
        <v>76204.7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84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88.4</v>
      </c>
      <c r="Q118" s="35">
        <v>76204.7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28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</row>
    <row r="119" spans="1:47">
      <c r="A119" s="75">
        <v>101</v>
      </c>
      <c r="B119" s="61" t="s">
        <v>854</v>
      </c>
      <c r="C119" s="35">
        <f t="shared" si="13"/>
        <v>6605806.7999999998</v>
      </c>
      <c r="D119" s="35">
        <v>1277867.01</v>
      </c>
      <c r="E119" s="35">
        <v>143207.93</v>
      </c>
      <c r="F119" s="35">
        <v>0</v>
      </c>
      <c r="G119" s="35">
        <v>158653.45000000001</v>
      </c>
      <c r="H119" s="35">
        <v>562286.64</v>
      </c>
      <c r="I119" s="35">
        <v>0</v>
      </c>
      <c r="J119" s="84">
        <v>0</v>
      </c>
      <c r="K119" s="35">
        <v>0</v>
      </c>
      <c r="L119" s="35">
        <v>609.4</v>
      </c>
      <c r="M119" s="35">
        <v>2041237.17</v>
      </c>
      <c r="N119" s="35">
        <v>0</v>
      </c>
      <c r="O119" s="35">
        <v>0</v>
      </c>
      <c r="P119" s="35">
        <v>2750.4</v>
      </c>
      <c r="Q119" s="35">
        <v>2242850.91</v>
      </c>
      <c r="R119" s="35">
        <v>275.39999999999998</v>
      </c>
      <c r="S119" s="35">
        <v>161531.69</v>
      </c>
      <c r="T119" s="35">
        <v>0</v>
      </c>
      <c r="U119" s="35">
        <v>0</v>
      </c>
      <c r="V119" s="35">
        <v>18172</v>
      </c>
      <c r="W119" s="35">
        <v>0</v>
      </c>
      <c r="X119" s="35">
        <v>0</v>
      </c>
      <c r="Y119" s="28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</row>
    <row r="120" spans="1:47">
      <c r="A120" s="75">
        <v>102</v>
      </c>
      <c r="B120" s="154" t="s">
        <v>892</v>
      </c>
      <c r="C120" s="35">
        <f t="shared" si="13"/>
        <v>2723307.48</v>
      </c>
      <c r="D120" s="35">
        <v>1568867.99</v>
      </c>
      <c r="E120" s="35">
        <v>0</v>
      </c>
      <c r="F120" s="35">
        <v>0</v>
      </c>
      <c r="G120" s="35">
        <v>281132.01</v>
      </c>
      <c r="H120" s="35">
        <v>172367.63</v>
      </c>
      <c r="I120" s="35">
        <v>0</v>
      </c>
      <c r="J120" s="84">
        <v>0</v>
      </c>
      <c r="K120" s="35">
        <v>0</v>
      </c>
      <c r="L120" s="35">
        <v>958</v>
      </c>
      <c r="M120" s="35">
        <v>700939.85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28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</row>
    <row r="121" spans="1:47">
      <c r="A121" s="75">
        <v>103</v>
      </c>
      <c r="B121" s="70" t="s">
        <v>409</v>
      </c>
      <c r="C121" s="35">
        <f t="shared" si="13"/>
        <v>548212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84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500.2</v>
      </c>
      <c r="U121" s="35">
        <v>543546</v>
      </c>
      <c r="V121" s="35">
        <v>4666</v>
      </c>
      <c r="W121" s="35">
        <v>0</v>
      </c>
      <c r="X121" s="35">
        <v>0</v>
      </c>
      <c r="Y121" s="28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</row>
    <row r="122" spans="1:47">
      <c r="A122" s="75">
        <v>104</v>
      </c>
      <c r="B122" s="70" t="s">
        <v>732</v>
      </c>
      <c r="C122" s="35">
        <f t="shared" si="13"/>
        <v>5548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84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5548</v>
      </c>
      <c r="X122" s="35">
        <v>0</v>
      </c>
      <c r="Y122" s="28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</row>
    <row r="123" spans="1:47">
      <c r="A123" s="75">
        <v>105</v>
      </c>
      <c r="B123" s="70" t="s">
        <v>855</v>
      </c>
      <c r="C123" s="35">
        <f t="shared" si="13"/>
        <v>309271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84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341.6</v>
      </c>
      <c r="Q123" s="35">
        <v>305867</v>
      </c>
      <c r="R123" s="35">
        <v>0</v>
      </c>
      <c r="S123" s="35">
        <v>0</v>
      </c>
      <c r="T123" s="35">
        <v>0</v>
      </c>
      <c r="U123" s="35">
        <v>0</v>
      </c>
      <c r="V123" s="35">
        <v>3404</v>
      </c>
      <c r="W123" s="35">
        <v>0</v>
      </c>
      <c r="X123" s="35">
        <v>0</v>
      </c>
      <c r="Y123" s="28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</row>
    <row r="124" spans="1:47">
      <c r="A124" s="75">
        <v>106</v>
      </c>
      <c r="B124" s="70" t="s">
        <v>856</v>
      </c>
      <c r="C124" s="35">
        <f t="shared" si="13"/>
        <v>365204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84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334.7</v>
      </c>
      <c r="Q124" s="35">
        <v>339315</v>
      </c>
      <c r="R124" s="35">
        <v>20</v>
      </c>
      <c r="S124" s="35">
        <v>23818</v>
      </c>
      <c r="T124" s="35">
        <v>0</v>
      </c>
      <c r="U124" s="35">
        <v>0</v>
      </c>
      <c r="V124" s="35">
        <v>2071</v>
      </c>
      <c r="W124" s="35">
        <v>0</v>
      </c>
      <c r="X124" s="35">
        <v>0</v>
      </c>
      <c r="Y124" s="28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</row>
    <row r="125" spans="1:47">
      <c r="A125" s="75">
        <v>107</v>
      </c>
      <c r="B125" s="66" t="s">
        <v>71</v>
      </c>
      <c r="C125" s="35">
        <f t="shared" si="13"/>
        <v>42287.5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84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42287.5</v>
      </c>
      <c r="X125" s="35">
        <v>0</v>
      </c>
      <c r="Y125" s="28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</row>
    <row r="126" spans="1:47">
      <c r="A126" s="75">
        <v>108</v>
      </c>
      <c r="B126" s="66" t="s">
        <v>72</v>
      </c>
      <c r="C126" s="35">
        <f t="shared" si="13"/>
        <v>169150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84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169150</v>
      </c>
      <c r="X126" s="35">
        <v>0</v>
      </c>
      <c r="Y126" s="28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</row>
    <row r="127" spans="1:47">
      <c r="A127" s="75">
        <v>109</v>
      </c>
      <c r="B127" s="66" t="s">
        <v>76</v>
      </c>
      <c r="C127" s="35">
        <f t="shared" ref="C127:C158" si="14">D127+E127+F127+G127+H127+I127+K127+M127+O127+Q127+S127+U127+V127+W127+X127</f>
        <v>42287.5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84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42287.5</v>
      </c>
      <c r="X127" s="35">
        <v>0</v>
      </c>
      <c r="Y127" s="28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</row>
    <row r="128" spans="1:47">
      <c r="A128" s="75">
        <v>110</v>
      </c>
      <c r="B128" s="66" t="s">
        <v>79</v>
      </c>
      <c r="C128" s="35">
        <f t="shared" si="14"/>
        <v>126862.5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84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126862.5</v>
      </c>
      <c r="X128" s="35">
        <v>0</v>
      </c>
      <c r="Y128" s="28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</row>
    <row r="129" spans="1:47">
      <c r="A129" s="75">
        <v>111</v>
      </c>
      <c r="B129" s="66" t="s">
        <v>80</v>
      </c>
      <c r="C129" s="35">
        <f t="shared" si="14"/>
        <v>211437.5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84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211437.5</v>
      </c>
      <c r="X129" s="35">
        <v>0</v>
      </c>
      <c r="Y129" s="28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</row>
    <row r="130" spans="1:47">
      <c r="A130" s="75">
        <v>112</v>
      </c>
      <c r="B130" s="66" t="s">
        <v>378</v>
      </c>
      <c r="C130" s="35">
        <f t="shared" si="14"/>
        <v>380587.5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84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380587.5</v>
      </c>
      <c r="X130" s="35">
        <v>0</v>
      </c>
      <c r="Y130" s="28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</row>
    <row r="131" spans="1:47">
      <c r="A131" s="75">
        <v>113</v>
      </c>
      <c r="B131" s="8" t="s">
        <v>82</v>
      </c>
      <c r="C131" s="35">
        <f t="shared" si="14"/>
        <v>22170.77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84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22170.77</v>
      </c>
      <c r="X131" s="35">
        <v>0</v>
      </c>
      <c r="Y131" s="28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</row>
    <row r="132" spans="1:47">
      <c r="A132" s="75">
        <v>114</v>
      </c>
      <c r="B132" s="8" t="s">
        <v>83</v>
      </c>
      <c r="C132" s="35">
        <f t="shared" si="14"/>
        <v>21856.3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84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21856.3</v>
      </c>
      <c r="X132" s="35">
        <v>0</v>
      </c>
      <c r="Y132" s="28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</row>
    <row r="133" spans="1:47">
      <c r="A133" s="75">
        <v>115</v>
      </c>
      <c r="B133" s="8" t="s">
        <v>84</v>
      </c>
      <c r="C133" s="35">
        <f t="shared" si="14"/>
        <v>16704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84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16704</v>
      </c>
      <c r="X133" s="35">
        <v>0</v>
      </c>
      <c r="Y133" s="28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</row>
    <row r="134" spans="1:47">
      <c r="A134" s="75">
        <v>116</v>
      </c>
      <c r="B134" s="8" t="s">
        <v>85</v>
      </c>
      <c r="C134" s="35">
        <f t="shared" si="14"/>
        <v>58400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84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58400</v>
      </c>
      <c r="X134" s="35">
        <v>0</v>
      </c>
      <c r="Y134" s="28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</row>
    <row r="135" spans="1:47">
      <c r="A135" s="75">
        <v>117</v>
      </c>
      <c r="B135" s="8" t="s">
        <v>86</v>
      </c>
      <c r="C135" s="35">
        <f t="shared" si="14"/>
        <v>3944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84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3944</v>
      </c>
      <c r="X135" s="35">
        <v>0</v>
      </c>
      <c r="Y135" s="28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</row>
    <row r="136" spans="1:47">
      <c r="A136" s="75">
        <v>118</v>
      </c>
      <c r="B136" s="8" t="s">
        <v>87</v>
      </c>
      <c r="C136" s="35">
        <f t="shared" si="14"/>
        <v>4549.22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84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4549.22</v>
      </c>
      <c r="X136" s="35">
        <v>0</v>
      </c>
      <c r="Y136" s="28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</row>
    <row r="137" spans="1:47">
      <c r="A137" s="75">
        <v>119</v>
      </c>
      <c r="B137" s="8" t="s">
        <v>88</v>
      </c>
      <c r="C137" s="35">
        <f t="shared" si="14"/>
        <v>6636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84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6636</v>
      </c>
      <c r="X137" s="35">
        <v>0</v>
      </c>
      <c r="Y137" s="28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</row>
    <row r="138" spans="1:47">
      <c r="A138" s="75">
        <v>120</v>
      </c>
      <c r="B138" s="8" t="s">
        <v>90</v>
      </c>
      <c r="C138" s="35">
        <f t="shared" si="14"/>
        <v>72369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84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72369</v>
      </c>
      <c r="X138" s="35">
        <v>0</v>
      </c>
      <c r="Y138" s="28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</row>
    <row r="139" spans="1:47">
      <c r="A139" s="75">
        <v>121</v>
      </c>
      <c r="B139" s="8" t="s">
        <v>91</v>
      </c>
      <c r="C139" s="35">
        <f t="shared" si="14"/>
        <v>66727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84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66727</v>
      </c>
      <c r="X139" s="35">
        <v>0</v>
      </c>
      <c r="Y139" s="28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</row>
    <row r="140" spans="1:47">
      <c r="A140" s="75">
        <v>122</v>
      </c>
      <c r="B140" s="8" t="s">
        <v>92</v>
      </c>
      <c r="C140" s="35">
        <f t="shared" si="14"/>
        <v>48256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84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48256</v>
      </c>
      <c r="X140" s="35">
        <v>0</v>
      </c>
      <c r="Y140" s="28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</row>
    <row r="141" spans="1:47">
      <c r="A141" s="75">
        <v>123</v>
      </c>
      <c r="B141" s="8" t="s">
        <v>93</v>
      </c>
      <c r="C141" s="35">
        <f t="shared" si="14"/>
        <v>93827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84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93827</v>
      </c>
      <c r="X141" s="35">
        <v>0</v>
      </c>
      <c r="Y141" s="28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</row>
    <row r="142" spans="1:47">
      <c r="A142" s="75">
        <v>124</v>
      </c>
      <c r="B142" s="8" t="s">
        <v>94</v>
      </c>
      <c r="C142" s="35">
        <f t="shared" si="14"/>
        <v>11911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84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11911</v>
      </c>
      <c r="X142" s="35">
        <v>0</v>
      </c>
      <c r="Y142" s="28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</row>
    <row r="143" spans="1:47">
      <c r="A143" s="75">
        <v>125</v>
      </c>
      <c r="B143" s="8" t="s">
        <v>95</v>
      </c>
      <c r="C143" s="35">
        <f t="shared" si="14"/>
        <v>5300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84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5300</v>
      </c>
      <c r="X143" s="35">
        <v>0</v>
      </c>
      <c r="Y143" s="28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</row>
    <row r="144" spans="1:47">
      <c r="A144" s="75">
        <v>126</v>
      </c>
      <c r="B144" s="8" t="s">
        <v>96</v>
      </c>
      <c r="C144" s="35">
        <f t="shared" si="14"/>
        <v>7480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84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7480</v>
      </c>
      <c r="X144" s="35">
        <v>0</v>
      </c>
      <c r="Y144" s="28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</row>
    <row r="145" spans="1:47">
      <c r="A145" s="75">
        <v>127</v>
      </c>
      <c r="B145" s="8" t="s">
        <v>97</v>
      </c>
      <c r="C145" s="35">
        <f t="shared" si="14"/>
        <v>8100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84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8100</v>
      </c>
      <c r="X145" s="35">
        <v>0</v>
      </c>
      <c r="Y145" s="28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</row>
    <row r="146" spans="1:47">
      <c r="A146" s="75">
        <v>128</v>
      </c>
      <c r="B146" s="8" t="s">
        <v>98</v>
      </c>
      <c r="C146" s="35">
        <f t="shared" si="14"/>
        <v>61945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84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61945</v>
      </c>
      <c r="X146" s="35">
        <v>0</v>
      </c>
      <c r="Y146" s="28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</row>
    <row r="147" spans="1:47">
      <c r="A147" s="75">
        <v>129</v>
      </c>
      <c r="B147" s="8" t="s">
        <v>99</v>
      </c>
      <c r="C147" s="35">
        <f t="shared" si="14"/>
        <v>14440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84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14440</v>
      </c>
      <c r="X147" s="35">
        <v>0</v>
      </c>
      <c r="Y147" s="28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</row>
    <row r="148" spans="1:47">
      <c r="A148" s="75">
        <v>130</v>
      </c>
      <c r="B148" s="8" t="s">
        <v>100</v>
      </c>
      <c r="C148" s="35">
        <f t="shared" si="14"/>
        <v>45004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84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45004</v>
      </c>
      <c r="X148" s="35">
        <v>0</v>
      </c>
      <c r="Y148" s="28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</row>
    <row r="149" spans="1:47">
      <c r="A149" s="75">
        <v>131</v>
      </c>
      <c r="B149" s="8" t="s">
        <v>101</v>
      </c>
      <c r="C149" s="35">
        <f t="shared" si="14"/>
        <v>2100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84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2100</v>
      </c>
      <c r="X149" s="35">
        <v>0</v>
      </c>
      <c r="Y149" s="28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</row>
    <row r="150" spans="1:47">
      <c r="A150" s="75">
        <v>132</v>
      </c>
      <c r="B150" s="8" t="s">
        <v>102</v>
      </c>
      <c r="C150" s="35">
        <f t="shared" si="14"/>
        <v>25062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84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25062</v>
      </c>
      <c r="X150" s="35">
        <v>0</v>
      </c>
      <c r="Y150" s="28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</row>
    <row r="151" spans="1:47">
      <c r="A151" s="75">
        <v>133</v>
      </c>
      <c r="B151" s="8" t="s">
        <v>103</v>
      </c>
      <c r="C151" s="35">
        <f t="shared" si="14"/>
        <v>3778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84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3778</v>
      </c>
      <c r="X151" s="35">
        <v>0</v>
      </c>
      <c r="Y151" s="28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</row>
    <row r="152" spans="1:47">
      <c r="A152" s="75">
        <v>134</v>
      </c>
      <c r="B152" s="8" t="s">
        <v>104</v>
      </c>
      <c r="C152" s="35">
        <f t="shared" si="14"/>
        <v>108479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84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108479</v>
      </c>
      <c r="X152" s="35">
        <v>0</v>
      </c>
      <c r="Y152" s="28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</row>
    <row r="153" spans="1:47">
      <c r="A153" s="75">
        <v>135</v>
      </c>
      <c r="B153" s="8" t="s">
        <v>105</v>
      </c>
      <c r="C153" s="35">
        <f t="shared" si="14"/>
        <v>12414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84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12414</v>
      </c>
      <c r="X153" s="35">
        <v>0</v>
      </c>
      <c r="Y153" s="28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</row>
    <row r="154" spans="1:47">
      <c r="A154" s="75">
        <v>136</v>
      </c>
      <c r="B154" s="8" t="s">
        <v>106</v>
      </c>
      <c r="C154" s="35">
        <f t="shared" si="14"/>
        <v>14325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84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14325</v>
      </c>
      <c r="X154" s="35">
        <v>0</v>
      </c>
      <c r="Y154" s="28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</row>
    <row r="155" spans="1:47">
      <c r="A155" s="75">
        <v>137</v>
      </c>
      <c r="B155" s="8" t="s">
        <v>107</v>
      </c>
      <c r="C155" s="35">
        <f t="shared" si="14"/>
        <v>15506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84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15506</v>
      </c>
      <c r="X155" s="35">
        <v>0</v>
      </c>
      <c r="Y155" s="28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</row>
    <row r="156" spans="1:47">
      <c r="A156" s="75">
        <v>138</v>
      </c>
      <c r="B156" s="8" t="s">
        <v>108</v>
      </c>
      <c r="C156" s="35">
        <f t="shared" si="14"/>
        <v>6189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84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6189</v>
      </c>
      <c r="X156" s="35">
        <v>0</v>
      </c>
      <c r="Y156" s="28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</row>
    <row r="157" spans="1:47">
      <c r="A157" s="75">
        <v>139</v>
      </c>
      <c r="B157" s="8" t="s">
        <v>109</v>
      </c>
      <c r="C157" s="35">
        <f t="shared" si="14"/>
        <v>4295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84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4295</v>
      </c>
      <c r="X157" s="35">
        <v>0</v>
      </c>
      <c r="Y157" s="28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</row>
    <row r="158" spans="1:47">
      <c r="A158" s="75">
        <v>140</v>
      </c>
      <c r="B158" s="8" t="s">
        <v>110</v>
      </c>
      <c r="C158" s="35">
        <f t="shared" si="14"/>
        <v>13080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84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13080</v>
      </c>
      <c r="X158" s="35">
        <v>0</v>
      </c>
      <c r="Y158" s="28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</row>
    <row r="159" spans="1:47">
      <c r="A159" s="75">
        <v>141</v>
      </c>
      <c r="B159" s="8" t="s">
        <v>111</v>
      </c>
      <c r="C159" s="35">
        <f t="shared" ref="C159:C173" si="15">D159+E159+F159+G159+H159+I159+K159+M159+O159+Q159+S159+U159+V159+W159+X159</f>
        <v>39376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84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39376</v>
      </c>
      <c r="X159" s="35">
        <v>0</v>
      </c>
      <c r="Y159" s="28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</row>
    <row r="160" spans="1:47">
      <c r="A160" s="75">
        <v>142</v>
      </c>
      <c r="B160" s="8" t="s">
        <v>112</v>
      </c>
      <c r="C160" s="35">
        <f t="shared" si="15"/>
        <v>7952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84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7952</v>
      </c>
      <c r="X160" s="35">
        <v>0</v>
      </c>
      <c r="Y160" s="28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</row>
    <row r="161" spans="1:47">
      <c r="A161" s="75">
        <v>143</v>
      </c>
      <c r="B161" s="8" t="s">
        <v>113</v>
      </c>
      <c r="C161" s="35">
        <f t="shared" si="15"/>
        <v>19100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84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19100</v>
      </c>
      <c r="X161" s="35">
        <v>0</v>
      </c>
      <c r="Y161" s="28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</row>
    <row r="162" spans="1:47">
      <c r="A162" s="75">
        <v>144</v>
      </c>
      <c r="B162" s="8" t="s">
        <v>114</v>
      </c>
      <c r="C162" s="35">
        <f t="shared" si="15"/>
        <v>8160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84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8160</v>
      </c>
      <c r="X162" s="35">
        <v>0</v>
      </c>
      <c r="Y162" s="28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</row>
    <row r="163" spans="1:47">
      <c r="A163" s="75">
        <v>145</v>
      </c>
      <c r="B163" s="8" t="s">
        <v>115</v>
      </c>
      <c r="C163" s="35">
        <f t="shared" si="15"/>
        <v>30470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84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30470</v>
      </c>
      <c r="X163" s="35">
        <v>0</v>
      </c>
      <c r="Y163" s="28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</row>
    <row r="164" spans="1:47">
      <c r="A164" s="75">
        <v>146</v>
      </c>
      <c r="B164" s="8" t="s">
        <v>116</v>
      </c>
      <c r="C164" s="35">
        <f t="shared" si="15"/>
        <v>11800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84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11800</v>
      </c>
      <c r="X164" s="35">
        <v>0</v>
      </c>
      <c r="Y164" s="28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</row>
    <row r="165" spans="1:47">
      <c r="A165" s="75">
        <v>147</v>
      </c>
      <c r="B165" s="67" t="s">
        <v>1079</v>
      </c>
      <c r="C165" s="35">
        <f t="shared" si="15"/>
        <v>170000</v>
      </c>
      <c r="D165" s="153">
        <v>0</v>
      </c>
      <c r="E165" s="153">
        <v>0</v>
      </c>
      <c r="F165" s="153">
        <v>0</v>
      </c>
      <c r="G165" s="153">
        <v>0</v>
      </c>
      <c r="H165" s="153">
        <v>0</v>
      </c>
      <c r="I165" s="153">
        <v>0</v>
      </c>
      <c r="J165" s="155">
        <v>0</v>
      </c>
      <c r="K165" s="153">
        <v>0</v>
      </c>
      <c r="L165" s="153">
        <v>0</v>
      </c>
      <c r="M165" s="153">
        <v>0</v>
      </c>
      <c r="N165" s="153">
        <v>0</v>
      </c>
      <c r="O165" s="153">
        <v>0</v>
      </c>
      <c r="P165" s="35">
        <v>28.9</v>
      </c>
      <c r="Q165" s="153">
        <v>170000</v>
      </c>
      <c r="R165" s="153">
        <v>0</v>
      </c>
      <c r="S165" s="153">
        <v>0</v>
      </c>
      <c r="T165" s="153">
        <v>0</v>
      </c>
      <c r="U165" s="153">
        <v>0</v>
      </c>
      <c r="V165" s="153">
        <v>0</v>
      </c>
      <c r="W165" s="153">
        <v>0</v>
      </c>
      <c r="X165" s="153">
        <v>0</v>
      </c>
      <c r="Y165" s="28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</row>
    <row r="166" spans="1:47">
      <c r="A166" s="75">
        <v>148</v>
      </c>
      <c r="B166" s="61" t="s">
        <v>1093</v>
      </c>
      <c r="C166" s="35">
        <f t="shared" si="15"/>
        <v>85000</v>
      </c>
      <c r="D166" s="153">
        <v>0</v>
      </c>
      <c r="E166" s="153">
        <v>0</v>
      </c>
      <c r="F166" s="153">
        <v>0</v>
      </c>
      <c r="G166" s="153">
        <v>0</v>
      </c>
      <c r="H166" s="153">
        <v>0</v>
      </c>
      <c r="I166" s="153">
        <v>0</v>
      </c>
      <c r="J166" s="155">
        <v>0</v>
      </c>
      <c r="K166" s="153">
        <v>0</v>
      </c>
      <c r="L166" s="153">
        <v>0</v>
      </c>
      <c r="M166" s="153">
        <v>0</v>
      </c>
      <c r="N166" s="153">
        <v>0</v>
      </c>
      <c r="O166" s="153">
        <v>0</v>
      </c>
      <c r="P166" s="153">
        <v>24.8</v>
      </c>
      <c r="Q166" s="156">
        <v>85000</v>
      </c>
      <c r="R166" s="153">
        <v>0</v>
      </c>
      <c r="S166" s="153">
        <v>0</v>
      </c>
      <c r="T166" s="153">
        <v>0</v>
      </c>
      <c r="U166" s="153">
        <v>0</v>
      </c>
      <c r="V166" s="153">
        <v>0</v>
      </c>
      <c r="W166" s="153">
        <v>0</v>
      </c>
      <c r="X166" s="153">
        <v>0</v>
      </c>
      <c r="Y166" s="28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</row>
    <row r="167" spans="1:47">
      <c r="A167" s="75">
        <v>149</v>
      </c>
      <c r="B167" s="143" t="s">
        <v>1094</v>
      </c>
      <c r="C167" s="35">
        <f t="shared" si="15"/>
        <v>1650500.25</v>
      </c>
      <c r="D167" s="153">
        <v>0</v>
      </c>
      <c r="E167" s="153">
        <v>0</v>
      </c>
      <c r="F167" s="153">
        <v>0</v>
      </c>
      <c r="G167" s="153">
        <v>0</v>
      </c>
      <c r="H167" s="153">
        <v>0</v>
      </c>
      <c r="I167" s="153">
        <v>0</v>
      </c>
      <c r="J167" s="155">
        <v>1</v>
      </c>
      <c r="K167" s="153">
        <v>30168.78</v>
      </c>
      <c r="L167" s="153">
        <v>0</v>
      </c>
      <c r="M167" s="153">
        <v>0</v>
      </c>
      <c r="N167" s="153">
        <v>0</v>
      </c>
      <c r="O167" s="153">
        <v>0</v>
      </c>
      <c r="P167" s="153">
        <v>420</v>
      </c>
      <c r="Q167" s="153">
        <v>1620331.47</v>
      </c>
      <c r="R167" s="153">
        <v>0</v>
      </c>
      <c r="S167" s="153">
        <v>0</v>
      </c>
      <c r="T167" s="153">
        <v>0</v>
      </c>
      <c r="U167" s="153">
        <v>0</v>
      </c>
      <c r="V167" s="153">
        <v>0</v>
      </c>
      <c r="W167" s="153">
        <v>0</v>
      </c>
      <c r="X167" s="153">
        <v>0</v>
      </c>
      <c r="Y167" s="28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</row>
    <row r="168" spans="1:47">
      <c r="A168" s="75">
        <v>150</v>
      </c>
      <c r="B168" s="143" t="s">
        <v>1075</v>
      </c>
      <c r="C168" s="35">
        <f t="shared" si="15"/>
        <v>803011.26</v>
      </c>
      <c r="D168" s="153">
        <v>416011.26</v>
      </c>
      <c r="E168" s="153">
        <v>0</v>
      </c>
      <c r="F168" s="153">
        <v>0</v>
      </c>
      <c r="G168" s="153">
        <v>0</v>
      </c>
      <c r="H168" s="153">
        <v>0</v>
      </c>
      <c r="I168" s="153">
        <v>0</v>
      </c>
      <c r="J168" s="155">
        <v>0</v>
      </c>
      <c r="K168" s="153">
        <v>0</v>
      </c>
      <c r="L168" s="153">
        <v>0</v>
      </c>
      <c r="M168" s="153">
        <v>0</v>
      </c>
      <c r="N168" s="153">
        <v>0</v>
      </c>
      <c r="O168" s="153">
        <v>0</v>
      </c>
      <c r="P168" s="35">
        <v>63.3</v>
      </c>
      <c r="Q168" s="153">
        <v>372000</v>
      </c>
      <c r="R168" s="153">
        <v>0</v>
      </c>
      <c r="S168" s="153">
        <v>0</v>
      </c>
      <c r="T168" s="153">
        <v>0</v>
      </c>
      <c r="U168" s="153">
        <v>0</v>
      </c>
      <c r="V168" s="153">
        <v>0</v>
      </c>
      <c r="W168" s="153">
        <v>15000</v>
      </c>
      <c r="X168" s="153">
        <v>0</v>
      </c>
      <c r="Y168" s="28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</row>
    <row r="169" spans="1:47">
      <c r="A169" s="75">
        <v>151</v>
      </c>
      <c r="B169" s="143" t="s">
        <v>1076</v>
      </c>
      <c r="C169" s="35">
        <f t="shared" si="15"/>
        <v>252580.1</v>
      </c>
      <c r="D169" s="153">
        <v>0</v>
      </c>
      <c r="E169" s="153">
        <v>0</v>
      </c>
      <c r="F169" s="153">
        <v>0</v>
      </c>
      <c r="G169" s="153">
        <v>106980.1</v>
      </c>
      <c r="H169" s="153">
        <v>0</v>
      </c>
      <c r="I169" s="153">
        <v>0</v>
      </c>
      <c r="J169" s="155">
        <v>0</v>
      </c>
      <c r="K169" s="153">
        <v>0</v>
      </c>
      <c r="L169" s="153">
        <v>0</v>
      </c>
      <c r="M169" s="153">
        <v>0</v>
      </c>
      <c r="N169" s="153">
        <v>0</v>
      </c>
      <c r="O169" s="153">
        <v>0</v>
      </c>
      <c r="P169" s="35">
        <v>24.4</v>
      </c>
      <c r="Q169" s="153">
        <v>145600</v>
      </c>
      <c r="R169" s="153">
        <v>0</v>
      </c>
      <c r="S169" s="153">
        <v>0</v>
      </c>
      <c r="T169" s="153">
        <v>0</v>
      </c>
      <c r="U169" s="153">
        <v>0</v>
      </c>
      <c r="V169" s="153">
        <v>0</v>
      </c>
      <c r="W169" s="153">
        <v>0</v>
      </c>
      <c r="X169" s="153">
        <v>0</v>
      </c>
      <c r="Y169" s="28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</row>
    <row r="170" spans="1:47">
      <c r="A170" s="75">
        <v>152</v>
      </c>
      <c r="B170" s="67" t="s">
        <v>1077</v>
      </c>
      <c r="C170" s="35">
        <f t="shared" si="15"/>
        <v>43700</v>
      </c>
      <c r="D170" s="153">
        <v>0</v>
      </c>
      <c r="E170" s="153">
        <v>0</v>
      </c>
      <c r="F170" s="153">
        <v>0</v>
      </c>
      <c r="G170" s="153">
        <v>0</v>
      </c>
      <c r="H170" s="153">
        <v>0</v>
      </c>
      <c r="I170" s="153">
        <v>0</v>
      </c>
      <c r="J170" s="155">
        <v>0</v>
      </c>
      <c r="K170" s="153">
        <v>0</v>
      </c>
      <c r="L170" s="153">
        <v>0</v>
      </c>
      <c r="M170" s="153">
        <v>0</v>
      </c>
      <c r="N170" s="153">
        <v>0</v>
      </c>
      <c r="O170" s="153">
        <v>0</v>
      </c>
      <c r="P170" s="35">
        <v>7</v>
      </c>
      <c r="Q170" s="153">
        <v>43700</v>
      </c>
      <c r="R170" s="153">
        <v>0</v>
      </c>
      <c r="S170" s="153">
        <v>0</v>
      </c>
      <c r="T170" s="153">
        <v>0</v>
      </c>
      <c r="U170" s="153">
        <v>0</v>
      </c>
      <c r="V170" s="153">
        <v>0</v>
      </c>
      <c r="W170" s="153">
        <v>0</v>
      </c>
      <c r="X170" s="153">
        <v>0</v>
      </c>
      <c r="Y170" s="28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</row>
    <row r="171" spans="1:47">
      <c r="A171" s="75">
        <v>153</v>
      </c>
      <c r="B171" s="143" t="s">
        <v>1078</v>
      </c>
      <c r="C171" s="35">
        <f t="shared" si="15"/>
        <v>529960.24</v>
      </c>
      <c r="D171" s="153">
        <v>429160.24</v>
      </c>
      <c r="E171" s="153">
        <v>0</v>
      </c>
      <c r="F171" s="153">
        <v>0</v>
      </c>
      <c r="G171" s="153">
        <v>0</v>
      </c>
      <c r="H171" s="153">
        <v>0</v>
      </c>
      <c r="I171" s="153">
        <v>0</v>
      </c>
      <c r="J171" s="155">
        <v>0</v>
      </c>
      <c r="K171" s="153">
        <v>0</v>
      </c>
      <c r="L171" s="153">
        <v>0</v>
      </c>
      <c r="M171" s="153">
        <v>0</v>
      </c>
      <c r="N171" s="153">
        <v>0</v>
      </c>
      <c r="O171" s="153">
        <v>0</v>
      </c>
      <c r="P171" s="35">
        <v>14.3</v>
      </c>
      <c r="Q171" s="153">
        <v>85800</v>
      </c>
      <c r="R171" s="153">
        <v>0</v>
      </c>
      <c r="S171" s="153">
        <v>0</v>
      </c>
      <c r="T171" s="153">
        <v>0</v>
      </c>
      <c r="U171" s="153">
        <v>0</v>
      </c>
      <c r="V171" s="153">
        <v>0</v>
      </c>
      <c r="W171" s="153">
        <v>15000</v>
      </c>
      <c r="X171" s="153">
        <v>0</v>
      </c>
      <c r="Y171" s="28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</row>
    <row r="172" spans="1:47">
      <c r="A172" s="75">
        <v>154</v>
      </c>
      <c r="B172" s="67" t="s">
        <v>1091</v>
      </c>
      <c r="C172" s="35">
        <f t="shared" si="15"/>
        <v>988656.01</v>
      </c>
      <c r="D172" s="153">
        <v>0</v>
      </c>
      <c r="E172" s="153">
        <v>0</v>
      </c>
      <c r="F172" s="153">
        <v>0</v>
      </c>
      <c r="G172" s="153">
        <v>0</v>
      </c>
      <c r="H172" s="153">
        <v>0</v>
      </c>
      <c r="I172" s="153">
        <v>0</v>
      </c>
      <c r="J172" s="155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35">
        <v>279</v>
      </c>
      <c r="Q172" s="153">
        <v>988656.01</v>
      </c>
      <c r="R172" s="153">
        <v>0</v>
      </c>
      <c r="S172" s="153">
        <v>0</v>
      </c>
      <c r="T172" s="153">
        <v>0</v>
      </c>
      <c r="U172" s="153">
        <v>0</v>
      </c>
      <c r="V172" s="153">
        <v>0</v>
      </c>
      <c r="W172" s="153">
        <v>0</v>
      </c>
      <c r="X172" s="153">
        <v>0</v>
      </c>
      <c r="Y172" s="28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</row>
    <row r="173" spans="1:47">
      <c r="A173" s="75">
        <v>155</v>
      </c>
      <c r="B173" s="67" t="s">
        <v>1092</v>
      </c>
      <c r="C173" s="35">
        <f t="shared" si="15"/>
        <v>1396761.28</v>
      </c>
      <c r="D173" s="153">
        <v>0</v>
      </c>
      <c r="E173" s="153">
        <v>0</v>
      </c>
      <c r="F173" s="153">
        <v>0</v>
      </c>
      <c r="G173" s="153">
        <v>0</v>
      </c>
      <c r="H173" s="153">
        <v>0</v>
      </c>
      <c r="I173" s="153">
        <v>0</v>
      </c>
      <c r="J173" s="155">
        <v>0</v>
      </c>
      <c r="K173" s="153">
        <v>0</v>
      </c>
      <c r="L173" s="35">
        <v>688.8</v>
      </c>
      <c r="M173" s="153">
        <v>1396761.28</v>
      </c>
      <c r="N173" s="153">
        <v>0</v>
      </c>
      <c r="O173" s="153">
        <v>0</v>
      </c>
      <c r="P173" s="153">
        <v>0</v>
      </c>
      <c r="Q173" s="153">
        <v>0</v>
      </c>
      <c r="R173" s="153">
        <v>0</v>
      </c>
      <c r="S173" s="153">
        <v>0</v>
      </c>
      <c r="T173" s="153">
        <v>0</v>
      </c>
      <c r="U173" s="153">
        <v>0</v>
      </c>
      <c r="V173" s="153">
        <v>0</v>
      </c>
      <c r="W173" s="153">
        <v>0</v>
      </c>
      <c r="X173" s="153">
        <v>0</v>
      </c>
      <c r="Y173" s="28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</row>
    <row r="174" spans="1:47">
      <c r="A174" s="215" t="s">
        <v>117</v>
      </c>
      <c r="B174" s="31"/>
      <c r="C174" s="27">
        <f>SUM(C175:C182)</f>
        <v>5004984.9200000009</v>
      </c>
      <c r="D174" s="27">
        <f t="shared" ref="D174:X174" si="16">SUM(D175:D182)</f>
        <v>0</v>
      </c>
      <c r="E174" s="27">
        <f t="shared" si="16"/>
        <v>0</v>
      </c>
      <c r="F174" s="27">
        <f t="shared" si="16"/>
        <v>0</v>
      </c>
      <c r="G174" s="27">
        <f t="shared" si="16"/>
        <v>0</v>
      </c>
      <c r="H174" s="27">
        <f t="shared" si="16"/>
        <v>612481.85</v>
      </c>
      <c r="I174" s="27">
        <f t="shared" si="16"/>
        <v>289896.94</v>
      </c>
      <c r="J174" s="83">
        <f t="shared" si="16"/>
        <v>0</v>
      </c>
      <c r="K174" s="27">
        <f t="shared" si="16"/>
        <v>0</v>
      </c>
      <c r="L174" s="27">
        <f t="shared" si="16"/>
        <v>549</v>
      </c>
      <c r="M174" s="27">
        <f t="shared" si="16"/>
        <v>2156100.94</v>
      </c>
      <c r="N174" s="27">
        <f t="shared" si="16"/>
        <v>0</v>
      </c>
      <c r="O174" s="27">
        <f t="shared" si="16"/>
        <v>0</v>
      </c>
      <c r="P174" s="27">
        <f t="shared" si="16"/>
        <v>1594.1</v>
      </c>
      <c r="Q174" s="27">
        <f t="shared" si="16"/>
        <v>1570135.8599999999</v>
      </c>
      <c r="R174" s="27">
        <f t="shared" si="16"/>
        <v>0</v>
      </c>
      <c r="S174" s="27">
        <f t="shared" si="16"/>
        <v>0</v>
      </c>
      <c r="T174" s="27">
        <f t="shared" si="16"/>
        <v>405.6</v>
      </c>
      <c r="U174" s="27">
        <f t="shared" si="16"/>
        <v>227011.69</v>
      </c>
      <c r="V174" s="27">
        <f t="shared" si="16"/>
        <v>9672</v>
      </c>
      <c r="W174" s="27">
        <f t="shared" si="16"/>
        <v>44838</v>
      </c>
      <c r="X174" s="27">
        <f t="shared" si="16"/>
        <v>94847.64</v>
      </c>
      <c r="Y174" s="28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</row>
    <row r="175" spans="1:47" ht="25.5">
      <c r="A175" s="75">
        <v>156</v>
      </c>
      <c r="B175" s="60" t="s">
        <v>857</v>
      </c>
      <c r="C175" s="35">
        <f t="shared" ref="C175:C182" si="17">D175+E175+F175+G175+H175+I175+K175+M175+O175+Q175+S175+U175+V175+W175+X175</f>
        <v>1717758.3099999998</v>
      </c>
      <c r="D175" s="35">
        <v>0</v>
      </c>
      <c r="E175" s="35">
        <v>0</v>
      </c>
      <c r="F175" s="35">
        <v>0</v>
      </c>
      <c r="G175" s="35">
        <v>0</v>
      </c>
      <c r="H175" s="35">
        <v>270479.13</v>
      </c>
      <c r="I175" s="35">
        <v>289896.94</v>
      </c>
      <c r="J175" s="84">
        <v>0</v>
      </c>
      <c r="K175" s="35">
        <v>0</v>
      </c>
      <c r="L175" s="35">
        <v>185</v>
      </c>
      <c r="M175" s="35">
        <v>776771.97</v>
      </c>
      <c r="N175" s="35">
        <v>0</v>
      </c>
      <c r="O175" s="35">
        <v>0</v>
      </c>
      <c r="P175" s="35">
        <v>399.5</v>
      </c>
      <c r="Q175" s="35">
        <v>347881.11</v>
      </c>
      <c r="R175" s="35">
        <v>0</v>
      </c>
      <c r="S175" s="35">
        <v>0</v>
      </c>
      <c r="T175" s="35">
        <v>0</v>
      </c>
      <c r="U175" s="35">
        <v>0</v>
      </c>
      <c r="V175" s="35">
        <v>3321</v>
      </c>
      <c r="W175" s="35">
        <v>0</v>
      </c>
      <c r="X175" s="35">
        <v>29408.16</v>
      </c>
      <c r="Y175" s="28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</row>
    <row r="176" spans="1:47">
      <c r="A176" s="75">
        <v>157</v>
      </c>
      <c r="B176" s="60" t="s">
        <v>858</v>
      </c>
      <c r="C176" s="35">
        <f t="shared" si="17"/>
        <v>1249271.81</v>
      </c>
      <c r="D176" s="35">
        <v>0</v>
      </c>
      <c r="E176" s="35">
        <v>0</v>
      </c>
      <c r="F176" s="35">
        <v>0</v>
      </c>
      <c r="G176" s="35">
        <v>0</v>
      </c>
      <c r="H176" s="35">
        <v>171001.36</v>
      </c>
      <c r="I176" s="35">
        <v>0</v>
      </c>
      <c r="J176" s="84">
        <v>0</v>
      </c>
      <c r="K176" s="35">
        <v>0</v>
      </c>
      <c r="L176" s="35">
        <v>179</v>
      </c>
      <c r="M176" s="35">
        <v>679612.26</v>
      </c>
      <c r="N176" s="35">
        <v>0</v>
      </c>
      <c r="O176" s="35">
        <v>0</v>
      </c>
      <c r="P176" s="35">
        <v>395.1</v>
      </c>
      <c r="Q176" s="35">
        <v>369899.98</v>
      </c>
      <c r="R176" s="35">
        <v>0</v>
      </c>
      <c r="S176" s="35">
        <v>0</v>
      </c>
      <c r="T176" s="35">
        <v>0</v>
      </c>
      <c r="U176" s="35">
        <v>0</v>
      </c>
      <c r="V176" s="35">
        <v>3031</v>
      </c>
      <c r="W176" s="35">
        <v>0</v>
      </c>
      <c r="X176" s="35">
        <v>25727.21</v>
      </c>
      <c r="Y176" s="28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</row>
    <row r="177" spans="1:47">
      <c r="A177" s="75">
        <v>158</v>
      </c>
      <c r="B177" s="60" t="s">
        <v>859</v>
      </c>
      <c r="C177" s="35">
        <f t="shared" si="17"/>
        <v>1185746.1099999999</v>
      </c>
      <c r="D177" s="35">
        <v>0</v>
      </c>
      <c r="E177" s="35">
        <v>0</v>
      </c>
      <c r="F177" s="35">
        <v>0</v>
      </c>
      <c r="G177" s="35">
        <v>0</v>
      </c>
      <c r="H177" s="35">
        <v>171001.36</v>
      </c>
      <c r="I177" s="35">
        <v>0</v>
      </c>
      <c r="J177" s="84">
        <v>0</v>
      </c>
      <c r="K177" s="35">
        <v>0</v>
      </c>
      <c r="L177" s="35">
        <v>185</v>
      </c>
      <c r="M177" s="35">
        <v>699716.71</v>
      </c>
      <c r="N177" s="35">
        <v>0</v>
      </c>
      <c r="O177" s="35">
        <v>0</v>
      </c>
      <c r="P177" s="35">
        <v>399.9</v>
      </c>
      <c r="Q177" s="35">
        <v>287297.77</v>
      </c>
      <c r="R177" s="35">
        <v>0</v>
      </c>
      <c r="S177" s="35">
        <v>0</v>
      </c>
      <c r="T177" s="35">
        <v>0</v>
      </c>
      <c r="U177" s="35">
        <v>0</v>
      </c>
      <c r="V177" s="35">
        <v>3320</v>
      </c>
      <c r="W177" s="35">
        <v>0</v>
      </c>
      <c r="X177" s="35">
        <v>24410.27</v>
      </c>
      <c r="Y177" s="28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</row>
    <row r="178" spans="1:47">
      <c r="A178" s="75">
        <v>159</v>
      </c>
      <c r="B178" s="60" t="s">
        <v>671</v>
      </c>
      <c r="C178" s="35">
        <f t="shared" si="17"/>
        <v>756105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84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399.6</v>
      </c>
      <c r="Q178" s="35">
        <v>565057</v>
      </c>
      <c r="R178" s="35">
        <v>0</v>
      </c>
      <c r="S178" s="35">
        <v>0</v>
      </c>
      <c r="T178" s="35">
        <v>399.6</v>
      </c>
      <c r="U178" s="35">
        <v>150000</v>
      </c>
      <c r="V178" s="35">
        <v>0</v>
      </c>
      <c r="W178" s="35">
        <v>25746</v>
      </c>
      <c r="X178" s="35">
        <v>15302</v>
      </c>
      <c r="Y178" s="28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</row>
    <row r="179" spans="1:47">
      <c r="A179" s="75">
        <v>160</v>
      </c>
      <c r="B179" s="1" t="s">
        <v>119</v>
      </c>
      <c r="C179" s="35">
        <f t="shared" si="17"/>
        <v>9786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84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9786</v>
      </c>
      <c r="X179" s="35">
        <v>0</v>
      </c>
      <c r="Y179" s="28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</row>
    <row r="180" spans="1:47">
      <c r="A180" s="75">
        <v>161</v>
      </c>
      <c r="B180" s="1" t="s">
        <v>120</v>
      </c>
      <c r="C180" s="35">
        <f t="shared" si="17"/>
        <v>3773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84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3773</v>
      </c>
      <c r="X180" s="35">
        <v>0</v>
      </c>
      <c r="Y180" s="28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</row>
    <row r="181" spans="1:47">
      <c r="A181" s="75">
        <v>162</v>
      </c>
      <c r="B181" s="1" t="s">
        <v>121</v>
      </c>
      <c r="C181" s="35">
        <f t="shared" si="17"/>
        <v>5533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84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5533</v>
      </c>
      <c r="X181" s="35">
        <v>0</v>
      </c>
      <c r="Y181" s="28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</row>
    <row r="182" spans="1:47">
      <c r="A182" s="75">
        <v>163</v>
      </c>
      <c r="B182" s="61" t="s">
        <v>1090</v>
      </c>
      <c r="C182" s="35">
        <f t="shared" si="17"/>
        <v>77011.69</v>
      </c>
      <c r="D182" s="63">
        <v>0</v>
      </c>
      <c r="E182" s="153">
        <v>0</v>
      </c>
      <c r="F182" s="153">
        <v>0</v>
      </c>
      <c r="G182" s="153">
        <v>0</v>
      </c>
      <c r="H182" s="153">
        <v>0</v>
      </c>
      <c r="I182" s="153">
        <v>0</v>
      </c>
      <c r="J182" s="155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53">
        <v>0</v>
      </c>
      <c r="Q182" s="153">
        <v>0</v>
      </c>
      <c r="R182" s="153">
        <v>0</v>
      </c>
      <c r="S182" s="153">
        <v>0</v>
      </c>
      <c r="T182" s="153">
        <v>6</v>
      </c>
      <c r="U182" s="153">
        <v>77011.69</v>
      </c>
      <c r="V182" s="153">
        <v>0</v>
      </c>
      <c r="W182" s="153">
        <v>0</v>
      </c>
      <c r="X182" s="153">
        <v>0</v>
      </c>
      <c r="Y182" s="28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</row>
    <row r="183" spans="1:47">
      <c r="A183" s="215" t="s">
        <v>122</v>
      </c>
      <c r="B183" s="31"/>
      <c r="C183" s="27">
        <f t="shared" ref="C183:X183" si="18">SUM(C184:C192)</f>
        <v>8399976.1400000006</v>
      </c>
      <c r="D183" s="27">
        <f t="shared" si="18"/>
        <v>1620000</v>
      </c>
      <c r="E183" s="27">
        <f t="shared" si="18"/>
        <v>220000</v>
      </c>
      <c r="F183" s="27">
        <f t="shared" si="18"/>
        <v>145674</v>
      </c>
      <c r="G183" s="27">
        <f t="shared" si="18"/>
        <v>220576.26</v>
      </c>
      <c r="H183" s="27">
        <f t="shared" si="18"/>
        <v>692903.84000000008</v>
      </c>
      <c r="I183" s="27">
        <f t="shared" si="18"/>
        <v>195000</v>
      </c>
      <c r="J183" s="83">
        <f t="shared" si="18"/>
        <v>0</v>
      </c>
      <c r="K183" s="27">
        <f t="shared" si="18"/>
        <v>0</v>
      </c>
      <c r="L183" s="27">
        <f t="shared" si="18"/>
        <v>1908.52</v>
      </c>
      <c r="M183" s="27">
        <f t="shared" si="18"/>
        <v>2830587.3</v>
      </c>
      <c r="N183" s="27">
        <f t="shared" si="18"/>
        <v>0</v>
      </c>
      <c r="O183" s="27">
        <f t="shared" si="18"/>
        <v>0</v>
      </c>
      <c r="P183" s="27">
        <f t="shared" si="18"/>
        <v>1398.85</v>
      </c>
      <c r="Q183" s="27">
        <f t="shared" si="18"/>
        <v>2034216.33</v>
      </c>
      <c r="R183" s="27">
        <f t="shared" si="18"/>
        <v>28.939999999999998</v>
      </c>
      <c r="S183" s="27">
        <f t="shared" si="18"/>
        <v>198660.47999999998</v>
      </c>
      <c r="T183" s="27">
        <f t="shared" si="18"/>
        <v>0</v>
      </c>
      <c r="U183" s="27">
        <f t="shared" si="18"/>
        <v>0</v>
      </c>
      <c r="V183" s="27">
        <f t="shared" si="18"/>
        <v>12703</v>
      </c>
      <c r="W183" s="27">
        <f t="shared" si="18"/>
        <v>229654.93</v>
      </c>
      <c r="X183" s="27">
        <f t="shared" si="18"/>
        <v>0</v>
      </c>
      <c r="Y183" s="28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</row>
    <row r="184" spans="1:47">
      <c r="A184" s="75">
        <v>164</v>
      </c>
      <c r="B184" s="9" t="s">
        <v>824</v>
      </c>
      <c r="C184" s="35">
        <f t="shared" ref="C184:C192" si="19">D184+E184+F184+G184+H184+I184+K184+M184+O184+Q184+S184+U184+V184+W184+X184</f>
        <v>4388622.5599999996</v>
      </c>
      <c r="D184" s="35">
        <v>1620000</v>
      </c>
      <c r="E184" s="35">
        <v>220000</v>
      </c>
      <c r="F184" s="35">
        <v>145674</v>
      </c>
      <c r="G184" s="35">
        <v>220576.26</v>
      </c>
      <c r="H184" s="35">
        <v>329709.82</v>
      </c>
      <c r="I184" s="35">
        <v>0</v>
      </c>
      <c r="J184" s="84">
        <v>0</v>
      </c>
      <c r="K184" s="35">
        <v>0</v>
      </c>
      <c r="L184" s="35">
        <v>642.72</v>
      </c>
      <c r="M184" s="35">
        <v>1031258.95</v>
      </c>
      <c r="N184" s="35">
        <v>0</v>
      </c>
      <c r="O184" s="35">
        <v>0</v>
      </c>
      <c r="P184" s="35">
        <v>616.85</v>
      </c>
      <c r="Q184" s="35">
        <v>738041.55</v>
      </c>
      <c r="R184" s="35">
        <v>21.5</v>
      </c>
      <c r="S184" s="35">
        <v>77696.98</v>
      </c>
      <c r="T184" s="35">
        <v>0</v>
      </c>
      <c r="U184" s="35">
        <v>0</v>
      </c>
      <c r="V184" s="35">
        <v>5665</v>
      </c>
      <c r="W184" s="35">
        <v>0</v>
      </c>
      <c r="X184" s="35">
        <v>0</v>
      </c>
      <c r="Y184" s="28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</row>
    <row r="185" spans="1:47">
      <c r="A185" s="75">
        <v>165</v>
      </c>
      <c r="B185" s="60" t="s">
        <v>825</v>
      </c>
      <c r="C185" s="35">
        <f t="shared" si="19"/>
        <v>1693742.42</v>
      </c>
      <c r="D185" s="35">
        <v>0</v>
      </c>
      <c r="E185" s="35">
        <v>0</v>
      </c>
      <c r="F185" s="35">
        <v>0</v>
      </c>
      <c r="G185" s="35">
        <v>0</v>
      </c>
      <c r="H185" s="35">
        <v>180085.08</v>
      </c>
      <c r="I185" s="35">
        <v>0</v>
      </c>
      <c r="J185" s="84">
        <v>0</v>
      </c>
      <c r="K185" s="35">
        <v>0</v>
      </c>
      <c r="L185" s="35">
        <v>400</v>
      </c>
      <c r="M185" s="35">
        <v>825212.11</v>
      </c>
      <c r="N185" s="35">
        <v>0</v>
      </c>
      <c r="O185" s="35">
        <v>0</v>
      </c>
      <c r="P185" s="35">
        <v>391</v>
      </c>
      <c r="Q185" s="35">
        <v>624444.48</v>
      </c>
      <c r="R185" s="35">
        <v>3.72</v>
      </c>
      <c r="S185" s="35">
        <v>60481.75</v>
      </c>
      <c r="T185" s="35">
        <v>0</v>
      </c>
      <c r="U185" s="35">
        <v>0</v>
      </c>
      <c r="V185" s="35">
        <v>3519</v>
      </c>
      <c r="W185" s="35">
        <v>0</v>
      </c>
      <c r="X185" s="35">
        <v>0</v>
      </c>
      <c r="Y185" s="28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</row>
    <row r="186" spans="1:47">
      <c r="A186" s="75">
        <v>166</v>
      </c>
      <c r="B186" s="60" t="s">
        <v>826</v>
      </c>
      <c r="C186" s="35">
        <f t="shared" si="19"/>
        <v>1743990.33</v>
      </c>
      <c r="D186" s="35">
        <v>0</v>
      </c>
      <c r="E186" s="35">
        <v>0</v>
      </c>
      <c r="F186" s="35">
        <v>0</v>
      </c>
      <c r="G186" s="35">
        <v>0</v>
      </c>
      <c r="H186" s="35">
        <v>183108.94</v>
      </c>
      <c r="I186" s="35">
        <v>0</v>
      </c>
      <c r="J186" s="84">
        <v>0</v>
      </c>
      <c r="K186" s="35">
        <v>0</v>
      </c>
      <c r="L186" s="35">
        <v>400</v>
      </c>
      <c r="M186" s="35">
        <v>825150.34</v>
      </c>
      <c r="N186" s="35">
        <v>0</v>
      </c>
      <c r="O186" s="35">
        <v>0</v>
      </c>
      <c r="P186" s="35">
        <v>391</v>
      </c>
      <c r="Q186" s="35">
        <v>671730.3</v>
      </c>
      <c r="R186" s="35">
        <v>3.72</v>
      </c>
      <c r="S186" s="35">
        <v>60481.75</v>
      </c>
      <c r="T186" s="35">
        <v>0</v>
      </c>
      <c r="U186" s="35">
        <v>0</v>
      </c>
      <c r="V186" s="35">
        <v>3519</v>
      </c>
      <c r="W186" s="35">
        <v>0</v>
      </c>
      <c r="X186" s="35">
        <v>0</v>
      </c>
      <c r="Y186" s="28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</row>
    <row r="187" spans="1:47">
      <c r="A187" s="75">
        <v>167</v>
      </c>
      <c r="B187" s="9" t="s">
        <v>735</v>
      </c>
      <c r="C187" s="35">
        <f t="shared" si="19"/>
        <v>358854.9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195000</v>
      </c>
      <c r="J187" s="84">
        <v>0</v>
      </c>
      <c r="K187" s="35">
        <v>0</v>
      </c>
      <c r="L187" s="35">
        <v>465.8</v>
      </c>
      <c r="M187" s="35">
        <v>148965.9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14889</v>
      </c>
      <c r="X187" s="35">
        <v>0</v>
      </c>
      <c r="Y187" s="28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</row>
    <row r="188" spans="1:47">
      <c r="A188" s="75">
        <v>168</v>
      </c>
      <c r="B188" s="9" t="s">
        <v>672</v>
      </c>
      <c r="C188" s="35">
        <f t="shared" si="19"/>
        <v>50000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84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50000</v>
      </c>
      <c r="X188" s="35">
        <v>0</v>
      </c>
      <c r="Y188" s="28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</row>
    <row r="189" spans="1:47" ht="25.5">
      <c r="A189" s="75">
        <v>169</v>
      </c>
      <c r="B189" s="1" t="s">
        <v>125</v>
      </c>
      <c r="C189" s="35">
        <f t="shared" si="19"/>
        <v>37074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84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37074</v>
      </c>
      <c r="X189" s="35">
        <v>0</v>
      </c>
      <c r="Y189" s="28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</row>
    <row r="190" spans="1:47">
      <c r="A190" s="75">
        <v>170</v>
      </c>
      <c r="B190" s="1" t="s">
        <v>126</v>
      </c>
      <c r="C190" s="35">
        <f t="shared" si="19"/>
        <v>68296.25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84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68296.25</v>
      </c>
      <c r="X190" s="35">
        <v>0</v>
      </c>
      <c r="Y190" s="28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</row>
    <row r="191" spans="1:47">
      <c r="A191" s="75">
        <v>171</v>
      </c>
      <c r="B191" s="9" t="s">
        <v>127</v>
      </c>
      <c r="C191" s="35">
        <f t="shared" si="19"/>
        <v>29697.84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84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29697.84</v>
      </c>
      <c r="X191" s="35">
        <v>0</v>
      </c>
      <c r="Y191" s="28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</row>
    <row r="192" spans="1:47">
      <c r="A192" s="75">
        <v>172</v>
      </c>
      <c r="B192" s="9" t="s">
        <v>128</v>
      </c>
      <c r="C192" s="35">
        <f t="shared" si="19"/>
        <v>29697.84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84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29697.84</v>
      </c>
      <c r="X192" s="35">
        <v>0</v>
      </c>
      <c r="Y192" s="28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</row>
    <row r="193" spans="1:47">
      <c r="A193" s="71" t="s">
        <v>129</v>
      </c>
      <c r="B193" s="72"/>
      <c r="C193" s="27">
        <f t="shared" ref="C193:X193" si="20">SUM(C194:C196)</f>
        <v>1914213.87</v>
      </c>
      <c r="D193" s="27">
        <f t="shared" si="20"/>
        <v>0</v>
      </c>
      <c r="E193" s="27">
        <f t="shared" si="20"/>
        <v>0</v>
      </c>
      <c r="F193" s="27">
        <f t="shared" si="20"/>
        <v>0</v>
      </c>
      <c r="G193" s="27">
        <f t="shared" si="20"/>
        <v>0</v>
      </c>
      <c r="H193" s="27">
        <f t="shared" si="20"/>
        <v>290845.53999999998</v>
      </c>
      <c r="I193" s="27">
        <f t="shared" si="20"/>
        <v>230000</v>
      </c>
      <c r="J193" s="83">
        <f t="shared" si="20"/>
        <v>0</v>
      </c>
      <c r="K193" s="27">
        <f t="shared" si="20"/>
        <v>0</v>
      </c>
      <c r="L193" s="27">
        <f t="shared" si="20"/>
        <v>190.1</v>
      </c>
      <c r="M193" s="27">
        <f t="shared" si="20"/>
        <v>779228.03</v>
      </c>
      <c r="N193" s="27">
        <f t="shared" si="20"/>
        <v>0</v>
      </c>
      <c r="O193" s="27">
        <f t="shared" si="20"/>
        <v>0</v>
      </c>
      <c r="P193" s="27">
        <f t="shared" si="20"/>
        <v>345</v>
      </c>
      <c r="Q193" s="27">
        <f t="shared" si="20"/>
        <v>452586.97</v>
      </c>
      <c r="R193" s="27">
        <f t="shared" si="20"/>
        <v>16.399999999999999</v>
      </c>
      <c r="S193" s="27">
        <f t="shared" si="20"/>
        <v>67458.759999999995</v>
      </c>
      <c r="T193" s="27">
        <f t="shared" si="20"/>
        <v>0</v>
      </c>
      <c r="U193" s="27">
        <f t="shared" si="20"/>
        <v>0</v>
      </c>
      <c r="V193" s="27">
        <f t="shared" si="20"/>
        <v>3500</v>
      </c>
      <c r="W193" s="27">
        <f t="shared" si="20"/>
        <v>57076</v>
      </c>
      <c r="X193" s="27">
        <f t="shared" si="20"/>
        <v>33518.57</v>
      </c>
      <c r="Y193" s="28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</row>
    <row r="194" spans="1:47">
      <c r="A194" s="69" t="s">
        <v>894</v>
      </c>
      <c r="B194" s="74" t="s">
        <v>864</v>
      </c>
      <c r="C194" s="35">
        <f>D194+E194+F194+G194+H194+I194+K194+M194+O194+Q194+S194+U194+V194+W194+X194</f>
        <v>1857137.87</v>
      </c>
      <c r="D194" s="35">
        <v>0</v>
      </c>
      <c r="E194" s="35">
        <v>0</v>
      </c>
      <c r="F194" s="35">
        <v>0</v>
      </c>
      <c r="G194" s="35">
        <v>0</v>
      </c>
      <c r="H194" s="35">
        <v>290845.53999999998</v>
      </c>
      <c r="I194" s="35">
        <v>230000</v>
      </c>
      <c r="J194" s="84">
        <v>0</v>
      </c>
      <c r="K194" s="35">
        <v>0</v>
      </c>
      <c r="L194" s="35">
        <v>190.1</v>
      </c>
      <c r="M194" s="35">
        <v>779228.03</v>
      </c>
      <c r="N194" s="35">
        <v>0</v>
      </c>
      <c r="O194" s="35">
        <v>0</v>
      </c>
      <c r="P194" s="35">
        <v>345</v>
      </c>
      <c r="Q194" s="35">
        <v>452586.97</v>
      </c>
      <c r="R194" s="35">
        <v>16.399999999999999</v>
      </c>
      <c r="S194" s="35">
        <v>67458.759999999995</v>
      </c>
      <c r="T194" s="35">
        <v>0</v>
      </c>
      <c r="U194" s="35">
        <v>0</v>
      </c>
      <c r="V194" s="35">
        <v>3500</v>
      </c>
      <c r="W194" s="35">
        <v>0</v>
      </c>
      <c r="X194" s="35">
        <v>33518.57</v>
      </c>
      <c r="Y194" s="28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</row>
    <row r="195" spans="1:47">
      <c r="A195" s="69" t="s">
        <v>895</v>
      </c>
      <c r="B195" s="46" t="s">
        <v>130</v>
      </c>
      <c r="C195" s="35">
        <f>D195+E195+F195+G195+H195+I195+K195+M195+O195+Q195+S195+U195+V195+W195+X195</f>
        <v>29454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84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29454</v>
      </c>
      <c r="X195" s="35">
        <v>0</v>
      </c>
      <c r="Y195" s="28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</row>
    <row r="196" spans="1:47">
      <c r="A196" s="69" t="s">
        <v>896</v>
      </c>
      <c r="B196" s="46" t="s">
        <v>131</v>
      </c>
      <c r="C196" s="35">
        <f>D196+E196+F196+G196+H196+I196+K196+M196+O196+Q196+S196+U196+V196+W196+X196</f>
        <v>27622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84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27622</v>
      </c>
      <c r="X196" s="35">
        <v>0</v>
      </c>
      <c r="Y196" s="28"/>
      <c r="Z196" s="201"/>
      <c r="AA196" s="201"/>
      <c r="AB196" s="201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</row>
    <row r="197" spans="1:47">
      <c r="A197" s="215" t="s">
        <v>132</v>
      </c>
      <c r="B197" s="31"/>
      <c r="C197" s="27">
        <f t="shared" ref="C197:X197" si="21">SUM(C198:C202)</f>
        <v>2971013.57</v>
      </c>
      <c r="D197" s="27">
        <f t="shared" si="21"/>
        <v>0</v>
      </c>
      <c r="E197" s="27">
        <f t="shared" si="21"/>
        <v>531828.85000000009</v>
      </c>
      <c r="F197" s="27">
        <f t="shared" si="21"/>
        <v>0</v>
      </c>
      <c r="G197" s="27">
        <f t="shared" si="21"/>
        <v>0</v>
      </c>
      <c r="H197" s="27">
        <f t="shared" si="21"/>
        <v>988779.81</v>
      </c>
      <c r="I197" s="27">
        <f t="shared" si="21"/>
        <v>1189232.79</v>
      </c>
      <c r="J197" s="83">
        <f t="shared" si="21"/>
        <v>0</v>
      </c>
      <c r="K197" s="27">
        <f t="shared" si="21"/>
        <v>0</v>
      </c>
      <c r="L197" s="27">
        <f t="shared" si="21"/>
        <v>0</v>
      </c>
      <c r="M197" s="27">
        <f t="shared" si="21"/>
        <v>0</v>
      </c>
      <c r="N197" s="27">
        <f t="shared" si="21"/>
        <v>0</v>
      </c>
      <c r="O197" s="27">
        <f t="shared" si="21"/>
        <v>0</v>
      </c>
      <c r="P197" s="27">
        <f t="shared" si="21"/>
        <v>0</v>
      </c>
      <c r="Q197" s="27">
        <f t="shared" si="21"/>
        <v>0</v>
      </c>
      <c r="R197" s="27">
        <f t="shared" si="21"/>
        <v>0</v>
      </c>
      <c r="S197" s="27">
        <f t="shared" si="21"/>
        <v>0</v>
      </c>
      <c r="T197" s="27">
        <f t="shared" si="21"/>
        <v>375</v>
      </c>
      <c r="U197" s="27">
        <f t="shared" si="21"/>
        <v>114499.88</v>
      </c>
      <c r="V197" s="27">
        <f t="shared" si="21"/>
        <v>10377</v>
      </c>
      <c r="W197" s="27">
        <f t="shared" si="21"/>
        <v>92357</v>
      </c>
      <c r="X197" s="27">
        <f t="shared" si="21"/>
        <v>43938.239999999998</v>
      </c>
      <c r="Y197" s="28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</row>
    <row r="198" spans="1:47" ht="25.5">
      <c r="A198" s="69" t="s">
        <v>897</v>
      </c>
      <c r="B198" s="60" t="s">
        <v>893</v>
      </c>
      <c r="C198" s="35">
        <f>D198+E198+F198+G198+H198+I198+K198+M198+O198+Q198+S198+U198+V198+W198+X198</f>
        <v>1042416.64</v>
      </c>
      <c r="D198" s="35">
        <v>0</v>
      </c>
      <c r="E198" s="35">
        <v>195331.29</v>
      </c>
      <c r="F198" s="35">
        <v>0</v>
      </c>
      <c r="G198" s="35">
        <v>0</v>
      </c>
      <c r="H198" s="35">
        <v>361109.44</v>
      </c>
      <c r="I198" s="35">
        <v>474246.53</v>
      </c>
      <c r="J198" s="84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11729.38</v>
      </c>
      <c r="Y198" s="28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</row>
    <row r="199" spans="1:47" ht="25.5">
      <c r="A199" s="69" t="s">
        <v>898</v>
      </c>
      <c r="B199" s="60" t="s">
        <v>865</v>
      </c>
      <c r="C199" s="35">
        <f>D199+E199+F199+G199+H199+I199+K199+M199+O199+Q199+S199+U199+V199+W199+X199</f>
        <v>995259.07000000007</v>
      </c>
      <c r="D199" s="35">
        <v>0</v>
      </c>
      <c r="E199" s="35">
        <v>196071.87</v>
      </c>
      <c r="F199" s="35">
        <v>0</v>
      </c>
      <c r="G199" s="35">
        <v>0</v>
      </c>
      <c r="H199" s="35">
        <v>336972.71</v>
      </c>
      <c r="I199" s="35">
        <v>434656.49</v>
      </c>
      <c r="J199" s="84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6850</v>
      </c>
      <c r="W199" s="35">
        <v>0</v>
      </c>
      <c r="X199" s="35">
        <v>20708</v>
      </c>
      <c r="Y199" s="28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</row>
    <row r="200" spans="1:47">
      <c r="A200" s="69" t="s">
        <v>899</v>
      </c>
      <c r="B200" s="60" t="s">
        <v>470</v>
      </c>
      <c r="C200" s="35">
        <f>D200+E200+F200+G200+H200+I200+K200+M200+O200+Q200+S200+U200+V200+W200+X200</f>
        <v>840980.86</v>
      </c>
      <c r="D200" s="35">
        <v>0</v>
      </c>
      <c r="E200" s="35">
        <v>140425.69</v>
      </c>
      <c r="F200" s="35">
        <v>0</v>
      </c>
      <c r="G200" s="35">
        <v>0</v>
      </c>
      <c r="H200" s="35">
        <v>290697.65999999997</v>
      </c>
      <c r="I200" s="35">
        <v>280329.77</v>
      </c>
      <c r="J200" s="84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375</v>
      </c>
      <c r="U200" s="35">
        <v>114499.88</v>
      </c>
      <c r="V200" s="35">
        <v>3527</v>
      </c>
      <c r="W200" s="35">
        <v>0</v>
      </c>
      <c r="X200" s="35">
        <v>11500.86</v>
      </c>
      <c r="Y200" s="28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</row>
    <row r="201" spans="1:47" ht="25.5">
      <c r="A201" s="69" t="s">
        <v>900</v>
      </c>
      <c r="B201" s="1" t="s">
        <v>134</v>
      </c>
      <c r="C201" s="35">
        <f>D201+E201+F201+G201+H201+I201+K201+M201+O201+Q201+S201+U201+V201+W201+X201</f>
        <v>44811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84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44811</v>
      </c>
      <c r="X201" s="35">
        <v>0</v>
      </c>
      <c r="Y201" s="28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</row>
    <row r="202" spans="1:47" ht="25.5">
      <c r="A202" s="69" t="s">
        <v>901</v>
      </c>
      <c r="B202" s="1" t="s">
        <v>136</v>
      </c>
      <c r="C202" s="35">
        <f>D202+E202+F202+G202+H202+I202+K202+M202+O202+Q202+S202+U202+V202+W202+X202</f>
        <v>47546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84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47546</v>
      </c>
      <c r="X202" s="35">
        <v>0</v>
      </c>
      <c r="Y202" s="28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</row>
    <row r="203" spans="1:47">
      <c r="A203" s="68" t="s">
        <v>137</v>
      </c>
      <c r="B203" s="31"/>
      <c r="C203" s="27">
        <f t="shared" ref="C203:X203" si="22">SUM(C204:C239)</f>
        <v>21807428.84</v>
      </c>
      <c r="D203" s="27">
        <f t="shared" si="22"/>
        <v>5372060.4899999993</v>
      </c>
      <c r="E203" s="27">
        <f t="shared" si="22"/>
        <v>99895.11</v>
      </c>
      <c r="F203" s="27">
        <f t="shared" si="22"/>
        <v>99667.72</v>
      </c>
      <c r="G203" s="27">
        <f t="shared" si="22"/>
        <v>1094262</v>
      </c>
      <c r="H203" s="27">
        <f t="shared" si="22"/>
        <v>1200000</v>
      </c>
      <c r="I203" s="27">
        <f t="shared" si="22"/>
        <v>848002.9</v>
      </c>
      <c r="J203" s="83">
        <f t="shared" si="22"/>
        <v>0</v>
      </c>
      <c r="K203" s="27">
        <f t="shared" si="22"/>
        <v>0</v>
      </c>
      <c r="L203" s="27">
        <f t="shared" si="22"/>
        <v>3577.61</v>
      </c>
      <c r="M203" s="27">
        <f t="shared" si="22"/>
        <v>11012831.24</v>
      </c>
      <c r="N203" s="27">
        <f t="shared" si="22"/>
        <v>0</v>
      </c>
      <c r="O203" s="27">
        <f t="shared" si="22"/>
        <v>0</v>
      </c>
      <c r="P203" s="27">
        <f t="shared" si="22"/>
        <v>931.90000000000009</v>
      </c>
      <c r="Q203" s="27">
        <f t="shared" si="22"/>
        <v>947357.34000000008</v>
      </c>
      <c r="R203" s="27">
        <f t="shared" si="22"/>
        <v>0</v>
      </c>
      <c r="S203" s="27">
        <f t="shared" si="22"/>
        <v>0</v>
      </c>
      <c r="T203" s="27">
        <f t="shared" si="22"/>
        <v>0</v>
      </c>
      <c r="U203" s="27">
        <f t="shared" si="22"/>
        <v>0</v>
      </c>
      <c r="V203" s="27">
        <f t="shared" si="22"/>
        <v>88550</v>
      </c>
      <c r="W203" s="27">
        <f t="shared" si="22"/>
        <v>671082.87</v>
      </c>
      <c r="X203" s="27">
        <f t="shared" si="22"/>
        <v>373719.17000000004</v>
      </c>
      <c r="Y203" s="28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</row>
    <row r="204" spans="1:47">
      <c r="A204" s="69" t="s">
        <v>902</v>
      </c>
      <c r="B204" s="3" t="s">
        <v>475</v>
      </c>
      <c r="C204" s="35">
        <f t="shared" ref="C204:C239" si="23">D204+E204+F204+G204+H204+I204+K204+M204+O204+Q204+S204+U204+V204+W204+X204</f>
        <v>818115.17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84">
        <v>0</v>
      </c>
      <c r="K204" s="35">
        <v>0</v>
      </c>
      <c r="L204" s="35">
        <v>280</v>
      </c>
      <c r="M204" s="35">
        <v>797726.53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3402</v>
      </c>
      <c r="W204" s="35">
        <v>0</v>
      </c>
      <c r="X204" s="35">
        <v>16986.64</v>
      </c>
      <c r="Y204" s="28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</row>
    <row r="205" spans="1:47">
      <c r="A205" s="69" t="s">
        <v>903</v>
      </c>
      <c r="B205" s="3" t="s">
        <v>827</v>
      </c>
      <c r="C205" s="35">
        <f t="shared" si="23"/>
        <v>609548.42000000004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164002.9</v>
      </c>
      <c r="J205" s="84">
        <v>0</v>
      </c>
      <c r="K205" s="35">
        <v>0</v>
      </c>
      <c r="L205" s="35">
        <v>300</v>
      </c>
      <c r="M205" s="35">
        <v>434443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1852</v>
      </c>
      <c r="W205" s="35">
        <v>0</v>
      </c>
      <c r="X205" s="35">
        <v>9250.52</v>
      </c>
      <c r="Y205" s="28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</row>
    <row r="206" spans="1:47">
      <c r="A206" s="69" t="s">
        <v>904</v>
      </c>
      <c r="B206" s="3" t="s">
        <v>144</v>
      </c>
      <c r="C206" s="35">
        <f t="shared" si="23"/>
        <v>425212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419000</v>
      </c>
      <c r="J206" s="84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6212</v>
      </c>
      <c r="W206" s="35">
        <v>0</v>
      </c>
      <c r="X206" s="35">
        <v>0</v>
      </c>
      <c r="Y206" s="28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</row>
    <row r="207" spans="1:47">
      <c r="A207" s="69" t="s">
        <v>905</v>
      </c>
      <c r="B207" s="3" t="s">
        <v>143</v>
      </c>
      <c r="C207" s="35">
        <f t="shared" si="23"/>
        <v>1450753.51</v>
      </c>
      <c r="D207" s="35">
        <v>953894.6</v>
      </c>
      <c r="E207" s="35">
        <v>99895.11</v>
      </c>
      <c r="F207" s="35">
        <v>99667.72</v>
      </c>
      <c r="G207" s="35">
        <v>0</v>
      </c>
      <c r="H207" s="35">
        <v>0</v>
      </c>
      <c r="I207" s="35">
        <v>265000</v>
      </c>
      <c r="J207" s="84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5645</v>
      </c>
      <c r="W207" s="35">
        <v>0</v>
      </c>
      <c r="X207" s="35">
        <v>26651.08</v>
      </c>
      <c r="Y207" s="28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</row>
    <row r="208" spans="1:47">
      <c r="A208" s="69" t="s">
        <v>906</v>
      </c>
      <c r="B208" s="3" t="s">
        <v>471</v>
      </c>
      <c r="C208" s="35">
        <f t="shared" si="23"/>
        <v>903511.27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84">
        <v>0</v>
      </c>
      <c r="K208" s="35">
        <v>0</v>
      </c>
      <c r="L208" s="35">
        <v>350</v>
      </c>
      <c r="M208" s="35">
        <v>880920.53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3833</v>
      </c>
      <c r="W208" s="35">
        <v>0</v>
      </c>
      <c r="X208" s="35">
        <v>18757.740000000002</v>
      </c>
      <c r="Y208" s="28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</row>
    <row r="209" spans="1:47">
      <c r="A209" s="69" t="s">
        <v>907</v>
      </c>
      <c r="B209" s="3" t="s">
        <v>828</v>
      </c>
      <c r="C209" s="35">
        <f t="shared" si="23"/>
        <v>2387685.08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84">
        <v>0</v>
      </c>
      <c r="K209" s="35">
        <v>0</v>
      </c>
      <c r="L209" s="35">
        <v>450</v>
      </c>
      <c r="M209" s="35">
        <v>1679248.76</v>
      </c>
      <c r="N209" s="35">
        <v>0</v>
      </c>
      <c r="O209" s="35">
        <v>0</v>
      </c>
      <c r="P209" s="35">
        <v>599.70000000000005</v>
      </c>
      <c r="Q209" s="35">
        <v>649842.53</v>
      </c>
      <c r="R209" s="35">
        <v>0</v>
      </c>
      <c r="S209" s="35">
        <v>0</v>
      </c>
      <c r="T209" s="35">
        <v>0</v>
      </c>
      <c r="U209" s="35">
        <v>0</v>
      </c>
      <c r="V209" s="35">
        <v>9000</v>
      </c>
      <c r="W209" s="35">
        <v>0</v>
      </c>
      <c r="X209" s="35">
        <v>49593.79</v>
      </c>
      <c r="Y209" s="28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</row>
    <row r="210" spans="1:47">
      <c r="A210" s="69" t="s">
        <v>909</v>
      </c>
      <c r="B210" s="3" t="s">
        <v>829</v>
      </c>
      <c r="C210" s="35">
        <f t="shared" si="23"/>
        <v>6396405.5999999996</v>
      </c>
      <c r="D210" s="35">
        <v>4300000</v>
      </c>
      <c r="E210" s="35">
        <v>0</v>
      </c>
      <c r="F210" s="35">
        <v>0</v>
      </c>
      <c r="G210" s="35">
        <v>734000</v>
      </c>
      <c r="H210" s="35">
        <v>1200000</v>
      </c>
      <c r="I210" s="35">
        <v>0</v>
      </c>
      <c r="J210" s="84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28998</v>
      </c>
      <c r="W210" s="35">
        <v>0</v>
      </c>
      <c r="X210" s="35">
        <v>133407.6</v>
      </c>
      <c r="Y210" s="28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</row>
    <row r="211" spans="1:47">
      <c r="A211" s="69" t="s">
        <v>910</v>
      </c>
      <c r="B211" s="1" t="s">
        <v>830</v>
      </c>
      <c r="C211" s="35">
        <f t="shared" si="23"/>
        <v>743137.77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84">
        <v>0</v>
      </c>
      <c r="K211" s="35">
        <v>0</v>
      </c>
      <c r="L211" s="35">
        <v>180.9</v>
      </c>
      <c r="M211" s="35">
        <v>724390.28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3323</v>
      </c>
      <c r="W211" s="35">
        <v>0</v>
      </c>
      <c r="X211" s="35">
        <v>15424.49</v>
      </c>
      <c r="Y211" s="28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</row>
    <row r="212" spans="1:47">
      <c r="A212" s="69" t="s">
        <v>911</v>
      </c>
      <c r="B212" s="60" t="s">
        <v>831</v>
      </c>
      <c r="C212" s="35">
        <f t="shared" si="23"/>
        <v>1124279.6399999999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84">
        <v>0</v>
      </c>
      <c r="K212" s="35">
        <v>0</v>
      </c>
      <c r="L212" s="35">
        <v>321.89999999999998</v>
      </c>
      <c r="M212" s="35">
        <v>1095714.8799999999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5234</v>
      </c>
      <c r="W212" s="35">
        <v>0</v>
      </c>
      <c r="X212" s="35">
        <v>23330.76</v>
      </c>
      <c r="Y212" s="28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</row>
    <row r="213" spans="1:47">
      <c r="A213" s="69" t="s">
        <v>912</v>
      </c>
      <c r="B213" s="60" t="s">
        <v>832</v>
      </c>
      <c r="C213" s="35">
        <f t="shared" si="23"/>
        <v>605751.80000000005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84">
        <v>0</v>
      </c>
      <c r="K213" s="35">
        <v>0</v>
      </c>
      <c r="L213" s="35">
        <v>132</v>
      </c>
      <c r="M213" s="35">
        <v>590657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2518</v>
      </c>
      <c r="W213" s="35">
        <v>0</v>
      </c>
      <c r="X213" s="35">
        <v>12576.8</v>
      </c>
      <c r="Y213" s="28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</row>
    <row r="214" spans="1:47" ht="25.5">
      <c r="A214" s="69" t="s">
        <v>913</v>
      </c>
      <c r="B214" s="60" t="s">
        <v>833</v>
      </c>
      <c r="C214" s="35">
        <f t="shared" si="23"/>
        <v>1163680.01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84">
        <v>0</v>
      </c>
      <c r="K214" s="35">
        <v>0</v>
      </c>
      <c r="L214" s="35">
        <v>270.31</v>
      </c>
      <c r="M214" s="35">
        <v>1133780.01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5638</v>
      </c>
      <c r="W214" s="35">
        <v>0</v>
      </c>
      <c r="X214" s="35">
        <v>24262</v>
      </c>
      <c r="Y214" s="28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</row>
    <row r="215" spans="1:47" ht="25.5">
      <c r="A215" s="69" t="s">
        <v>914</v>
      </c>
      <c r="B215" s="60" t="s">
        <v>834</v>
      </c>
      <c r="C215" s="35">
        <f t="shared" si="23"/>
        <v>562497.41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84">
        <v>0</v>
      </c>
      <c r="K215" s="35">
        <v>0</v>
      </c>
      <c r="L215" s="35">
        <v>360.5</v>
      </c>
      <c r="M215" s="35">
        <v>548423.15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2338</v>
      </c>
      <c r="W215" s="35">
        <v>0</v>
      </c>
      <c r="X215" s="35">
        <v>11736.26</v>
      </c>
      <c r="Y215" s="28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</row>
    <row r="216" spans="1:47" ht="25.5">
      <c r="A216" s="69" t="s">
        <v>915</v>
      </c>
      <c r="B216" s="60" t="s">
        <v>835</v>
      </c>
      <c r="C216" s="35">
        <f t="shared" si="23"/>
        <v>1222443.31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84">
        <v>0</v>
      </c>
      <c r="K216" s="35">
        <v>0</v>
      </c>
      <c r="L216" s="35">
        <v>340</v>
      </c>
      <c r="M216" s="35">
        <v>1191748.82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5319</v>
      </c>
      <c r="W216" s="35">
        <v>0</v>
      </c>
      <c r="X216" s="35">
        <v>25375.49</v>
      </c>
      <c r="Y216" s="28"/>
      <c r="Z216" s="201"/>
      <c r="AA216" s="201"/>
      <c r="AB216" s="201"/>
      <c r="AC216" s="201"/>
      <c r="AD216" s="201"/>
      <c r="AE216" s="201"/>
      <c r="AF216" s="201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</row>
    <row r="217" spans="1:47" ht="25.5">
      <c r="A217" s="69" t="s">
        <v>916</v>
      </c>
      <c r="B217" s="1" t="s">
        <v>836</v>
      </c>
      <c r="C217" s="35">
        <f t="shared" si="23"/>
        <v>309118.81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84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332.2</v>
      </c>
      <c r="Q217" s="35">
        <v>297514.81</v>
      </c>
      <c r="R217" s="35">
        <v>0</v>
      </c>
      <c r="S217" s="35">
        <v>0</v>
      </c>
      <c r="T217" s="35">
        <v>0</v>
      </c>
      <c r="U217" s="35">
        <v>0</v>
      </c>
      <c r="V217" s="35">
        <v>5238</v>
      </c>
      <c r="W217" s="35">
        <v>0</v>
      </c>
      <c r="X217" s="35">
        <v>6366</v>
      </c>
      <c r="Y217" s="28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</row>
    <row r="218" spans="1:47">
      <c r="A218" s="69" t="s">
        <v>917</v>
      </c>
      <c r="B218" s="58" t="s">
        <v>908</v>
      </c>
      <c r="C218" s="35">
        <f t="shared" si="23"/>
        <v>118165.89</v>
      </c>
      <c r="D218" s="35">
        <v>118165.89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84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28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</row>
    <row r="219" spans="1:47">
      <c r="A219" s="69" t="s">
        <v>918</v>
      </c>
      <c r="B219" s="60" t="s">
        <v>476</v>
      </c>
      <c r="C219" s="35">
        <f t="shared" si="23"/>
        <v>389193.62</v>
      </c>
      <c r="D219" s="35">
        <v>0</v>
      </c>
      <c r="E219" s="35">
        <v>0</v>
      </c>
      <c r="F219" s="35">
        <v>0</v>
      </c>
      <c r="G219" s="35">
        <v>360262</v>
      </c>
      <c r="H219" s="35">
        <v>0</v>
      </c>
      <c r="I219" s="35">
        <v>0</v>
      </c>
      <c r="J219" s="84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28931.62</v>
      </c>
      <c r="X219" s="35">
        <v>0</v>
      </c>
      <c r="Y219" s="28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</row>
    <row r="220" spans="1:47">
      <c r="A220" s="69" t="s">
        <v>919</v>
      </c>
      <c r="B220" s="60" t="s">
        <v>1108</v>
      </c>
      <c r="C220" s="35">
        <f t="shared" si="23"/>
        <v>1935778.28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84">
        <v>0</v>
      </c>
      <c r="K220" s="35">
        <v>0</v>
      </c>
      <c r="L220" s="35">
        <v>592</v>
      </c>
      <c r="M220" s="35">
        <v>1935778.28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28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</row>
    <row r="221" spans="1:47">
      <c r="A221" s="69" t="s">
        <v>920</v>
      </c>
      <c r="B221" s="60" t="s">
        <v>673</v>
      </c>
      <c r="C221" s="35">
        <f t="shared" si="23"/>
        <v>35690.65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84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85">
        <v>35690.65</v>
      </c>
      <c r="X221" s="35">
        <v>0</v>
      </c>
      <c r="Y221" s="28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</row>
    <row r="222" spans="1:47">
      <c r="A222" s="69" t="s">
        <v>921</v>
      </c>
      <c r="B222" s="1" t="s">
        <v>674</v>
      </c>
      <c r="C222" s="35">
        <f t="shared" si="23"/>
        <v>39800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84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86">
        <v>39800</v>
      </c>
      <c r="X222" s="35">
        <v>0</v>
      </c>
      <c r="Y222" s="28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</row>
    <row r="223" spans="1:47">
      <c r="A223" s="69" t="s">
        <v>922</v>
      </c>
      <c r="B223" s="1" t="s">
        <v>675</v>
      </c>
      <c r="C223" s="35">
        <f t="shared" si="23"/>
        <v>38805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84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86">
        <v>38805</v>
      </c>
      <c r="X223" s="35">
        <v>0</v>
      </c>
      <c r="Y223" s="28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</row>
    <row r="224" spans="1:47" ht="25.5">
      <c r="A224" s="69" t="s">
        <v>923</v>
      </c>
      <c r="B224" s="1" t="s">
        <v>677</v>
      </c>
      <c r="C224" s="35">
        <f t="shared" si="23"/>
        <v>26500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84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86">
        <v>26500</v>
      </c>
      <c r="X224" s="35">
        <v>0</v>
      </c>
      <c r="Y224" s="28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</row>
    <row r="225" spans="1:47">
      <c r="A225" s="69" t="s">
        <v>924</v>
      </c>
      <c r="B225" s="1" t="s">
        <v>139</v>
      </c>
      <c r="C225" s="35">
        <f t="shared" si="23"/>
        <v>22914.85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84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22914.85</v>
      </c>
      <c r="X225" s="35">
        <v>0</v>
      </c>
      <c r="Y225" s="28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</row>
    <row r="226" spans="1:47">
      <c r="A226" s="69" t="s">
        <v>925</v>
      </c>
      <c r="B226" s="1" t="s">
        <v>140</v>
      </c>
      <c r="C226" s="35">
        <f t="shared" si="23"/>
        <v>14152.88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84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14152.88</v>
      </c>
      <c r="X226" s="35">
        <v>0</v>
      </c>
      <c r="Y226" s="28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</row>
    <row r="227" spans="1:47">
      <c r="A227" s="69" t="s">
        <v>926</v>
      </c>
      <c r="B227" s="1" t="s">
        <v>141</v>
      </c>
      <c r="C227" s="35">
        <f t="shared" si="23"/>
        <v>23926.77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84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23926.77</v>
      </c>
      <c r="X227" s="35">
        <v>0</v>
      </c>
      <c r="Y227" s="28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</row>
    <row r="228" spans="1:47">
      <c r="A228" s="69" t="s">
        <v>927</v>
      </c>
      <c r="B228" s="1" t="s">
        <v>142</v>
      </c>
      <c r="C228" s="35">
        <f t="shared" si="23"/>
        <v>87128.17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84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87128.17</v>
      </c>
      <c r="X228" s="35">
        <v>0</v>
      </c>
      <c r="Y228" s="28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</row>
    <row r="229" spans="1:47" ht="25.5">
      <c r="A229" s="69" t="s">
        <v>928</v>
      </c>
      <c r="B229" s="8" t="s">
        <v>145</v>
      </c>
      <c r="C229" s="35">
        <f t="shared" si="23"/>
        <v>37099.019999999997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84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37099.019999999997</v>
      </c>
      <c r="X229" s="35">
        <v>0</v>
      </c>
      <c r="Y229" s="28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</row>
    <row r="230" spans="1:47">
      <c r="A230" s="69" t="s">
        <v>929</v>
      </c>
      <c r="B230" s="8" t="s">
        <v>146</v>
      </c>
      <c r="C230" s="35">
        <f t="shared" si="23"/>
        <v>23538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84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23538</v>
      </c>
      <c r="X230" s="35">
        <v>0</v>
      </c>
      <c r="Y230" s="28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</row>
    <row r="231" spans="1:47">
      <c r="A231" s="69" t="s">
        <v>930</v>
      </c>
      <c r="B231" s="8" t="s">
        <v>147</v>
      </c>
      <c r="C231" s="35">
        <f t="shared" si="23"/>
        <v>23652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84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23652</v>
      </c>
      <c r="X231" s="35">
        <v>0</v>
      </c>
      <c r="Y231" s="28"/>
      <c r="Z231" s="201"/>
      <c r="AA231" s="201"/>
      <c r="AB231" s="201"/>
      <c r="AC231" s="201"/>
      <c r="AD231" s="201"/>
      <c r="AE231" s="201"/>
      <c r="AF231" s="201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</row>
    <row r="232" spans="1:47">
      <c r="A232" s="69" t="s">
        <v>1147</v>
      </c>
      <c r="B232" s="8" t="s">
        <v>148</v>
      </c>
      <c r="C232" s="35">
        <f t="shared" si="23"/>
        <v>36141.53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84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36141.53</v>
      </c>
      <c r="X232" s="35">
        <v>0</v>
      </c>
      <c r="Y232" s="28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</row>
    <row r="233" spans="1:47" ht="25.5">
      <c r="A233" s="69" t="s">
        <v>1148</v>
      </c>
      <c r="B233" s="8" t="s">
        <v>149</v>
      </c>
      <c r="C233" s="35">
        <f t="shared" si="23"/>
        <v>37664.699999999997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84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37664.699999999997</v>
      </c>
      <c r="X233" s="35">
        <v>0</v>
      </c>
      <c r="Y233" s="28"/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01"/>
      <c r="AU233" s="201"/>
    </row>
    <row r="234" spans="1:47" ht="25.5">
      <c r="A234" s="69" t="s">
        <v>1149</v>
      </c>
      <c r="B234" s="8" t="s">
        <v>150</v>
      </c>
      <c r="C234" s="35">
        <f t="shared" si="23"/>
        <v>37898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84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37898</v>
      </c>
      <c r="X234" s="35">
        <v>0</v>
      </c>
      <c r="Y234" s="28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</row>
    <row r="235" spans="1:47" ht="25.5">
      <c r="A235" s="69" t="s">
        <v>1150</v>
      </c>
      <c r="B235" s="8" t="s">
        <v>151</v>
      </c>
      <c r="C235" s="35">
        <f t="shared" si="23"/>
        <v>37851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84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37851</v>
      </c>
      <c r="X235" s="35">
        <v>0</v>
      </c>
      <c r="Y235" s="28"/>
      <c r="Z235" s="201"/>
      <c r="AA235" s="201"/>
      <c r="AB235" s="201"/>
      <c r="AC235" s="201"/>
      <c r="AD235" s="201"/>
      <c r="AE235" s="201"/>
      <c r="AF235" s="201"/>
      <c r="AG235" s="201"/>
      <c r="AH235" s="201"/>
      <c r="AI235" s="201"/>
      <c r="AJ235" s="201"/>
      <c r="AK235" s="201"/>
      <c r="AL235" s="201"/>
      <c r="AM235" s="201"/>
      <c r="AN235" s="201"/>
      <c r="AO235" s="201"/>
      <c r="AP235" s="201"/>
      <c r="AQ235" s="201"/>
      <c r="AR235" s="201"/>
      <c r="AS235" s="201"/>
      <c r="AT235" s="201"/>
      <c r="AU235" s="201"/>
    </row>
    <row r="236" spans="1:47">
      <c r="A236" s="69" t="s">
        <v>1151</v>
      </c>
      <c r="B236" s="8" t="s">
        <v>152</v>
      </c>
      <c r="C236" s="35">
        <f t="shared" si="23"/>
        <v>28659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84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28659</v>
      </c>
      <c r="X236" s="35">
        <v>0</v>
      </c>
      <c r="Y236" s="28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1"/>
      <c r="AT236" s="201"/>
      <c r="AU236" s="201"/>
    </row>
    <row r="237" spans="1:47" ht="25.5">
      <c r="A237" s="69" t="s">
        <v>1152</v>
      </c>
      <c r="B237" s="8" t="s">
        <v>153</v>
      </c>
      <c r="C237" s="35">
        <f t="shared" si="23"/>
        <v>38425.660000000003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84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38425.660000000003</v>
      </c>
      <c r="X237" s="35">
        <v>0</v>
      </c>
      <c r="Y237" s="28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</row>
    <row r="238" spans="1:47" ht="25.5">
      <c r="A238" s="69" t="s">
        <v>1153</v>
      </c>
      <c r="B238" s="8" t="s">
        <v>154</v>
      </c>
      <c r="C238" s="35">
        <f t="shared" si="23"/>
        <v>25135.23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84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25135.23</v>
      </c>
      <c r="X238" s="35">
        <v>0</v>
      </c>
      <c r="Y238" s="28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</row>
    <row r="239" spans="1:47" ht="25.5">
      <c r="A239" s="69" t="s">
        <v>1154</v>
      </c>
      <c r="B239" s="8" t="s">
        <v>155</v>
      </c>
      <c r="C239" s="35">
        <f t="shared" si="23"/>
        <v>27168.79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84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27168.79</v>
      </c>
      <c r="X239" s="35">
        <v>0</v>
      </c>
      <c r="Y239" s="28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</row>
    <row r="240" spans="1:47">
      <c r="A240" s="215" t="s">
        <v>156</v>
      </c>
      <c r="B240" s="31"/>
      <c r="C240" s="27">
        <f t="shared" ref="C240:X240" si="24">SUM(C241:C246)</f>
        <v>3859464.43</v>
      </c>
      <c r="D240" s="27">
        <f t="shared" si="24"/>
        <v>0</v>
      </c>
      <c r="E240" s="27">
        <f t="shared" si="24"/>
        <v>306560.98</v>
      </c>
      <c r="F240" s="27">
        <f t="shared" si="24"/>
        <v>0</v>
      </c>
      <c r="G240" s="27">
        <f t="shared" si="24"/>
        <v>0</v>
      </c>
      <c r="H240" s="27">
        <f t="shared" si="24"/>
        <v>370509.63</v>
      </c>
      <c r="I240" s="27">
        <f t="shared" si="24"/>
        <v>0</v>
      </c>
      <c r="J240" s="83">
        <f t="shared" si="24"/>
        <v>0</v>
      </c>
      <c r="K240" s="27">
        <f t="shared" si="24"/>
        <v>0</v>
      </c>
      <c r="L240" s="27">
        <f t="shared" si="24"/>
        <v>942.8</v>
      </c>
      <c r="M240" s="27">
        <f t="shared" si="24"/>
        <v>1483859</v>
      </c>
      <c r="N240" s="27">
        <f t="shared" si="24"/>
        <v>0</v>
      </c>
      <c r="O240" s="27">
        <f t="shared" si="24"/>
        <v>0</v>
      </c>
      <c r="P240" s="27">
        <f t="shared" si="24"/>
        <v>594</v>
      </c>
      <c r="Q240" s="27">
        <f t="shared" si="24"/>
        <v>1270902.2</v>
      </c>
      <c r="R240" s="27">
        <f t="shared" si="24"/>
        <v>53.199999999999996</v>
      </c>
      <c r="S240" s="27">
        <f t="shared" si="24"/>
        <v>183772.4</v>
      </c>
      <c r="T240" s="27">
        <f t="shared" si="24"/>
        <v>249</v>
      </c>
      <c r="U240" s="27">
        <f t="shared" si="24"/>
        <v>135935</v>
      </c>
      <c r="V240" s="27">
        <f t="shared" si="24"/>
        <v>6691</v>
      </c>
      <c r="W240" s="27">
        <f t="shared" si="24"/>
        <v>68840.22</v>
      </c>
      <c r="X240" s="27">
        <f t="shared" si="24"/>
        <v>32394</v>
      </c>
      <c r="Y240" s="28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</row>
    <row r="241" spans="1:47" ht="25.5">
      <c r="A241" s="75">
        <v>217</v>
      </c>
      <c r="B241" s="60" t="s">
        <v>802</v>
      </c>
      <c r="C241" s="35">
        <f t="shared" ref="C241:C246" si="25">D241+E241+F241+G241+H241+I241+K241+M241+O241+Q241+S241+U241+V241+W241+X241</f>
        <v>770804.21000000008</v>
      </c>
      <c r="D241" s="35">
        <v>0</v>
      </c>
      <c r="E241" s="35">
        <v>100414.98</v>
      </c>
      <c r="F241" s="35">
        <v>0</v>
      </c>
      <c r="G241" s="35">
        <v>0</v>
      </c>
      <c r="H241" s="35">
        <v>60905.63</v>
      </c>
      <c r="I241" s="35">
        <v>0</v>
      </c>
      <c r="J241" s="84">
        <v>0</v>
      </c>
      <c r="K241" s="35">
        <v>0</v>
      </c>
      <c r="L241" s="35">
        <v>232</v>
      </c>
      <c r="M241" s="35">
        <v>305356</v>
      </c>
      <c r="N241" s="35">
        <v>0</v>
      </c>
      <c r="O241" s="35">
        <v>0</v>
      </c>
      <c r="P241" s="35">
        <v>164</v>
      </c>
      <c r="Q241" s="35">
        <v>264499.20000000001</v>
      </c>
      <c r="R241" s="35">
        <v>15.3</v>
      </c>
      <c r="S241" s="35">
        <v>38246.400000000001</v>
      </c>
      <c r="T241" s="35">
        <v>0</v>
      </c>
      <c r="U241" s="35">
        <v>0</v>
      </c>
      <c r="V241" s="35">
        <v>1382</v>
      </c>
      <c r="W241" s="35">
        <v>0</v>
      </c>
      <c r="X241" s="35">
        <v>0</v>
      </c>
      <c r="Y241" s="28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</row>
    <row r="242" spans="1:47" ht="25.5">
      <c r="A242" s="75">
        <v>218</v>
      </c>
      <c r="B242" s="60" t="s">
        <v>803</v>
      </c>
      <c r="C242" s="35">
        <f t="shared" si="25"/>
        <v>1471095</v>
      </c>
      <c r="D242" s="35">
        <v>0</v>
      </c>
      <c r="E242" s="35">
        <v>76605</v>
      </c>
      <c r="F242" s="35">
        <v>0</v>
      </c>
      <c r="G242" s="35">
        <v>0</v>
      </c>
      <c r="H242" s="35">
        <v>141010</v>
      </c>
      <c r="I242" s="35">
        <v>0</v>
      </c>
      <c r="J242" s="84">
        <v>0</v>
      </c>
      <c r="K242" s="35">
        <v>0</v>
      </c>
      <c r="L242" s="35">
        <v>319.8</v>
      </c>
      <c r="M242" s="35">
        <v>646810</v>
      </c>
      <c r="N242" s="35">
        <v>0</v>
      </c>
      <c r="O242" s="35">
        <v>0</v>
      </c>
      <c r="P242" s="35">
        <v>181</v>
      </c>
      <c r="Q242" s="35">
        <v>527620</v>
      </c>
      <c r="R242" s="35">
        <v>18</v>
      </c>
      <c r="S242" s="35">
        <v>76293</v>
      </c>
      <c r="T242" s="35">
        <v>0</v>
      </c>
      <c r="U242" s="35">
        <v>0</v>
      </c>
      <c r="V242" s="35">
        <v>2757</v>
      </c>
      <c r="W242" s="35">
        <v>0</v>
      </c>
      <c r="X242" s="35">
        <v>0</v>
      </c>
      <c r="Y242" s="28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</row>
    <row r="243" spans="1:47" ht="25.5">
      <c r="A243" s="75">
        <v>219</v>
      </c>
      <c r="B243" s="60" t="s">
        <v>804</v>
      </c>
      <c r="C243" s="35">
        <f t="shared" si="25"/>
        <v>1548725</v>
      </c>
      <c r="D243" s="35">
        <v>0</v>
      </c>
      <c r="E243" s="35">
        <v>129541</v>
      </c>
      <c r="F243" s="35">
        <v>0</v>
      </c>
      <c r="G243" s="35">
        <v>0</v>
      </c>
      <c r="H243" s="35">
        <v>168594</v>
      </c>
      <c r="I243" s="35">
        <v>0</v>
      </c>
      <c r="J243" s="84">
        <v>0</v>
      </c>
      <c r="K243" s="35">
        <v>0</v>
      </c>
      <c r="L243" s="35">
        <v>391</v>
      </c>
      <c r="M243" s="35">
        <v>531693</v>
      </c>
      <c r="N243" s="35">
        <v>0</v>
      </c>
      <c r="O243" s="35">
        <v>0</v>
      </c>
      <c r="P243" s="35">
        <v>249</v>
      </c>
      <c r="Q243" s="35">
        <v>478783</v>
      </c>
      <c r="R243" s="35">
        <v>19.899999999999999</v>
      </c>
      <c r="S243" s="35">
        <v>69233</v>
      </c>
      <c r="T243" s="35">
        <v>249</v>
      </c>
      <c r="U243" s="35">
        <v>135935</v>
      </c>
      <c r="V243" s="35">
        <v>2552</v>
      </c>
      <c r="W243" s="35">
        <v>0</v>
      </c>
      <c r="X243" s="35">
        <v>32394</v>
      </c>
      <c r="Y243" s="28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</row>
    <row r="244" spans="1:47" ht="25.5">
      <c r="A244" s="75">
        <v>220</v>
      </c>
      <c r="B244" s="1" t="s">
        <v>157</v>
      </c>
      <c r="C244" s="35">
        <f t="shared" si="25"/>
        <v>17331.89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84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17331.89</v>
      </c>
      <c r="X244" s="35">
        <v>0</v>
      </c>
      <c r="Y244" s="28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</row>
    <row r="245" spans="1:47" ht="25.5">
      <c r="A245" s="75">
        <v>221</v>
      </c>
      <c r="B245" s="1" t="s">
        <v>158</v>
      </c>
      <c r="C245" s="35">
        <f t="shared" si="25"/>
        <v>22217.29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84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22217.29</v>
      </c>
      <c r="X245" s="35">
        <v>0</v>
      </c>
      <c r="Y245" s="28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</row>
    <row r="246" spans="1:47">
      <c r="A246" s="75">
        <v>222</v>
      </c>
      <c r="B246" s="1" t="s">
        <v>159</v>
      </c>
      <c r="C246" s="35">
        <f t="shared" si="25"/>
        <v>29291.040000000001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84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29291.040000000001</v>
      </c>
      <c r="X246" s="35">
        <v>0</v>
      </c>
      <c r="Y246" s="28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</row>
    <row r="247" spans="1:47">
      <c r="A247" s="68" t="s">
        <v>160</v>
      </c>
      <c r="B247" s="31"/>
      <c r="C247" s="27">
        <f>SUM(C248:C611)</f>
        <v>1363328317.5099995</v>
      </c>
      <c r="D247" s="27">
        <f t="shared" ref="D247:X247" si="26">SUM(D248:D611)</f>
        <v>267018670.52000001</v>
      </c>
      <c r="E247" s="27">
        <f t="shared" si="26"/>
        <v>54038065.63000001</v>
      </c>
      <c r="F247" s="27">
        <f t="shared" si="26"/>
        <v>72598836.700000018</v>
      </c>
      <c r="G247" s="27">
        <f t="shared" si="26"/>
        <v>91756168.50999999</v>
      </c>
      <c r="H247" s="27">
        <f t="shared" si="26"/>
        <v>113226543.01999998</v>
      </c>
      <c r="I247" s="27">
        <f t="shared" si="26"/>
        <v>53591755</v>
      </c>
      <c r="J247" s="83">
        <f t="shared" si="26"/>
        <v>138</v>
      </c>
      <c r="K247" s="27">
        <f t="shared" si="26"/>
        <v>240668950.78</v>
      </c>
      <c r="L247" s="27">
        <f t="shared" si="26"/>
        <v>66956.799999999988</v>
      </c>
      <c r="M247" s="27">
        <f t="shared" si="26"/>
        <v>175445443.12999997</v>
      </c>
      <c r="N247" s="27">
        <f t="shared" si="26"/>
        <v>3147</v>
      </c>
      <c r="O247" s="27">
        <f t="shared" si="26"/>
        <v>2959740</v>
      </c>
      <c r="P247" s="27">
        <f t="shared" si="26"/>
        <v>126067.02000000002</v>
      </c>
      <c r="Q247" s="27">
        <f t="shared" si="26"/>
        <v>143972053.57999998</v>
      </c>
      <c r="R247" s="27">
        <f t="shared" si="26"/>
        <v>1463.8</v>
      </c>
      <c r="S247" s="27">
        <f t="shared" si="26"/>
        <v>1526183.76</v>
      </c>
      <c r="T247" s="27">
        <f t="shared" si="26"/>
        <v>70407.720000000016</v>
      </c>
      <c r="U247" s="27">
        <f t="shared" si="26"/>
        <v>113325903.50000001</v>
      </c>
      <c r="V247" s="27">
        <f t="shared" si="26"/>
        <v>1445186</v>
      </c>
      <c r="W247" s="27">
        <f t="shared" si="26"/>
        <v>28897634.520000003</v>
      </c>
      <c r="X247" s="27">
        <f t="shared" si="26"/>
        <v>2857182.86</v>
      </c>
      <c r="Y247" s="28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</row>
    <row r="248" spans="1:47">
      <c r="A248" s="75">
        <v>223</v>
      </c>
      <c r="B248" s="62" t="s">
        <v>294</v>
      </c>
      <c r="C248" s="35">
        <f>D248+E248+F248+G248+H248+I248:I249+K248+M248+O248+Q248+S248+U248+V248+W248+X248</f>
        <v>9254182.2199999988</v>
      </c>
      <c r="D248" s="35">
        <v>3445736.8</v>
      </c>
      <c r="E248" s="35">
        <v>1157596.54</v>
      </c>
      <c r="F248" s="35">
        <v>1492562.14</v>
      </c>
      <c r="G248" s="35">
        <v>1104208.8400000001</v>
      </c>
      <c r="H248" s="35">
        <v>1860187.9</v>
      </c>
      <c r="I248" s="35">
        <v>0</v>
      </c>
      <c r="J248" s="84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193890</v>
      </c>
      <c r="Y248" s="28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</row>
    <row r="249" spans="1:47">
      <c r="A249" s="75">
        <v>224</v>
      </c>
      <c r="B249" s="62" t="s">
        <v>295</v>
      </c>
      <c r="C249" s="35">
        <f t="shared" ref="C249:C312" si="27">D249+E249+F249+G249+H249+I249+K249+M249+O249+Q249+S249+U249+V249+W249+X249</f>
        <v>5788183.709999999</v>
      </c>
      <c r="D249" s="35">
        <v>2474714.61</v>
      </c>
      <c r="E249" s="35">
        <v>416207.29</v>
      </c>
      <c r="F249" s="35">
        <v>805892.24</v>
      </c>
      <c r="G249" s="35">
        <v>713824.76</v>
      </c>
      <c r="H249" s="35">
        <v>1256273.81</v>
      </c>
      <c r="I249" s="35">
        <v>0</v>
      </c>
      <c r="J249" s="84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121271</v>
      </c>
      <c r="Y249" s="28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</row>
    <row r="250" spans="1:47">
      <c r="A250" s="75">
        <v>225</v>
      </c>
      <c r="B250" s="62" t="s">
        <v>296</v>
      </c>
      <c r="C250" s="35">
        <f t="shared" si="27"/>
        <v>18358658</v>
      </c>
      <c r="D250" s="35">
        <v>7928439</v>
      </c>
      <c r="E250" s="35">
        <v>1236693</v>
      </c>
      <c r="F250" s="35">
        <v>2974740</v>
      </c>
      <c r="G250" s="35">
        <v>2612589</v>
      </c>
      <c r="H250" s="35">
        <v>3228404</v>
      </c>
      <c r="I250" s="35">
        <v>0</v>
      </c>
      <c r="J250" s="84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377793</v>
      </c>
      <c r="Y250" s="28"/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</row>
    <row r="251" spans="1:47">
      <c r="A251" s="75">
        <v>226</v>
      </c>
      <c r="B251" s="62" t="s">
        <v>297</v>
      </c>
      <c r="C251" s="35">
        <f t="shared" si="27"/>
        <v>6817835.0299999993</v>
      </c>
      <c r="D251" s="35">
        <v>2727485.96</v>
      </c>
      <c r="E251" s="35">
        <v>675444.65</v>
      </c>
      <c r="F251" s="35">
        <v>1140898.1499999999</v>
      </c>
      <c r="G251" s="35">
        <v>929795.46</v>
      </c>
      <c r="H251" s="35">
        <v>1202062.51</v>
      </c>
      <c r="I251" s="35">
        <v>0</v>
      </c>
      <c r="J251" s="84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142148.29999999999</v>
      </c>
      <c r="Y251" s="28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</row>
    <row r="252" spans="1:47">
      <c r="A252" s="75">
        <v>227</v>
      </c>
      <c r="B252" s="62" t="s">
        <v>298</v>
      </c>
      <c r="C252" s="35">
        <f t="shared" si="27"/>
        <v>9414646</v>
      </c>
      <c r="D252" s="35">
        <v>3994840</v>
      </c>
      <c r="E252" s="35">
        <v>683724</v>
      </c>
      <c r="F252" s="35">
        <v>1653747</v>
      </c>
      <c r="G252" s="35">
        <v>1200003</v>
      </c>
      <c r="H252" s="35">
        <v>1685080</v>
      </c>
      <c r="I252" s="35">
        <v>0</v>
      </c>
      <c r="J252" s="84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197252</v>
      </c>
      <c r="Y252" s="28"/>
      <c r="Z252" s="201"/>
      <c r="AA252" s="201"/>
      <c r="AB252" s="201"/>
      <c r="AC252" s="201"/>
      <c r="AD252" s="201"/>
      <c r="AE252" s="201"/>
      <c r="AF252" s="201"/>
      <c r="AG252" s="201"/>
      <c r="AH252" s="201"/>
      <c r="AI252" s="201"/>
      <c r="AJ252" s="201"/>
      <c r="AK252" s="201"/>
      <c r="AL252" s="201"/>
      <c r="AM252" s="201"/>
      <c r="AN252" s="201"/>
      <c r="AO252" s="201"/>
      <c r="AP252" s="201"/>
      <c r="AQ252" s="201"/>
      <c r="AR252" s="201"/>
      <c r="AS252" s="201"/>
      <c r="AT252" s="201"/>
      <c r="AU252" s="201"/>
    </row>
    <row r="253" spans="1:47">
      <c r="A253" s="75">
        <v>228</v>
      </c>
      <c r="B253" s="62" t="s">
        <v>299</v>
      </c>
      <c r="C253" s="35">
        <f t="shared" si="27"/>
        <v>6496364.0099999998</v>
      </c>
      <c r="D253" s="35">
        <v>2975435.77</v>
      </c>
      <c r="E253" s="35">
        <v>466921.96</v>
      </c>
      <c r="F253" s="35">
        <v>779133.43999999994</v>
      </c>
      <c r="G253" s="35">
        <v>859638.34</v>
      </c>
      <c r="H253" s="35">
        <v>1279125.5</v>
      </c>
      <c r="I253" s="35">
        <v>0</v>
      </c>
      <c r="J253" s="84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136109</v>
      </c>
      <c r="Y253" s="28"/>
      <c r="Z253" s="201"/>
      <c r="AA253" s="201"/>
      <c r="AB253" s="201"/>
      <c r="AC253" s="201"/>
      <c r="AD253" s="201"/>
      <c r="AE253" s="201"/>
      <c r="AF253" s="201"/>
      <c r="AG253" s="201"/>
      <c r="AH253" s="201"/>
      <c r="AI253" s="201"/>
      <c r="AJ253" s="201"/>
      <c r="AK253" s="201"/>
      <c r="AL253" s="201"/>
      <c r="AM253" s="201"/>
      <c r="AN253" s="201"/>
      <c r="AO253" s="201"/>
      <c r="AP253" s="201"/>
      <c r="AQ253" s="201"/>
      <c r="AR253" s="201"/>
      <c r="AS253" s="201"/>
      <c r="AT253" s="201"/>
      <c r="AU253" s="201"/>
    </row>
    <row r="254" spans="1:47">
      <c r="A254" s="75">
        <v>229</v>
      </c>
      <c r="B254" s="62" t="s">
        <v>300</v>
      </c>
      <c r="C254" s="35">
        <f t="shared" si="27"/>
        <v>9209691.3499999996</v>
      </c>
      <c r="D254" s="35">
        <v>3983558.44</v>
      </c>
      <c r="E254" s="35">
        <v>640378.65</v>
      </c>
      <c r="F254" s="35">
        <v>1160984.93</v>
      </c>
      <c r="G254" s="35">
        <v>1160131.0900000001</v>
      </c>
      <c r="H254" s="35">
        <v>2071680.24</v>
      </c>
      <c r="I254" s="35">
        <v>0</v>
      </c>
      <c r="J254" s="84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192958</v>
      </c>
      <c r="Y254" s="28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</row>
    <row r="255" spans="1:47">
      <c r="A255" s="75">
        <v>230</v>
      </c>
      <c r="B255" s="62" t="s">
        <v>301</v>
      </c>
      <c r="C255" s="35">
        <f t="shared" si="27"/>
        <v>17230836.379999995</v>
      </c>
      <c r="D255" s="35">
        <v>6032020.8399999999</v>
      </c>
      <c r="E255" s="35">
        <v>1206302.75</v>
      </c>
      <c r="F255" s="35">
        <v>1813063.69</v>
      </c>
      <c r="G255" s="35">
        <v>1590626.11</v>
      </c>
      <c r="H255" s="35">
        <v>2605329.84</v>
      </c>
      <c r="I255" s="35">
        <v>0</v>
      </c>
      <c r="J255" s="84">
        <v>0</v>
      </c>
      <c r="K255" s="35">
        <v>0</v>
      </c>
      <c r="L255" s="35">
        <v>1248</v>
      </c>
      <c r="M255" s="35">
        <v>3700000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283493.15000000002</v>
      </c>
      <c r="Y255" s="28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</row>
    <row r="256" spans="1:47">
      <c r="A256" s="75">
        <v>231</v>
      </c>
      <c r="B256" s="62" t="s">
        <v>302</v>
      </c>
      <c r="C256" s="35">
        <f t="shared" si="27"/>
        <v>4091288.22</v>
      </c>
      <c r="D256" s="35">
        <v>1752792.04</v>
      </c>
      <c r="E256" s="35">
        <v>294916.7</v>
      </c>
      <c r="F256" s="35">
        <v>681939.46</v>
      </c>
      <c r="G256" s="35">
        <v>518839.92</v>
      </c>
      <c r="H256" s="35">
        <v>757081.1</v>
      </c>
      <c r="I256" s="35">
        <v>0</v>
      </c>
      <c r="J256" s="84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85719</v>
      </c>
      <c r="Y256" s="28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</row>
    <row r="257" spans="1:47">
      <c r="A257" s="75">
        <v>232</v>
      </c>
      <c r="B257" s="62" t="s">
        <v>303</v>
      </c>
      <c r="C257" s="35">
        <f t="shared" si="27"/>
        <v>4979157.2299999995</v>
      </c>
      <c r="D257" s="35">
        <v>2234867.81</v>
      </c>
      <c r="E257" s="35">
        <v>392320.62</v>
      </c>
      <c r="F257" s="35">
        <v>637313.61</v>
      </c>
      <c r="G257" s="35">
        <v>723087.47</v>
      </c>
      <c r="H257" s="35">
        <v>887246.72</v>
      </c>
      <c r="I257" s="35">
        <v>0</v>
      </c>
      <c r="J257" s="84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104321</v>
      </c>
      <c r="Y257" s="28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</row>
    <row r="258" spans="1:47">
      <c r="A258" s="75">
        <v>233</v>
      </c>
      <c r="B258" s="62" t="s">
        <v>304</v>
      </c>
      <c r="C258" s="35">
        <f t="shared" si="27"/>
        <v>4195771.2699999996</v>
      </c>
      <c r="D258" s="35">
        <v>1829219.27</v>
      </c>
      <c r="E258" s="35">
        <v>292211.71999999997</v>
      </c>
      <c r="F258" s="35">
        <v>709800.63</v>
      </c>
      <c r="G258" s="35">
        <v>516388.26</v>
      </c>
      <c r="H258" s="35">
        <v>760243.39</v>
      </c>
      <c r="I258" s="35">
        <v>0</v>
      </c>
      <c r="J258" s="84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87908</v>
      </c>
      <c r="Y258" s="28"/>
      <c r="Z258" s="201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</row>
    <row r="259" spans="1:47">
      <c r="A259" s="75">
        <v>234</v>
      </c>
      <c r="B259" s="62" t="s">
        <v>305</v>
      </c>
      <c r="C259" s="35">
        <f t="shared" si="27"/>
        <v>4276911.63</v>
      </c>
      <c r="D259" s="35">
        <v>1905224.9</v>
      </c>
      <c r="E259" s="35">
        <v>288789.83</v>
      </c>
      <c r="F259" s="35">
        <v>689038.19</v>
      </c>
      <c r="G259" s="35">
        <v>547520.4</v>
      </c>
      <c r="H259" s="35">
        <v>756730.31</v>
      </c>
      <c r="I259" s="35">
        <v>0</v>
      </c>
      <c r="J259" s="84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89608</v>
      </c>
      <c r="Y259" s="28"/>
      <c r="Z259" s="201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</row>
    <row r="260" spans="1:47">
      <c r="A260" s="75">
        <v>235</v>
      </c>
      <c r="B260" s="62" t="s">
        <v>306</v>
      </c>
      <c r="C260" s="35">
        <f t="shared" si="27"/>
        <v>6523724.0300000003</v>
      </c>
      <c r="D260" s="35">
        <v>2925287.2</v>
      </c>
      <c r="E260" s="35">
        <v>455170.96</v>
      </c>
      <c r="F260" s="35">
        <v>923814.98</v>
      </c>
      <c r="G260" s="35">
        <v>889464.01</v>
      </c>
      <c r="H260" s="35">
        <v>1193304.8799999999</v>
      </c>
      <c r="I260" s="35">
        <v>0</v>
      </c>
      <c r="J260" s="84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136682</v>
      </c>
      <c r="Y260" s="28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</row>
    <row r="261" spans="1:47">
      <c r="A261" s="75">
        <v>236</v>
      </c>
      <c r="B261" s="62" t="s">
        <v>307</v>
      </c>
      <c r="C261" s="35">
        <f t="shared" si="27"/>
        <v>5134672.9999999991</v>
      </c>
      <c r="D261" s="35">
        <v>2412016.94</v>
      </c>
      <c r="E261" s="35">
        <v>390540.53</v>
      </c>
      <c r="F261" s="35">
        <v>634188.09</v>
      </c>
      <c r="G261" s="35">
        <v>723087.47</v>
      </c>
      <c r="H261" s="35">
        <v>867260.97</v>
      </c>
      <c r="I261" s="35">
        <v>0</v>
      </c>
      <c r="J261" s="84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107579</v>
      </c>
      <c r="Y261" s="28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</row>
    <row r="262" spans="1:47">
      <c r="A262" s="75">
        <v>237</v>
      </c>
      <c r="B262" s="62" t="s">
        <v>793</v>
      </c>
      <c r="C262" s="35">
        <f t="shared" si="27"/>
        <v>14715493.199999999</v>
      </c>
      <c r="D262" s="35">
        <v>2287089</v>
      </c>
      <c r="E262" s="35">
        <v>431832</v>
      </c>
      <c r="F262" s="35">
        <v>753985</v>
      </c>
      <c r="G262" s="35">
        <v>693657</v>
      </c>
      <c r="H262" s="35">
        <v>847814</v>
      </c>
      <c r="I262" s="35">
        <v>416000</v>
      </c>
      <c r="J262" s="84">
        <v>0</v>
      </c>
      <c r="K262" s="35">
        <v>0</v>
      </c>
      <c r="L262" s="35">
        <v>850</v>
      </c>
      <c r="M262" s="35">
        <v>1658765</v>
      </c>
      <c r="N262" s="35">
        <v>570</v>
      </c>
      <c r="O262" s="35">
        <v>240000</v>
      </c>
      <c r="P262" s="35">
        <v>104</v>
      </c>
      <c r="Q262" s="35">
        <v>2885181.29</v>
      </c>
      <c r="R262" s="35">
        <v>0</v>
      </c>
      <c r="S262" s="35">
        <v>0</v>
      </c>
      <c r="T262" s="35">
        <v>1040</v>
      </c>
      <c r="U262" s="35">
        <v>4322751.32</v>
      </c>
      <c r="V262" s="35">
        <v>15079</v>
      </c>
      <c r="W262" s="35">
        <v>0</v>
      </c>
      <c r="X262" s="35">
        <v>163339.59</v>
      </c>
      <c r="Y262" s="28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</row>
    <row r="263" spans="1:47">
      <c r="A263" s="75">
        <v>238</v>
      </c>
      <c r="B263" s="62" t="s">
        <v>794</v>
      </c>
      <c r="C263" s="35">
        <f t="shared" si="27"/>
        <v>8123829.3799999999</v>
      </c>
      <c r="D263" s="35">
        <v>2732681</v>
      </c>
      <c r="E263" s="35">
        <v>485285</v>
      </c>
      <c r="F263" s="35">
        <v>0</v>
      </c>
      <c r="G263" s="35">
        <v>625008</v>
      </c>
      <c r="H263" s="35">
        <v>1007074</v>
      </c>
      <c r="I263" s="37">
        <v>0</v>
      </c>
      <c r="J263" s="84">
        <v>0</v>
      </c>
      <c r="K263" s="35">
        <v>0</v>
      </c>
      <c r="L263" s="35">
        <v>620.4</v>
      </c>
      <c r="M263" s="35">
        <v>1970397</v>
      </c>
      <c r="N263" s="35">
        <v>0</v>
      </c>
      <c r="O263" s="35">
        <v>0</v>
      </c>
      <c r="P263" s="35">
        <v>1150</v>
      </c>
      <c r="Q263" s="35">
        <v>1116800</v>
      </c>
      <c r="R263" s="35">
        <v>0</v>
      </c>
      <c r="S263" s="35">
        <v>0</v>
      </c>
      <c r="T263" s="35">
        <v>0</v>
      </c>
      <c r="U263" s="35">
        <v>0</v>
      </c>
      <c r="V263" s="35">
        <v>17912</v>
      </c>
      <c r="W263" s="35">
        <v>0</v>
      </c>
      <c r="X263" s="35">
        <v>168672.38</v>
      </c>
      <c r="Y263" s="28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</row>
    <row r="264" spans="1:47">
      <c r="A264" s="75">
        <v>239</v>
      </c>
      <c r="B264" s="62" t="s">
        <v>736</v>
      </c>
      <c r="C264" s="35">
        <f t="shared" si="27"/>
        <v>13909314.439999999</v>
      </c>
      <c r="D264" s="35">
        <v>3367106</v>
      </c>
      <c r="E264" s="35">
        <v>697143</v>
      </c>
      <c r="F264" s="35">
        <v>1364161</v>
      </c>
      <c r="G264" s="35">
        <v>977503</v>
      </c>
      <c r="H264" s="35">
        <v>1540696</v>
      </c>
      <c r="I264" s="35">
        <v>1241000</v>
      </c>
      <c r="J264" s="84">
        <v>0</v>
      </c>
      <c r="K264" s="35">
        <v>0</v>
      </c>
      <c r="L264" s="35">
        <v>690.4</v>
      </c>
      <c r="M264" s="35">
        <v>2448264</v>
      </c>
      <c r="N264" s="35">
        <v>460</v>
      </c>
      <c r="O264" s="35">
        <v>183333</v>
      </c>
      <c r="P264" s="35">
        <v>1670.4</v>
      </c>
      <c r="Q264" s="35">
        <v>1749943</v>
      </c>
      <c r="R264" s="35">
        <v>0</v>
      </c>
      <c r="S264" s="35">
        <v>0</v>
      </c>
      <c r="T264" s="35">
        <v>0</v>
      </c>
      <c r="U264" s="35">
        <v>0</v>
      </c>
      <c r="V264" s="35">
        <v>29748</v>
      </c>
      <c r="W264" s="35">
        <v>41978</v>
      </c>
      <c r="X264" s="35">
        <v>268439.44</v>
      </c>
      <c r="Y264" s="28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</row>
    <row r="265" spans="1:47">
      <c r="A265" s="75">
        <v>240</v>
      </c>
      <c r="B265" s="62" t="s">
        <v>737</v>
      </c>
      <c r="C265" s="35">
        <f t="shared" si="27"/>
        <v>21067658.020000003</v>
      </c>
      <c r="D265" s="35">
        <v>3453781</v>
      </c>
      <c r="E265" s="35">
        <v>610401</v>
      </c>
      <c r="F265" s="35">
        <v>985906</v>
      </c>
      <c r="G265" s="35">
        <v>1041135</v>
      </c>
      <c r="H265" s="35">
        <v>911729</v>
      </c>
      <c r="I265" s="35">
        <v>1020000</v>
      </c>
      <c r="J265" s="84">
        <v>0</v>
      </c>
      <c r="K265" s="35">
        <v>0</v>
      </c>
      <c r="L265" s="35">
        <v>640</v>
      </c>
      <c r="M265" s="35">
        <v>1645137</v>
      </c>
      <c r="N265" s="35">
        <v>427</v>
      </c>
      <c r="O265" s="35">
        <v>600098</v>
      </c>
      <c r="P265" s="35">
        <v>1180</v>
      </c>
      <c r="Q265" s="35">
        <v>4393177.87</v>
      </c>
      <c r="R265" s="35">
        <v>420</v>
      </c>
      <c r="S265" s="35">
        <v>548450.15</v>
      </c>
      <c r="T265" s="35">
        <v>1180</v>
      </c>
      <c r="U265" s="35">
        <v>5803258</v>
      </c>
      <c r="V265" s="35">
        <v>22639</v>
      </c>
      <c r="W265" s="35">
        <v>31946</v>
      </c>
      <c r="X265" s="35">
        <v>0</v>
      </c>
      <c r="Y265" s="28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</row>
    <row r="266" spans="1:47">
      <c r="A266" s="75">
        <v>241</v>
      </c>
      <c r="B266" s="62" t="s">
        <v>738</v>
      </c>
      <c r="C266" s="35">
        <f t="shared" si="27"/>
        <v>21014496</v>
      </c>
      <c r="D266" s="35">
        <v>3501012</v>
      </c>
      <c r="E266" s="35">
        <v>660231</v>
      </c>
      <c r="F266" s="35">
        <v>1057769</v>
      </c>
      <c r="G266" s="35">
        <v>857857</v>
      </c>
      <c r="H266" s="35">
        <v>1402445</v>
      </c>
      <c r="I266" s="35">
        <v>1020000</v>
      </c>
      <c r="J266" s="84">
        <v>0</v>
      </c>
      <c r="K266" s="35">
        <v>0</v>
      </c>
      <c r="L266" s="35">
        <v>630</v>
      </c>
      <c r="M266" s="35">
        <v>1667634</v>
      </c>
      <c r="N266" s="35">
        <v>420</v>
      </c>
      <c r="O266" s="35">
        <v>124000</v>
      </c>
      <c r="P266" s="35">
        <v>1360</v>
      </c>
      <c r="Q266" s="35">
        <v>4637597</v>
      </c>
      <c r="R266" s="35">
        <v>488</v>
      </c>
      <c r="S266" s="35">
        <v>148000</v>
      </c>
      <c r="T266" s="35">
        <v>1360</v>
      </c>
      <c r="U266" s="35">
        <v>5882619</v>
      </c>
      <c r="V266" s="35">
        <v>22949</v>
      </c>
      <c r="W266" s="35">
        <v>32383</v>
      </c>
      <c r="X266" s="35">
        <v>0</v>
      </c>
      <c r="Y266" s="28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</row>
    <row r="267" spans="1:47">
      <c r="A267" s="75">
        <v>242</v>
      </c>
      <c r="B267" s="62" t="s">
        <v>739</v>
      </c>
      <c r="C267" s="35">
        <f t="shared" si="27"/>
        <v>13077380</v>
      </c>
      <c r="D267" s="35">
        <v>3554147</v>
      </c>
      <c r="E267" s="35">
        <v>612993</v>
      </c>
      <c r="F267" s="35">
        <v>985900</v>
      </c>
      <c r="G267" s="35">
        <v>1048068</v>
      </c>
      <c r="H267" s="35">
        <v>1144312</v>
      </c>
      <c r="I267" s="35">
        <v>1020000</v>
      </c>
      <c r="J267" s="84">
        <v>0</v>
      </c>
      <c r="K267" s="35">
        <v>0</v>
      </c>
      <c r="L267" s="35">
        <v>618</v>
      </c>
      <c r="M267" s="35">
        <v>1692944</v>
      </c>
      <c r="N267" s="35">
        <v>390</v>
      </c>
      <c r="O267" s="35">
        <v>617537</v>
      </c>
      <c r="P267" s="35">
        <v>1530</v>
      </c>
      <c r="Q267" s="35">
        <v>1698694</v>
      </c>
      <c r="R267" s="35">
        <v>496</v>
      </c>
      <c r="S267" s="35">
        <v>256113</v>
      </c>
      <c r="T267" s="35">
        <v>1530</v>
      </c>
      <c r="U267" s="35">
        <v>390500</v>
      </c>
      <c r="V267" s="35">
        <v>23297</v>
      </c>
      <c r="W267" s="35">
        <v>32875</v>
      </c>
      <c r="X267" s="35">
        <v>0</v>
      </c>
      <c r="Y267" s="28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</row>
    <row r="268" spans="1:47">
      <c r="A268" s="75">
        <v>243</v>
      </c>
      <c r="B268" s="62" t="s">
        <v>795</v>
      </c>
      <c r="C268" s="35">
        <f t="shared" si="27"/>
        <v>14292537</v>
      </c>
      <c r="D268" s="35">
        <v>4369546</v>
      </c>
      <c r="E268" s="35">
        <v>749854</v>
      </c>
      <c r="F268" s="35">
        <v>1440180</v>
      </c>
      <c r="G268" s="35">
        <v>1467672</v>
      </c>
      <c r="H268" s="35">
        <v>1619403</v>
      </c>
      <c r="I268" s="35">
        <v>0</v>
      </c>
      <c r="J268" s="84">
        <v>0</v>
      </c>
      <c r="K268" s="35">
        <v>0</v>
      </c>
      <c r="L268" s="35">
        <v>685</v>
      </c>
      <c r="M268" s="35">
        <v>2121249</v>
      </c>
      <c r="N268" s="35">
        <v>450</v>
      </c>
      <c r="O268" s="35">
        <v>240000</v>
      </c>
      <c r="P268" s="35">
        <v>1840</v>
      </c>
      <c r="Q268" s="35">
        <v>1784942</v>
      </c>
      <c r="R268" s="35">
        <v>0</v>
      </c>
      <c r="S268" s="35">
        <v>0</v>
      </c>
      <c r="T268" s="35">
        <v>1840</v>
      </c>
      <c r="U268" s="35">
        <v>470500</v>
      </c>
      <c r="V268" s="35">
        <v>29191</v>
      </c>
      <c r="W268" s="35">
        <v>0</v>
      </c>
      <c r="X268" s="35">
        <v>0</v>
      </c>
      <c r="Y268" s="28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</row>
    <row r="269" spans="1:47">
      <c r="A269" s="75">
        <v>244</v>
      </c>
      <c r="B269" s="62" t="s">
        <v>740</v>
      </c>
      <c r="C269" s="35">
        <f t="shared" si="27"/>
        <v>17202370</v>
      </c>
      <c r="D269" s="35">
        <v>4826208</v>
      </c>
      <c r="E269" s="35">
        <v>730547</v>
      </c>
      <c r="F269" s="35">
        <v>1184176</v>
      </c>
      <c r="G269" s="35">
        <v>1310200</v>
      </c>
      <c r="H269" s="35">
        <v>1985940</v>
      </c>
      <c r="I269" s="35">
        <v>731000</v>
      </c>
      <c r="J269" s="84">
        <v>0</v>
      </c>
      <c r="K269" s="35">
        <v>0</v>
      </c>
      <c r="L269" s="35">
        <v>670</v>
      </c>
      <c r="M269" s="35">
        <v>3649935</v>
      </c>
      <c r="N269" s="35">
        <v>430</v>
      </c>
      <c r="O269" s="35">
        <v>954772</v>
      </c>
      <c r="P269" s="35">
        <v>1740</v>
      </c>
      <c r="Q269" s="35">
        <v>1751238</v>
      </c>
      <c r="R269" s="35">
        <v>0</v>
      </c>
      <c r="S269" s="35">
        <v>0</v>
      </c>
      <c r="T269" s="35">
        <v>0</v>
      </c>
      <c r="U269" s="35">
        <v>0</v>
      </c>
      <c r="V269" s="35">
        <v>32497</v>
      </c>
      <c r="W269" s="35">
        <v>45857</v>
      </c>
      <c r="X269" s="35">
        <v>0</v>
      </c>
      <c r="Y269" s="28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</row>
    <row r="270" spans="1:47">
      <c r="A270" s="75">
        <v>245</v>
      </c>
      <c r="B270" s="49" t="s">
        <v>731</v>
      </c>
      <c r="C270" s="35">
        <f t="shared" si="27"/>
        <v>4589644.9399999995</v>
      </c>
      <c r="D270" s="35">
        <v>1211345.94</v>
      </c>
      <c r="E270" s="35">
        <v>275410</v>
      </c>
      <c r="F270" s="35">
        <v>265594</v>
      </c>
      <c r="G270" s="35">
        <v>281630</v>
      </c>
      <c r="H270" s="35">
        <v>344689</v>
      </c>
      <c r="I270" s="35">
        <v>468000</v>
      </c>
      <c r="J270" s="84">
        <v>0</v>
      </c>
      <c r="K270" s="35">
        <v>0</v>
      </c>
      <c r="L270" s="35">
        <v>482.4</v>
      </c>
      <c r="M270" s="35">
        <v>1478122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521.4</v>
      </c>
      <c r="U270" s="35">
        <v>230000</v>
      </c>
      <c r="V270" s="35">
        <v>7002</v>
      </c>
      <c r="W270" s="35">
        <v>27852</v>
      </c>
      <c r="X270" s="35">
        <v>0</v>
      </c>
      <c r="Y270" s="28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</row>
    <row r="271" spans="1:47">
      <c r="A271" s="75">
        <v>246</v>
      </c>
      <c r="B271" s="49" t="s">
        <v>741</v>
      </c>
      <c r="C271" s="35">
        <f t="shared" si="27"/>
        <v>4733031</v>
      </c>
      <c r="D271" s="35">
        <v>1256499</v>
      </c>
      <c r="E271" s="35">
        <v>285670</v>
      </c>
      <c r="F271" s="35">
        <v>271003</v>
      </c>
      <c r="G271" s="35">
        <v>292130</v>
      </c>
      <c r="H271" s="35">
        <v>360357</v>
      </c>
      <c r="I271" s="35">
        <v>468000</v>
      </c>
      <c r="J271" s="84">
        <v>0</v>
      </c>
      <c r="K271" s="35">
        <v>0</v>
      </c>
      <c r="L271" s="35">
        <v>491.1</v>
      </c>
      <c r="M271" s="35">
        <v>1533219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526</v>
      </c>
      <c r="U271" s="35">
        <v>230000</v>
      </c>
      <c r="V271" s="35">
        <v>7263</v>
      </c>
      <c r="W271" s="35">
        <v>28890</v>
      </c>
      <c r="X271" s="35">
        <v>0</v>
      </c>
      <c r="Y271" s="28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</row>
    <row r="272" spans="1:47">
      <c r="A272" s="75">
        <v>247</v>
      </c>
      <c r="B272" s="49" t="s">
        <v>742</v>
      </c>
      <c r="C272" s="35">
        <f t="shared" si="27"/>
        <v>5269158</v>
      </c>
      <c r="D272" s="35">
        <v>1412199</v>
      </c>
      <c r="E272" s="35">
        <v>321070</v>
      </c>
      <c r="F272" s="35">
        <v>308357</v>
      </c>
      <c r="G272" s="35">
        <v>328330</v>
      </c>
      <c r="H272" s="35">
        <v>407360</v>
      </c>
      <c r="I272" s="35">
        <v>468000</v>
      </c>
      <c r="J272" s="84">
        <v>0</v>
      </c>
      <c r="K272" s="35">
        <v>0</v>
      </c>
      <c r="L272" s="35">
        <v>561.20000000000005</v>
      </c>
      <c r="M272" s="35">
        <v>1723209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562.29999999999995</v>
      </c>
      <c r="U272" s="35">
        <v>260000</v>
      </c>
      <c r="V272" s="35">
        <v>8163</v>
      </c>
      <c r="W272" s="35">
        <v>32470</v>
      </c>
      <c r="X272" s="35">
        <v>0</v>
      </c>
      <c r="Y272" s="28"/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</row>
    <row r="273" spans="1:47">
      <c r="A273" s="75">
        <v>248</v>
      </c>
      <c r="B273" s="49" t="s">
        <v>743</v>
      </c>
      <c r="C273" s="35">
        <f t="shared" si="27"/>
        <v>2018400.69</v>
      </c>
      <c r="D273" s="35">
        <v>368155.28</v>
      </c>
      <c r="E273" s="35">
        <v>60549.21</v>
      </c>
      <c r="F273" s="35">
        <v>104780.44</v>
      </c>
      <c r="G273" s="35">
        <v>97022.74</v>
      </c>
      <c r="H273" s="35">
        <v>173559.88</v>
      </c>
      <c r="I273" s="35">
        <v>195000</v>
      </c>
      <c r="J273" s="84">
        <v>0</v>
      </c>
      <c r="K273" s="35">
        <v>0</v>
      </c>
      <c r="L273" s="35">
        <v>158.69999999999999</v>
      </c>
      <c r="M273" s="35">
        <v>535614.98</v>
      </c>
      <c r="N273" s="35">
        <v>0</v>
      </c>
      <c r="O273" s="35">
        <v>0</v>
      </c>
      <c r="P273" s="35">
        <v>299</v>
      </c>
      <c r="Q273" s="35">
        <v>393172.46</v>
      </c>
      <c r="R273" s="35">
        <v>0</v>
      </c>
      <c r="S273" s="35">
        <v>0</v>
      </c>
      <c r="T273" s="35">
        <v>299</v>
      </c>
      <c r="U273" s="35">
        <v>79121.7</v>
      </c>
      <c r="V273" s="35">
        <v>2295</v>
      </c>
      <c r="W273" s="35">
        <v>9129</v>
      </c>
      <c r="X273" s="35">
        <v>0</v>
      </c>
      <c r="Y273" s="28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</row>
    <row r="274" spans="1:47">
      <c r="A274" s="75">
        <v>249</v>
      </c>
      <c r="B274" s="49" t="s">
        <v>308</v>
      </c>
      <c r="C274" s="35">
        <f t="shared" si="27"/>
        <v>14276265.76</v>
      </c>
      <c r="D274" s="35">
        <v>4344791.51</v>
      </c>
      <c r="E274" s="35">
        <v>1452885</v>
      </c>
      <c r="F274" s="35">
        <v>2061614</v>
      </c>
      <c r="G274" s="35">
        <v>1943967</v>
      </c>
      <c r="H274" s="35">
        <v>1663953</v>
      </c>
      <c r="I274" s="35">
        <v>0</v>
      </c>
      <c r="J274" s="84">
        <v>0</v>
      </c>
      <c r="K274" s="35">
        <v>0</v>
      </c>
      <c r="L274" s="35">
        <v>1231</v>
      </c>
      <c r="M274" s="35">
        <v>2809055.25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28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</row>
    <row r="275" spans="1:47">
      <c r="A275" s="75">
        <v>250</v>
      </c>
      <c r="B275" s="49" t="s">
        <v>309</v>
      </c>
      <c r="C275" s="35">
        <f t="shared" si="27"/>
        <v>14007836.710000001</v>
      </c>
      <c r="D275" s="35">
        <v>5201640</v>
      </c>
      <c r="E275" s="35">
        <v>604724</v>
      </c>
      <c r="F275" s="35">
        <v>1677231</v>
      </c>
      <c r="G275" s="35">
        <v>1999850</v>
      </c>
      <c r="H275" s="35">
        <v>1663953</v>
      </c>
      <c r="I275" s="35">
        <v>0</v>
      </c>
      <c r="J275" s="84">
        <v>0</v>
      </c>
      <c r="K275" s="35">
        <v>0</v>
      </c>
      <c r="L275" s="35">
        <v>1210</v>
      </c>
      <c r="M275" s="35">
        <v>2860438.71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28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</row>
    <row r="276" spans="1:47">
      <c r="A276" s="75">
        <v>251</v>
      </c>
      <c r="B276" s="49" t="s">
        <v>310</v>
      </c>
      <c r="C276" s="35">
        <f t="shared" si="27"/>
        <v>3886876</v>
      </c>
      <c r="D276" s="35">
        <v>0</v>
      </c>
      <c r="E276" s="35">
        <v>445218</v>
      </c>
      <c r="F276" s="35">
        <v>1125262</v>
      </c>
      <c r="G276" s="35">
        <v>934676</v>
      </c>
      <c r="H276" s="35">
        <v>1381720</v>
      </c>
      <c r="I276" s="35">
        <v>0</v>
      </c>
      <c r="J276" s="84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28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</row>
    <row r="277" spans="1:47">
      <c r="A277" s="75">
        <v>252</v>
      </c>
      <c r="B277" s="49" t="s">
        <v>311</v>
      </c>
      <c r="C277" s="35">
        <f t="shared" si="27"/>
        <v>5225313.83</v>
      </c>
      <c r="D277" s="35">
        <v>2369500.33</v>
      </c>
      <c r="E277" s="35">
        <v>365259.77</v>
      </c>
      <c r="F277" s="35">
        <v>702282.71</v>
      </c>
      <c r="G277" s="35">
        <v>687012.99</v>
      </c>
      <c r="H277" s="35">
        <v>1101258.03</v>
      </c>
      <c r="I277" s="35">
        <v>0</v>
      </c>
      <c r="J277" s="84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28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</row>
    <row r="278" spans="1:47">
      <c r="A278" s="75">
        <v>253</v>
      </c>
      <c r="B278" s="50" t="s">
        <v>744</v>
      </c>
      <c r="C278" s="35">
        <f t="shared" si="27"/>
        <v>5153651.53</v>
      </c>
      <c r="D278" s="35">
        <v>1546404.15</v>
      </c>
      <c r="E278" s="35">
        <v>206371.01</v>
      </c>
      <c r="F278" s="35">
        <v>0</v>
      </c>
      <c r="G278" s="35">
        <v>337355.43</v>
      </c>
      <c r="H278" s="35">
        <v>437280.51</v>
      </c>
      <c r="I278" s="35">
        <v>476000</v>
      </c>
      <c r="J278" s="84">
        <v>0</v>
      </c>
      <c r="K278" s="35">
        <v>0</v>
      </c>
      <c r="L278" s="35">
        <v>416.1</v>
      </c>
      <c r="M278" s="35">
        <v>1238828.45</v>
      </c>
      <c r="N278" s="35">
        <v>0</v>
      </c>
      <c r="O278" s="35">
        <v>0</v>
      </c>
      <c r="P278" s="35">
        <v>968.4</v>
      </c>
      <c r="Q278" s="35">
        <v>644222.02</v>
      </c>
      <c r="R278" s="35">
        <v>0</v>
      </c>
      <c r="S278" s="35">
        <v>0</v>
      </c>
      <c r="T278" s="35">
        <v>968.4</v>
      </c>
      <c r="U278" s="35">
        <v>220749.96</v>
      </c>
      <c r="V278" s="35">
        <v>12150</v>
      </c>
      <c r="W278" s="35">
        <v>34290</v>
      </c>
      <c r="X278" s="35">
        <v>0</v>
      </c>
      <c r="Y278" s="28"/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</row>
    <row r="279" spans="1:47">
      <c r="A279" s="75">
        <v>254</v>
      </c>
      <c r="B279" s="50" t="s">
        <v>745</v>
      </c>
      <c r="C279" s="35">
        <f t="shared" si="27"/>
        <v>10094524</v>
      </c>
      <c r="D279" s="35">
        <v>3284151</v>
      </c>
      <c r="E279" s="35">
        <v>549966</v>
      </c>
      <c r="F279" s="35">
        <v>0</v>
      </c>
      <c r="G279" s="35">
        <v>760933</v>
      </c>
      <c r="H279" s="35">
        <v>1138526</v>
      </c>
      <c r="I279" s="35">
        <v>1020000</v>
      </c>
      <c r="J279" s="84">
        <v>0</v>
      </c>
      <c r="K279" s="35">
        <v>0</v>
      </c>
      <c r="L279" s="35">
        <v>615.6</v>
      </c>
      <c r="M279" s="35">
        <v>1970374</v>
      </c>
      <c r="N279" s="35">
        <v>0</v>
      </c>
      <c r="O279" s="35">
        <v>0</v>
      </c>
      <c r="P279" s="35">
        <v>1472.4</v>
      </c>
      <c r="Q279" s="35">
        <v>1312457</v>
      </c>
      <c r="R279" s="35">
        <v>0</v>
      </c>
      <c r="S279" s="35">
        <v>0</v>
      </c>
      <c r="T279" s="35">
        <v>0</v>
      </c>
      <c r="U279" s="35">
        <v>0</v>
      </c>
      <c r="V279" s="35">
        <v>22448</v>
      </c>
      <c r="W279" s="35">
        <v>35669</v>
      </c>
      <c r="X279" s="35">
        <v>0</v>
      </c>
      <c r="Y279" s="28"/>
      <c r="Z279" s="201"/>
      <c r="AA279" s="201"/>
      <c r="AB279" s="201"/>
      <c r="AC279" s="201"/>
      <c r="AD279" s="201"/>
      <c r="AE279" s="201"/>
      <c r="AF279" s="201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</row>
    <row r="280" spans="1:47">
      <c r="A280" s="75">
        <v>255</v>
      </c>
      <c r="B280" s="50" t="s">
        <v>796</v>
      </c>
      <c r="C280" s="35">
        <f t="shared" si="27"/>
        <v>22481213</v>
      </c>
      <c r="D280" s="35">
        <v>3950000</v>
      </c>
      <c r="E280" s="35">
        <v>669000</v>
      </c>
      <c r="F280" s="35">
        <v>0</v>
      </c>
      <c r="G280" s="35">
        <v>1190000</v>
      </c>
      <c r="H280" s="35">
        <v>1580000</v>
      </c>
      <c r="I280" s="35">
        <v>0</v>
      </c>
      <c r="J280" s="84">
        <v>0</v>
      </c>
      <c r="K280" s="35">
        <v>0</v>
      </c>
      <c r="L280" s="35">
        <v>777.9</v>
      </c>
      <c r="M280" s="35">
        <v>3110000</v>
      </c>
      <c r="N280" s="35">
        <v>0</v>
      </c>
      <c r="O280" s="35">
        <v>0</v>
      </c>
      <c r="P280" s="35">
        <v>1655.1</v>
      </c>
      <c r="Q280" s="35">
        <v>4589079</v>
      </c>
      <c r="R280" s="35">
        <v>0</v>
      </c>
      <c r="S280" s="35">
        <v>0</v>
      </c>
      <c r="T280" s="35">
        <v>1655.1</v>
      </c>
      <c r="U280" s="35">
        <v>7364405</v>
      </c>
      <c r="V280" s="35">
        <v>28729</v>
      </c>
      <c r="W280" s="35">
        <v>0</v>
      </c>
      <c r="X280" s="35">
        <v>0</v>
      </c>
      <c r="Y280" s="28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</row>
    <row r="281" spans="1:47">
      <c r="A281" s="75">
        <v>256</v>
      </c>
      <c r="B281" s="64" t="s">
        <v>746</v>
      </c>
      <c r="C281" s="35">
        <f t="shared" si="27"/>
        <v>8814063</v>
      </c>
      <c r="D281" s="35">
        <v>2758906</v>
      </c>
      <c r="E281" s="35">
        <v>616697</v>
      </c>
      <c r="F281" s="35">
        <v>0</v>
      </c>
      <c r="G281" s="35">
        <v>766333</v>
      </c>
      <c r="H281" s="35">
        <v>1105170</v>
      </c>
      <c r="I281" s="35">
        <v>816000</v>
      </c>
      <c r="J281" s="84">
        <v>0</v>
      </c>
      <c r="K281" s="35">
        <v>0</v>
      </c>
      <c r="L281" s="35">
        <v>616.70000000000005</v>
      </c>
      <c r="M281" s="35">
        <v>2099823</v>
      </c>
      <c r="N281" s="35">
        <v>0</v>
      </c>
      <c r="O281" s="35">
        <v>0</v>
      </c>
      <c r="P281" s="35">
        <v>1179</v>
      </c>
      <c r="Q281" s="35">
        <v>599875</v>
      </c>
      <c r="R281" s="35">
        <v>0</v>
      </c>
      <c r="S281" s="35">
        <v>0</v>
      </c>
      <c r="T281" s="35">
        <v>0</v>
      </c>
      <c r="U281" s="35">
        <v>0</v>
      </c>
      <c r="V281" s="35">
        <v>18084</v>
      </c>
      <c r="W281" s="35">
        <v>33175</v>
      </c>
      <c r="X281" s="35">
        <v>0</v>
      </c>
      <c r="Y281" s="28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</row>
    <row r="282" spans="1:47">
      <c r="A282" s="75">
        <v>257</v>
      </c>
      <c r="B282" s="64" t="s">
        <v>797</v>
      </c>
      <c r="C282" s="35">
        <f t="shared" si="27"/>
        <v>8855390</v>
      </c>
      <c r="D282" s="35">
        <v>2742590</v>
      </c>
      <c r="E282" s="35">
        <v>359323</v>
      </c>
      <c r="F282" s="35">
        <v>0</v>
      </c>
      <c r="G282" s="35">
        <v>752894</v>
      </c>
      <c r="H282" s="35">
        <v>1110748</v>
      </c>
      <c r="I282" s="35">
        <v>816000</v>
      </c>
      <c r="J282" s="84">
        <v>0</v>
      </c>
      <c r="K282" s="35">
        <v>0</v>
      </c>
      <c r="L282" s="35">
        <v>616.70000000000005</v>
      </c>
      <c r="M282" s="35">
        <v>2087596</v>
      </c>
      <c r="N282" s="35">
        <v>0</v>
      </c>
      <c r="O282" s="35">
        <v>0</v>
      </c>
      <c r="P282" s="35">
        <v>1179</v>
      </c>
      <c r="Q282" s="35">
        <v>968260</v>
      </c>
      <c r="R282" s="35">
        <v>0</v>
      </c>
      <c r="S282" s="35">
        <v>0</v>
      </c>
      <c r="T282" s="35">
        <v>0</v>
      </c>
      <c r="U282" s="35">
        <v>0</v>
      </c>
      <c r="V282" s="35">
        <v>17979</v>
      </c>
      <c r="W282" s="35">
        <v>0</v>
      </c>
      <c r="X282" s="35">
        <v>0</v>
      </c>
      <c r="Y282" s="28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</row>
    <row r="283" spans="1:47">
      <c r="A283" s="75">
        <v>258</v>
      </c>
      <c r="B283" s="64" t="s">
        <v>798</v>
      </c>
      <c r="C283" s="35">
        <f t="shared" si="27"/>
        <v>8905307.3499999996</v>
      </c>
      <c r="D283" s="35">
        <v>2156158.4500000002</v>
      </c>
      <c r="E283" s="35">
        <v>367760.59</v>
      </c>
      <c r="F283" s="35">
        <v>696768.45</v>
      </c>
      <c r="G283" s="35">
        <v>752893.67</v>
      </c>
      <c r="H283" s="35">
        <v>1050643.0900000001</v>
      </c>
      <c r="I283" s="35">
        <v>816000</v>
      </c>
      <c r="J283" s="84">
        <v>0</v>
      </c>
      <c r="K283" s="35">
        <v>0</v>
      </c>
      <c r="L283" s="35">
        <v>615.1</v>
      </c>
      <c r="M283" s="35">
        <v>2081223.17</v>
      </c>
      <c r="N283" s="35">
        <v>0</v>
      </c>
      <c r="O283" s="35">
        <v>0</v>
      </c>
      <c r="P283" s="35">
        <v>1177.4000000000001</v>
      </c>
      <c r="Q283" s="35">
        <v>965933.93</v>
      </c>
      <c r="R283" s="35">
        <v>0</v>
      </c>
      <c r="S283" s="35">
        <v>0</v>
      </c>
      <c r="T283" s="35">
        <v>0</v>
      </c>
      <c r="U283" s="35">
        <v>0</v>
      </c>
      <c r="V283" s="35">
        <v>17926</v>
      </c>
      <c r="W283" s="35">
        <v>0</v>
      </c>
      <c r="X283" s="35">
        <v>0</v>
      </c>
      <c r="Y283" s="28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</row>
    <row r="284" spans="1:47">
      <c r="A284" s="75">
        <v>259</v>
      </c>
      <c r="B284" s="64" t="s">
        <v>799</v>
      </c>
      <c r="C284" s="35">
        <f t="shared" si="27"/>
        <v>22612979</v>
      </c>
      <c r="D284" s="35">
        <v>4427925</v>
      </c>
      <c r="E284" s="35">
        <v>616697</v>
      </c>
      <c r="F284" s="35">
        <v>0</v>
      </c>
      <c r="G284" s="35">
        <v>1188882</v>
      </c>
      <c r="H284" s="35">
        <v>1418225</v>
      </c>
      <c r="I284" s="35">
        <v>0</v>
      </c>
      <c r="J284" s="84">
        <v>0</v>
      </c>
      <c r="K284" s="35">
        <v>0</v>
      </c>
      <c r="L284" s="35">
        <v>798.4</v>
      </c>
      <c r="M284" s="35">
        <v>3170144</v>
      </c>
      <c r="N284" s="35">
        <v>0</v>
      </c>
      <c r="O284" s="35">
        <v>0</v>
      </c>
      <c r="P284" s="35">
        <v>1676.8</v>
      </c>
      <c r="Q284" s="35">
        <v>4321544</v>
      </c>
      <c r="R284" s="35">
        <v>0</v>
      </c>
      <c r="S284" s="35">
        <v>0</v>
      </c>
      <c r="T284" s="35">
        <v>1676.8</v>
      </c>
      <c r="U284" s="35">
        <v>7440536</v>
      </c>
      <c r="V284" s="35">
        <v>29026</v>
      </c>
      <c r="W284" s="35">
        <v>0</v>
      </c>
      <c r="X284" s="35">
        <v>0</v>
      </c>
      <c r="Y284" s="28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</row>
    <row r="285" spans="1:47">
      <c r="A285" s="75">
        <v>260</v>
      </c>
      <c r="B285" s="64" t="s">
        <v>800</v>
      </c>
      <c r="C285" s="35">
        <f t="shared" si="27"/>
        <v>8585293</v>
      </c>
      <c r="D285" s="35">
        <v>2497000</v>
      </c>
      <c r="E285" s="35">
        <v>429000</v>
      </c>
      <c r="F285" s="35">
        <v>961500</v>
      </c>
      <c r="G285" s="35">
        <v>730000</v>
      </c>
      <c r="H285" s="35">
        <v>980000</v>
      </c>
      <c r="I285" s="35">
        <v>0</v>
      </c>
      <c r="J285" s="84">
        <v>0</v>
      </c>
      <c r="K285" s="35">
        <v>0</v>
      </c>
      <c r="L285" s="35">
        <v>622.20000000000005</v>
      </c>
      <c r="M285" s="35">
        <v>1991000</v>
      </c>
      <c r="N285" s="35">
        <v>0</v>
      </c>
      <c r="O285" s="35">
        <v>0</v>
      </c>
      <c r="P285" s="35">
        <v>1184.2</v>
      </c>
      <c r="Q285" s="35">
        <v>978633</v>
      </c>
      <c r="R285" s="35">
        <v>0</v>
      </c>
      <c r="S285" s="35">
        <v>0</v>
      </c>
      <c r="T285" s="35">
        <v>0</v>
      </c>
      <c r="U285" s="35">
        <v>0</v>
      </c>
      <c r="V285" s="35">
        <v>18160</v>
      </c>
      <c r="W285" s="35">
        <v>0</v>
      </c>
      <c r="X285" s="35">
        <v>0</v>
      </c>
      <c r="Y285" s="28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</row>
    <row r="286" spans="1:47">
      <c r="A286" s="75">
        <v>261</v>
      </c>
      <c r="B286" s="64" t="s">
        <v>747</v>
      </c>
      <c r="C286" s="35">
        <f t="shared" si="27"/>
        <v>10864005.1</v>
      </c>
      <c r="D286" s="35">
        <v>3485635.1</v>
      </c>
      <c r="E286" s="35">
        <v>540740</v>
      </c>
      <c r="F286" s="35">
        <v>0</v>
      </c>
      <c r="G286" s="35">
        <v>809840</v>
      </c>
      <c r="H286" s="35">
        <v>1024992</v>
      </c>
      <c r="I286" s="35">
        <v>952000</v>
      </c>
      <c r="J286" s="84">
        <v>0</v>
      </c>
      <c r="K286" s="35">
        <v>0</v>
      </c>
      <c r="L286" s="35">
        <v>605.70000000000005</v>
      </c>
      <c r="M286" s="35">
        <v>2652941</v>
      </c>
      <c r="N286" s="35">
        <v>0</v>
      </c>
      <c r="O286" s="35">
        <v>0</v>
      </c>
      <c r="P286" s="35">
        <v>1460.5</v>
      </c>
      <c r="Q286" s="35">
        <v>1338706</v>
      </c>
      <c r="R286" s="35">
        <v>0</v>
      </c>
      <c r="S286" s="35">
        <v>0</v>
      </c>
      <c r="T286" s="35">
        <v>0</v>
      </c>
      <c r="U286" s="35">
        <v>0</v>
      </c>
      <c r="V286" s="35">
        <v>22848</v>
      </c>
      <c r="W286" s="35">
        <v>36303</v>
      </c>
      <c r="X286" s="35">
        <v>0</v>
      </c>
      <c r="Y286" s="28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</row>
    <row r="287" spans="1:47">
      <c r="A287" s="75">
        <v>262</v>
      </c>
      <c r="B287" s="64" t="s">
        <v>748</v>
      </c>
      <c r="C287" s="35">
        <f t="shared" si="27"/>
        <v>15576016</v>
      </c>
      <c r="D287" s="35">
        <v>4554371</v>
      </c>
      <c r="E287" s="35">
        <v>784560</v>
      </c>
      <c r="F287" s="35">
        <v>1031350</v>
      </c>
      <c r="G287" s="35">
        <v>1175000</v>
      </c>
      <c r="H287" s="35">
        <v>1619700</v>
      </c>
      <c r="I287" s="35">
        <v>1054000</v>
      </c>
      <c r="J287" s="84">
        <v>0</v>
      </c>
      <c r="K287" s="35">
        <v>0</v>
      </c>
      <c r="L287" s="35">
        <v>1129.5999999999999</v>
      </c>
      <c r="M287" s="35">
        <v>3849153</v>
      </c>
      <c r="N287" s="35">
        <v>0</v>
      </c>
      <c r="O287" s="35">
        <v>0</v>
      </c>
      <c r="P287" s="35">
        <v>1595.6</v>
      </c>
      <c r="Q287" s="35">
        <v>1427953</v>
      </c>
      <c r="R287" s="35">
        <v>0</v>
      </c>
      <c r="S287" s="35">
        <v>0</v>
      </c>
      <c r="T287" s="35">
        <v>0</v>
      </c>
      <c r="U287" s="35">
        <v>0</v>
      </c>
      <c r="V287" s="35">
        <v>33150</v>
      </c>
      <c r="W287" s="35">
        <v>46779</v>
      </c>
      <c r="X287" s="35">
        <v>0</v>
      </c>
      <c r="Y287" s="28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</row>
    <row r="288" spans="1:47">
      <c r="A288" s="75">
        <v>263</v>
      </c>
      <c r="B288" s="64" t="s">
        <v>876</v>
      </c>
      <c r="C288" s="35">
        <f t="shared" si="27"/>
        <v>14387153</v>
      </c>
      <c r="D288" s="35">
        <v>3617460</v>
      </c>
      <c r="E288" s="35">
        <v>673330</v>
      </c>
      <c r="F288" s="35">
        <v>885130</v>
      </c>
      <c r="G288" s="35">
        <v>1008420</v>
      </c>
      <c r="H288" s="35">
        <v>1502364</v>
      </c>
      <c r="I288" s="35">
        <v>1258000</v>
      </c>
      <c r="J288" s="84">
        <v>0</v>
      </c>
      <c r="K288" s="35">
        <v>0</v>
      </c>
      <c r="L288" s="35">
        <v>783.5</v>
      </c>
      <c r="M288" s="35">
        <v>3129390</v>
      </c>
      <c r="N288" s="35">
        <v>0</v>
      </c>
      <c r="O288" s="35">
        <v>0</v>
      </c>
      <c r="P288" s="35">
        <v>1661.1</v>
      </c>
      <c r="Q288" s="35">
        <v>2284609</v>
      </c>
      <c r="R288" s="35">
        <v>0</v>
      </c>
      <c r="S288" s="35">
        <v>0</v>
      </c>
      <c r="T288" s="35">
        <v>0</v>
      </c>
      <c r="U288" s="35">
        <v>0</v>
      </c>
      <c r="V288" s="35">
        <v>28450</v>
      </c>
      <c r="W288" s="35">
        <v>0</v>
      </c>
      <c r="X288" s="35">
        <v>0</v>
      </c>
      <c r="Y288" s="28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</row>
    <row r="289" spans="1:47">
      <c r="A289" s="75">
        <v>264</v>
      </c>
      <c r="B289" s="64" t="s">
        <v>877</v>
      </c>
      <c r="C289" s="35">
        <f t="shared" si="27"/>
        <v>5476701</v>
      </c>
      <c r="D289" s="35">
        <v>1254857</v>
      </c>
      <c r="E289" s="35">
        <v>210070</v>
      </c>
      <c r="F289" s="35">
        <v>274622</v>
      </c>
      <c r="G289" s="35">
        <v>387192</v>
      </c>
      <c r="H289" s="35">
        <v>423027</v>
      </c>
      <c r="I289" s="35">
        <v>315000</v>
      </c>
      <c r="J289" s="84">
        <v>0</v>
      </c>
      <c r="K289" s="35">
        <v>0</v>
      </c>
      <c r="L289" s="35">
        <v>397.4</v>
      </c>
      <c r="M289" s="35">
        <v>1475255</v>
      </c>
      <c r="N289" s="35">
        <v>0</v>
      </c>
      <c r="O289" s="35">
        <v>0</v>
      </c>
      <c r="P289" s="35">
        <v>709.8</v>
      </c>
      <c r="Q289" s="35">
        <v>1128254</v>
      </c>
      <c r="R289" s="35">
        <v>0</v>
      </c>
      <c r="S289" s="35">
        <v>0</v>
      </c>
      <c r="T289" s="35">
        <v>0</v>
      </c>
      <c r="U289" s="35">
        <v>0</v>
      </c>
      <c r="V289" s="35">
        <v>8424</v>
      </c>
      <c r="W289" s="35">
        <v>0</v>
      </c>
      <c r="X289" s="35">
        <v>0</v>
      </c>
      <c r="Y289" s="28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</row>
    <row r="290" spans="1:47">
      <c r="A290" s="75">
        <v>265</v>
      </c>
      <c r="B290" s="64" t="s">
        <v>749</v>
      </c>
      <c r="C290" s="35">
        <f t="shared" si="27"/>
        <v>5106812.0600000005</v>
      </c>
      <c r="D290" s="35">
        <v>1652225.04</v>
      </c>
      <c r="E290" s="35">
        <v>387000.17</v>
      </c>
      <c r="F290" s="35">
        <v>0</v>
      </c>
      <c r="G290" s="35">
        <v>416319.43</v>
      </c>
      <c r="H290" s="35">
        <v>510671.51</v>
      </c>
      <c r="I290" s="35">
        <v>544000</v>
      </c>
      <c r="J290" s="84">
        <v>0</v>
      </c>
      <c r="K290" s="35">
        <v>0</v>
      </c>
      <c r="L290" s="35">
        <v>391.7</v>
      </c>
      <c r="M290" s="35">
        <v>1304692.67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939.6</v>
      </c>
      <c r="U290" s="35">
        <v>248731.24</v>
      </c>
      <c r="V290" s="35">
        <v>11295</v>
      </c>
      <c r="W290" s="35">
        <v>31877</v>
      </c>
      <c r="X290" s="35">
        <v>0</v>
      </c>
      <c r="Y290" s="28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</row>
    <row r="291" spans="1:47">
      <c r="A291" s="75">
        <v>266</v>
      </c>
      <c r="B291" s="64" t="s">
        <v>750</v>
      </c>
      <c r="C291" s="35">
        <f t="shared" si="27"/>
        <v>9014627.9400000013</v>
      </c>
      <c r="D291" s="35">
        <v>3032668.37</v>
      </c>
      <c r="E291" s="35">
        <v>529801.73</v>
      </c>
      <c r="F291" s="35">
        <v>0</v>
      </c>
      <c r="G291" s="35">
        <v>792289.06</v>
      </c>
      <c r="H291" s="35">
        <v>1088820.3</v>
      </c>
      <c r="I291" s="35">
        <v>1020000</v>
      </c>
      <c r="J291" s="84">
        <v>0</v>
      </c>
      <c r="K291" s="35">
        <v>0</v>
      </c>
      <c r="L291" s="35">
        <v>638.6</v>
      </c>
      <c r="M291" s="35">
        <v>2102548.59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1499.7</v>
      </c>
      <c r="U291" s="35">
        <v>390499.89</v>
      </c>
      <c r="V291" s="35">
        <v>22403</v>
      </c>
      <c r="W291" s="35">
        <v>35597</v>
      </c>
      <c r="X291" s="35">
        <v>0</v>
      </c>
      <c r="Y291" s="28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</row>
    <row r="292" spans="1:47">
      <c r="A292" s="75">
        <v>267</v>
      </c>
      <c r="B292" s="64" t="s">
        <v>751</v>
      </c>
      <c r="C292" s="35">
        <f t="shared" si="27"/>
        <v>10367082.309999999</v>
      </c>
      <c r="D292" s="35">
        <v>3194566.46</v>
      </c>
      <c r="E292" s="35">
        <v>637925.61</v>
      </c>
      <c r="F292" s="35">
        <v>0</v>
      </c>
      <c r="G292" s="35">
        <v>899354.03</v>
      </c>
      <c r="H292" s="35">
        <v>1068053.6599999999</v>
      </c>
      <c r="I292" s="35">
        <v>1088000</v>
      </c>
      <c r="J292" s="84">
        <v>0</v>
      </c>
      <c r="K292" s="35">
        <v>0</v>
      </c>
      <c r="L292" s="35">
        <v>1314.6</v>
      </c>
      <c r="M292" s="35">
        <v>2923826.51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2151.6999999999998</v>
      </c>
      <c r="U292" s="35">
        <v>469572.04</v>
      </c>
      <c r="V292" s="35">
        <v>33135</v>
      </c>
      <c r="W292" s="35">
        <v>52649</v>
      </c>
      <c r="X292" s="35">
        <v>0</v>
      </c>
      <c r="Y292" s="28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</row>
    <row r="293" spans="1:47">
      <c r="A293" s="75">
        <v>268</v>
      </c>
      <c r="B293" s="64" t="s">
        <v>752</v>
      </c>
      <c r="C293" s="35">
        <f t="shared" si="27"/>
        <v>5159124.92</v>
      </c>
      <c r="D293" s="35">
        <v>1652225.04</v>
      </c>
      <c r="E293" s="35">
        <v>387000.17</v>
      </c>
      <c r="F293" s="35">
        <v>0</v>
      </c>
      <c r="G293" s="35">
        <v>416319.42</v>
      </c>
      <c r="H293" s="35">
        <v>510671.51</v>
      </c>
      <c r="I293" s="35">
        <v>544000</v>
      </c>
      <c r="J293" s="84">
        <v>0</v>
      </c>
      <c r="K293" s="35">
        <v>0</v>
      </c>
      <c r="L293" s="35">
        <v>401.8</v>
      </c>
      <c r="M293" s="35">
        <v>1355331.54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951.6</v>
      </c>
      <c r="U293" s="35">
        <v>248731.24</v>
      </c>
      <c r="V293" s="35">
        <v>11733</v>
      </c>
      <c r="W293" s="35">
        <v>33113</v>
      </c>
      <c r="X293" s="35">
        <v>0</v>
      </c>
      <c r="Y293" s="28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</row>
    <row r="294" spans="1:47">
      <c r="A294" s="75">
        <v>269</v>
      </c>
      <c r="B294" s="64" t="s">
        <v>753</v>
      </c>
      <c r="C294" s="35">
        <f t="shared" si="27"/>
        <v>5107724.33</v>
      </c>
      <c r="D294" s="35">
        <v>1652225.04</v>
      </c>
      <c r="E294" s="35">
        <v>387000.17</v>
      </c>
      <c r="F294" s="35">
        <v>0</v>
      </c>
      <c r="G294" s="35">
        <v>416319.43</v>
      </c>
      <c r="H294" s="35">
        <v>510671.51</v>
      </c>
      <c r="I294" s="35">
        <v>544000</v>
      </c>
      <c r="J294" s="84">
        <v>0</v>
      </c>
      <c r="K294" s="35">
        <v>0</v>
      </c>
      <c r="L294" s="35">
        <v>405.1</v>
      </c>
      <c r="M294" s="35">
        <v>1305577.94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955.6</v>
      </c>
      <c r="U294" s="35">
        <v>248731.24</v>
      </c>
      <c r="V294" s="35">
        <v>11302</v>
      </c>
      <c r="W294" s="35">
        <v>31897</v>
      </c>
      <c r="X294" s="35">
        <v>0</v>
      </c>
      <c r="Y294" s="28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</row>
    <row r="295" spans="1:47">
      <c r="A295" s="75">
        <v>270</v>
      </c>
      <c r="B295" s="64" t="s">
        <v>754</v>
      </c>
      <c r="C295" s="35">
        <f t="shared" si="27"/>
        <v>5121324.0199999996</v>
      </c>
      <c r="D295" s="35">
        <v>1652225.05</v>
      </c>
      <c r="E295" s="35">
        <v>387000.16</v>
      </c>
      <c r="F295" s="35">
        <v>0</v>
      </c>
      <c r="G295" s="35">
        <v>416319.42</v>
      </c>
      <c r="H295" s="35">
        <v>510671.5</v>
      </c>
      <c r="I295" s="35">
        <v>544000</v>
      </c>
      <c r="J295" s="84">
        <v>0</v>
      </c>
      <c r="K295" s="35">
        <v>0</v>
      </c>
      <c r="L295" s="35">
        <v>392.7</v>
      </c>
      <c r="M295" s="35">
        <v>1318744.6499999999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940.8</v>
      </c>
      <c r="U295" s="35">
        <v>248731.24</v>
      </c>
      <c r="V295" s="35">
        <v>11415</v>
      </c>
      <c r="W295" s="35">
        <v>32217</v>
      </c>
      <c r="X295" s="35">
        <v>0</v>
      </c>
      <c r="Y295" s="28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</row>
    <row r="296" spans="1:47">
      <c r="A296" s="75">
        <v>271</v>
      </c>
      <c r="B296" s="64" t="s">
        <v>552</v>
      </c>
      <c r="C296" s="35">
        <f t="shared" si="27"/>
        <v>12313092</v>
      </c>
      <c r="D296" s="35">
        <v>4384812</v>
      </c>
      <c r="E296" s="35">
        <v>680000</v>
      </c>
      <c r="F296" s="35">
        <v>894000</v>
      </c>
      <c r="G296" s="35">
        <v>1188500</v>
      </c>
      <c r="H296" s="35">
        <v>1756480</v>
      </c>
      <c r="I296" s="35">
        <v>1360000</v>
      </c>
      <c r="J296" s="84">
        <v>0</v>
      </c>
      <c r="K296" s="35">
        <v>0</v>
      </c>
      <c r="L296" s="35">
        <v>688.1</v>
      </c>
      <c r="M296" s="35">
        <v>1980000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28742</v>
      </c>
      <c r="W296" s="35">
        <v>40558</v>
      </c>
      <c r="X296" s="35">
        <v>0</v>
      </c>
      <c r="Y296" s="28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</row>
    <row r="297" spans="1:47">
      <c r="A297" s="75">
        <v>272</v>
      </c>
      <c r="B297" s="64" t="s">
        <v>755</v>
      </c>
      <c r="C297" s="35">
        <f t="shared" si="27"/>
        <v>18508262</v>
      </c>
      <c r="D297" s="35">
        <v>5400695</v>
      </c>
      <c r="E297" s="35">
        <v>1037239</v>
      </c>
      <c r="F297" s="35">
        <v>1055465</v>
      </c>
      <c r="G297" s="35">
        <v>1993947</v>
      </c>
      <c r="H297" s="35">
        <v>2360100</v>
      </c>
      <c r="I297" s="35">
        <v>1037000</v>
      </c>
      <c r="J297" s="84">
        <v>0</v>
      </c>
      <c r="K297" s="35">
        <v>0</v>
      </c>
      <c r="L297" s="35">
        <v>1300.4000000000001</v>
      </c>
      <c r="M297" s="35">
        <v>4110507</v>
      </c>
      <c r="N297" s="35">
        <v>0</v>
      </c>
      <c r="O297" s="35">
        <v>0</v>
      </c>
      <c r="P297" s="35">
        <v>1712</v>
      </c>
      <c r="Q297" s="35">
        <v>1427953</v>
      </c>
      <c r="R297" s="35">
        <v>0</v>
      </c>
      <c r="S297" s="35">
        <v>0</v>
      </c>
      <c r="T297" s="35">
        <v>0</v>
      </c>
      <c r="U297" s="35">
        <v>0</v>
      </c>
      <c r="V297" s="35">
        <v>35401</v>
      </c>
      <c r="W297" s="35">
        <v>49955</v>
      </c>
      <c r="X297" s="35">
        <v>0</v>
      </c>
      <c r="Y297" s="28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</row>
    <row r="298" spans="1:47">
      <c r="A298" s="75">
        <v>273</v>
      </c>
      <c r="B298" s="64" t="s">
        <v>878</v>
      </c>
      <c r="C298" s="35">
        <f t="shared" si="27"/>
        <v>12816678</v>
      </c>
      <c r="D298" s="35">
        <v>4373554</v>
      </c>
      <c r="E298" s="35">
        <v>702164</v>
      </c>
      <c r="F298" s="35">
        <v>0</v>
      </c>
      <c r="G298" s="35">
        <v>1188882</v>
      </c>
      <c r="H298" s="35">
        <v>1540266</v>
      </c>
      <c r="I298" s="35">
        <v>1343000</v>
      </c>
      <c r="J298" s="84">
        <v>0</v>
      </c>
      <c r="K298" s="35">
        <v>0</v>
      </c>
      <c r="L298" s="35">
        <v>772.1</v>
      </c>
      <c r="M298" s="35">
        <v>3170144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1648.9</v>
      </c>
      <c r="U298" s="35">
        <v>470000</v>
      </c>
      <c r="V298" s="35">
        <v>28668</v>
      </c>
      <c r="W298" s="35">
        <v>0</v>
      </c>
      <c r="X298" s="35">
        <v>0</v>
      </c>
      <c r="Y298" s="28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</row>
    <row r="299" spans="1:47">
      <c r="A299" s="75">
        <v>274</v>
      </c>
      <c r="B299" s="64" t="s">
        <v>879</v>
      </c>
      <c r="C299" s="35">
        <f t="shared" si="27"/>
        <v>11827817</v>
      </c>
      <c r="D299" s="35">
        <v>2139393</v>
      </c>
      <c r="E299" s="35">
        <v>727091</v>
      </c>
      <c r="F299" s="35">
        <v>854197</v>
      </c>
      <c r="G299" s="35">
        <v>1125398</v>
      </c>
      <c r="H299" s="35">
        <v>1563488</v>
      </c>
      <c r="I299" s="35">
        <v>1554814</v>
      </c>
      <c r="J299" s="84">
        <v>0</v>
      </c>
      <c r="K299" s="35">
        <v>0</v>
      </c>
      <c r="L299" s="35">
        <v>578.6</v>
      </c>
      <c r="M299" s="35">
        <v>2266005</v>
      </c>
      <c r="N299" s="35">
        <v>0</v>
      </c>
      <c r="O299" s="35">
        <v>0</v>
      </c>
      <c r="P299" s="35">
        <v>1427.5</v>
      </c>
      <c r="Q299" s="35">
        <v>1002600</v>
      </c>
      <c r="R299" s="35">
        <v>0</v>
      </c>
      <c r="S299" s="35">
        <v>0</v>
      </c>
      <c r="T299" s="35">
        <v>1427.5</v>
      </c>
      <c r="U299" s="35">
        <v>575315</v>
      </c>
      <c r="V299" s="35">
        <v>19516</v>
      </c>
      <c r="W299" s="35">
        <v>0</v>
      </c>
      <c r="X299" s="35">
        <v>0</v>
      </c>
      <c r="Y299" s="28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</row>
    <row r="300" spans="1:47">
      <c r="A300" s="75">
        <v>275</v>
      </c>
      <c r="B300" s="64" t="s">
        <v>880</v>
      </c>
      <c r="C300" s="35">
        <f t="shared" si="27"/>
        <v>10257228</v>
      </c>
      <c r="D300" s="35">
        <v>2888111</v>
      </c>
      <c r="E300" s="35">
        <v>640315</v>
      </c>
      <c r="F300" s="35">
        <v>0</v>
      </c>
      <c r="G300" s="35">
        <v>811210</v>
      </c>
      <c r="H300" s="35">
        <v>1135641</v>
      </c>
      <c r="I300" s="35">
        <v>952000</v>
      </c>
      <c r="J300" s="84">
        <v>0</v>
      </c>
      <c r="K300" s="35">
        <v>0</v>
      </c>
      <c r="L300" s="35">
        <v>609.79999999999995</v>
      </c>
      <c r="M300" s="35">
        <v>2498338</v>
      </c>
      <c r="N300" s="35">
        <v>0</v>
      </c>
      <c r="O300" s="35">
        <v>0</v>
      </c>
      <c r="P300" s="35">
        <v>1465.4</v>
      </c>
      <c r="Q300" s="35">
        <v>1016788</v>
      </c>
      <c r="R300" s="35">
        <v>0</v>
      </c>
      <c r="S300" s="35">
        <v>0</v>
      </c>
      <c r="T300" s="35">
        <v>1465.4</v>
      </c>
      <c r="U300" s="35">
        <v>292514</v>
      </c>
      <c r="V300" s="35">
        <v>22311</v>
      </c>
      <c r="W300" s="35">
        <v>0</v>
      </c>
      <c r="X300" s="35">
        <v>0</v>
      </c>
      <c r="Y300" s="28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</row>
    <row r="301" spans="1:47">
      <c r="A301" s="75">
        <v>276</v>
      </c>
      <c r="B301" s="64" t="s">
        <v>756</v>
      </c>
      <c r="C301" s="35">
        <f t="shared" si="27"/>
        <v>7253578</v>
      </c>
      <c r="D301" s="35">
        <v>1981044</v>
      </c>
      <c r="E301" s="35">
        <v>404328</v>
      </c>
      <c r="F301" s="35">
        <v>0</v>
      </c>
      <c r="G301" s="35">
        <v>512244</v>
      </c>
      <c r="H301" s="35">
        <v>989820</v>
      </c>
      <c r="I301" s="35">
        <v>680000</v>
      </c>
      <c r="J301" s="84">
        <v>0</v>
      </c>
      <c r="K301" s="35">
        <v>0</v>
      </c>
      <c r="L301" s="35">
        <v>393.6</v>
      </c>
      <c r="M301" s="35">
        <v>1645039</v>
      </c>
      <c r="N301" s="35">
        <v>0</v>
      </c>
      <c r="O301" s="35">
        <v>0</v>
      </c>
      <c r="P301" s="35">
        <v>1177.3</v>
      </c>
      <c r="Q301" s="35">
        <v>739296</v>
      </c>
      <c r="R301" s="35">
        <v>0</v>
      </c>
      <c r="S301" s="35">
        <v>0</v>
      </c>
      <c r="T301" s="35">
        <v>1177.3</v>
      </c>
      <c r="U301" s="35">
        <v>247656</v>
      </c>
      <c r="V301" s="35">
        <v>14167</v>
      </c>
      <c r="W301" s="35">
        <v>39984</v>
      </c>
      <c r="X301" s="35">
        <v>0</v>
      </c>
      <c r="Y301" s="28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</row>
    <row r="302" spans="1:47">
      <c r="A302" s="75">
        <v>277</v>
      </c>
      <c r="B302" s="64" t="s">
        <v>881</v>
      </c>
      <c r="C302" s="35">
        <f t="shared" si="27"/>
        <v>6687085.4000000004</v>
      </c>
      <c r="D302" s="35">
        <v>1742886.2</v>
      </c>
      <c r="E302" s="35">
        <v>345926</v>
      </c>
      <c r="F302" s="35">
        <v>606773.19999999995</v>
      </c>
      <c r="G302" s="35">
        <v>470199</v>
      </c>
      <c r="H302" s="35">
        <v>741231</v>
      </c>
      <c r="I302" s="35">
        <v>544000</v>
      </c>
      <c r="J302" s="84">
        <v>0</v>
      </c>
      <c r="K302" s="35">
        <v>0</v>
      </c>
      <c r="L302" s="35">
        <v>399.7</v>
      </c>
      <c r="M302" s="35">
        <v>1326523</v>
      </c>
      <c r="N302" s="35">
        <v>0</v>
      </c>
      <c r="O302" s="35">
        <v>0</v>
      </c>
      <c r="P302" s="35">
        <v>949.2</v>
      </c>
      <c r="Q302" s="35">
        <v>600134</v>
      </c>
      <c r="R302" s="35">
        <v>0</v>
      </c>
      <c r="S302" s="35">
        <v>0</v>
      </c>
      <c r="T302" s="35">
        <v>949.2</v>
      </c>
      <c r="U302" s="35">
        <v>297989</v>
      </c>
      <c r="V302" s="35">
        <v>11424</v>
      </c>
      <c r="W302" s="35">
        <v>0</v>
      </c>
      <c r="X302" s="35">
        <v>0</v>
      </c>
      <c r="Y302" s="28"/>
      <c r="Z302" s="201"/>
      <c r="AA302" s="201"/>
      <c r="AB302" s="201"/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</row>
    <row r="303" spans="1:47">
      <c r="A303" s="75">
        <v>278</v>
      </c>
      <c r="B303" s="64" t="s">
        <v>704</v>
      </c>
      <c r="C303" s="35">
        <f t="shared" si="27"/>
        <v>13014304.050000001</v>
      </c>
      <c r="D303" s="35">
        <v>3486433.51</v>
      </c>
      <c r="E303" s="35">
        <v>758380</v>
      </c>
      <c r="F303" s="35">
        <v>0</v>
      </c>
      <c r="G303" s="35">
        <v>1004787</v>
      </c>
      <c r="H303" s="35">
        <v>1731565</v>
      </c>
      <c r="I303" s="35">
        <v>1360000</v>
      </c>
      <c r="J303" s="84">
        <v>0</v>
      </c>
      <c r="K303" s="35">
        <v>0</v>
      </c>
      <c r="L303" s="35">
        <v>967.1</v>
      </c>
      <c r="M303" s="35">
        <v>3289973</v>
      </c>
      <c r="N303" s="35">
        <v>0</v>
      </c>
      <c r="O303" s="35">
        <v>0</v>
      </c>
      <c r="P303" s="35">
        <v>1845.5</v>
      </c>
      <c r="Q303" s="35">
        <v>840850.54</v>
      </c>
      <c r="R303" s="35">
        <v>0</v>
      </c>
      <c r="S303" s="35">
        <v>0</v>
      </c>
      <c r="T303" s="35">
        <v>1845.5</v>
      </c>
      <c r="U303" s="35">
        <v>470000</v>
      </c>
      <c r="V303" s="35">
        <v>28334</v>
      </c>
      <c r="W303" s="35">
        <v>43981</v>
      </c>
      <c r="X303" s="35">
        <v>0</v>
      </c>
      <c r="Y303" s="28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</row>
    <row r="304" spans="1:47">
      <c r="A304" s="75">
        <v>279</v>
      </c>
      <c r="B304" s="64" t="s">
        <v>705</v>
      </c>
      <c r="C304" s="35">
        <f t="shared" si="27"/>
        <v>12326628</v>
      </c>
      <c r="D304" s="35">
        <v>3329343</v>
      </c>
      <c r="E304" s="35">
        <v>727748</v>
      </c>
      <c r="F304" s="35">
        <v>1399571</v>
      </c>
      <c r="G304" s="35">
        <v>1014360</v>
      </c>
      <c r="H304" s="35">
        <v>1519786</v>
      </c>
      <c r="I304" s="35">
        <v>1360000</v>
      </c>
      <c r="J304" s="84">
        <v>0</v>
      </c>
      <c r="K304" s="35">
        <v>0</v>
      </c>
      <c r="L304" s="35">
        <v>930.9</v>
      </c>
      <c r="M304" s="35">
        <v>2287556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1810.7</v>
      </c>
      <c r="U304" s="35">
        <v>619127</v>
      </c>
      <c r="V304" s="35">
        <v>28674</v>
      </c>
      <c r="W304" s="35">
        <v>40463</v>
      </c>
      <c r="X304" s="35">
        <v>0</v>
      </c>
      <c r="Y304" s="28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</row>
    <row r="305" spans="1:47">
      <c r="A305" s="75">
        <v>280</v>
      </c>
      <c r="B305" s="64" t="s">
        <v>882</v>
      </c>
      <c r="C305" s="35">
        <f t="shared" si="27"/>
        <v>7367336.4699999988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84">
        <v>0</v>
      </c>
      <c r="K305" s="35">
        <v>0</v>
      </c>
      <c r="L305" s="35">
        <v>435.8</v>
      </c>
      <c r="M305" s="35">
        <v>559996.09</v>
      </c>
      <c r="N305" s="35">
        <v>0</v>
      </c>
      <c r="O305" s="35">
        <v>0</v>
      </c>
      <c r="P305" s="35">
        <v>2391.3000000000002</v>
      </c>
      <c r="Q305" s="35">
        <v>2215344.86</v>
      </c>
      <c r="R305" s="35">
        <v>0</v>
      </c>
      <c r="S305" s="35">
        <v>0</v>
      </c>
      <c r="T305" s="35">
        <v>2391.3000000000002</v>
      </c>
      <c r="U305" s="35">
        <v>4559462.5199999996</v>
      </c>
      <c r="V305" s="35">
        <v>32533</v>
      </c>
      <c r="W305" s="35">
        <v>0</v>
      </c>
      <c r="X305" s="35">
        <v>0</v>
      </c>
      <c r="Y305" s="28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</row>
    <row r="306" spans="1:47">
      <c r="A306" s="75">
        <v>281</v>
      </c>
      <c r="B306" s="64" t="s">
        <v>883</v>
      </c>
      <c r="C306" s="35">
        <f t="shared" si="27"/>
        <v>7605534.5399999991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84">
        <v>0</v>
      </c>
      <c r="K306" s="35">
        <v>0</v>
      </c>
      <c r="L306" s="35">
        <v>382.4</v>
      </c>
      <c r="M306" s="35">
        <v>559996.09</v>
      </c>
      <c r="N306" s="35">
        <v>0</v>
      </c>
      <c r="O306" s="35">
        <v>0</v>
      </c>
      <c r="P306" s="35">
        <v>2239.9</v>
      </c>
      <c r="Q306" s="35">
        <v>2177441.65</v>
      </c>
      <c r="R306" s="35">
        <v>0</v>
      </c>
      <c r="S306" s="35">
        <v>0</v>
      </c>
      <c r="T306" s="35">
        <v>2239.9</v>
      </c>
      <c r="U306" s="35">
        <v>4836344.8</v>
      </c>
      <c r="V306" s="35">
        <v>31752</v>
      </c>
      <c r="W306" s="35">
        <v>0</v>
      </c>
      <c r="X306" s="35">
        <v>0</v>
      </c>
      <c r="Y306" s="28"/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</row>
    <row r="307" spans="1:47">
      <c r="A307" s="75">
        <v>282</v>
      </c>
      <c r="B307" s="64" t="s">
        <v>814</v>
      </c>
      <c r="C307" s="35">
        <f t="shared" si="27"/>
        <v>6951988.4199999999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84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2359.9</v>
      </c>
      <c r="Q307" s="35">
        <v>2150931.86</v>
      </c>
      <c r="R307" s="35">
        <v>0</v>
      </c>
      <c r="S307" s="35">
        <v>0</v>
      </c>
      <c r="T307" s="35">
        <v>2359.9</v>
      </c>
      <c r="U307" s="35">
        <v>4771379.5599999996</v>
      </c>
      <c r="V307" s="35">
        <v>29677</v>
      </c>
      <c r="W307" s="35">
        <v>0</v>
      </c>
      <c r="X307" s="35">
        <v>0</v>
      </c>
      <c r="Y307" s="28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</row>
    <row r="308" spans="1:47">
      <c r="A308" s="75">
        <v>283</v>
      </c>
      <c r="B308" s="64" t="s">
        <v>702</v>
      </c>
      <c r="C308" s="35">
        <f t="shared" si="27"/>
        <v>11766729.540000001</v>
      </c>
      <c r="D308" s="35">
        <v>4100010.56</v>
      </c>
      <c r="E308" s="35">
        <v>648196.68999999994</v>
      </c>
      <c r="F308" s="35">
        <v>1114587.42</v>
      </c>
      <c r="G308" s="35">
        <v>984214.27</v>
      </c>
      <c r="H308" s="35">
        <v>1277933.8600000001</v>
      </c>
      <c r="I308" s="35">
        <v>1360000</v>
      </c>
      <c r="J308" s="84">
        <v>0</v>
      </c>
      <c r="K308" s="35">
        <v>0</v>
      </c>
      <c r="L308" s="35">
        <v>913.4</v>
      </c>
      <c r="M308" s="35">
        <v>1731587.96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1923.4</v>
      </c>
      <c r="U308" s="35">
        <v>469900.78</v>
      </c>
      <c r="V308" s="35">
        <v>33303</v>
      </c>
      <c r="W308" s="35">
        <v>46995</v>
      </c>
      <c r="X308" s="35">
        <v>0</v>
      </c>
      <c r="Y308" s="28"/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</row>
    <row r="309" spans="1:47">
      <c r="A309" s="75">
        <v>284</v>
      </c>
      <c r="B309" s="64" t="s">
        <v>703</v>
      </c>
      <c r="C309" s="35">
        <f t="shared" si="27"/>
        <v>10828622.060000001</v>
      </c>
      <c r="D309" s="35">
        <v>3146189</v>
      </c>
      <c r="E309" s="35">
        <v>540039</v>
      </c>
      <c r="F309" s="35">
        <v>1037206</v>
      </c>
      <c r="G309" s="35">
        <v>1057005</v>
      </c>
      <c r="H309" s="35">
        <v>1166280</v>
      </c>
      <c r="I309" s="35">
        <v>1003000</v>
      </c>
      <c r="J309" s="84">
        <v>0</v>
      </c>
      <c r="K309" s="35">
        <v>0</v>
      </c>
      <c r="L309" s="35">
        <v>657</v>
      </c>
      <c r="M309" s="35">
        <v>1714003</v>
      </c>
      <c r="N309" s="35">
        <v>0</v>
      </c>
      <c r="O309" s="35">
        <v>0</v>
      </c>
      <c r="P309" s="35">
        <v>1631.2</v>
      </c>
      <c r="Q309" s="35">
        <v>718029.06</v>
      </c>
      <c r="R309" s="35">
        <v>0</v>
      </c>
      <c r="S309" s="35">
        <v>0</v>
      </c>
      <c r="T309" s="35">
        <v>1631.2</v>
      </c>
      <c r="U309" s="35">
        <v>390000</v>
      </c>
      <c r="V309" s="35">
        <v>23587</v>
      </c>
      <c r="W309" s="35">
        <v>33284</v>
      </c>
      <c r="X309" s="35">
        <v>0</v>
      </c>
      <c r="Y309" s="28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</row>
    <row r="310" spans="1:47">
      <c r="A310" s="75">
        <v>285</v>
      </c>
      <c r="B310" s="64" t="s">
        <v>694</v>
      </c>
      <c r="C310" s="35">
        <f t="shared" si="27"/>
        <v>19684717.07</v>
      </c>
      <c r="D310" s="35">
        <v>3169732</v>
      </c>
      <c r="E310" s="35">
        <v>549490</v>
      </c>
      <c r="F310" s="35">
        <v>955680</v>
      </c>
      <c r="G310" s="35">
        <v>978127</v>
      </c>
      <c r="H310" s="35">
        <v>1333656.07</v>
      </c>
      <c r="I310" s="35">
        <v>1020000</v>
      </c>
      <c r="J310" s="84">
        <v>0</v>
      </c>
      <c r="K310" s="35">
        <v>0</v>
      </c>
      <c r="L310" s="35">
        <v>596.79999999999995</v>
      </c>
      <c r="M310" s="35">
        <v>1221479</v>
      </c>
      <c r="N310" s="35">
        <v>0</v>
      </c>
      <c r="O310" s="35">
        <v>0</v>
      </c>
      <c r="P310" s="35">
        <v>1041.3</v>
      </c>
      <c r="Q310" s="35">
        <v>4445698</v>
      </c>
      <c r="R310" s="35">
        <v>0</v>
      </c>
      <c r="S310" s="35">
        <v>0</v>
      </c>
      <c r="T310" s="35">
        <v>1041.3</v>
      </c>
      <c r="U310" s="35">
        <v>5951598</v>
      </c>
      <c r="V310" s="35">
        <v>23218</v>
      </c>
      <c r="W310" s="35">
        <v>36039</v>
      </c>
      <c r="X310" s="35">
        <v>0</v>
      </c>
      <c r="Y310" s="28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</row>
    <row r="311" spans="1:47">
      <c r="A311" s="75">
        <v>286</v>
      </c>
      <c r="B311" s="64" t="s">
        <v>695</v>
      </c>
      <c r="C311" s="35">
        <f t="shared" si="27"/>
        <v>9194786.6500000022</v>
      </c>
      <c r="D311" s="35">
        <v>2587921.9900000002</v>
      </c>
      <c r="E311" s="35">
        <v>467921.58</v>
      </c>
      <c r="F311" s="35">
        <v>840913.83</v>
      </c>
      <c r="G311" s="35">
        <v>892839.41</v>
      </c>
      <c r="H311" s="35">
        <v>976853.74</v>
      </c>
      <c r="I311" s="35">
        <v>1020000</v>
      </c>
      <c r="J311" s="84">
        <v>0</v>
      </c>
      <c r="K311" s="35">
        <v>0</v>
      </c>
      <c r="L311" s="35">
        <v>594.6</v>
      </c>
      <c r="M311" s="35">
        <v>1342084</v>
      </c>
      <c r="N311" s="35">
        <v>0</v>
      </c>
      <c r="O311" s="35">
        <v>0</v>
      </c>
      <c r="P311" s="35">
        <v>1712</v>
      </c>
      <c r="Q311" s="35">
        <v>620053.38</v>
      </c>
      <c r="R311" s="35">
        <v>0</v>
      </c>
      <c r="S311" s="35">
        <v>0</v>
      </c>
      <c r="T311" s="35">
        <v>1712</v>
      </c>
      <c r="U311" s="35">
        <v>389691.72</v>
      </c>
      <c r="V311" s="35">
        <v>23440</v>
      </c>
      <c r="W311" s="35">
        <v>33067</v>
      </c>
      <c r="X311" s="35">
        <v>0</v>
      </c>
      <c r="Y311" s="28"/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</row>
    <row r="312" spans="1:47">
      <c r="A312" s="75">
        <v>287</v>
      </c>
      <c r="B312" s="64" t="s">
        <v>696</v>
      </c>
      <c r="C312" s="35">
        <f t="shared" si="27"/>
        <v>5766848.9000000004</v>
      </c>
      <c r="D312" s="35">
        <v>1420072.55</v>
      </c>
      <c r="E312" s="35">
        <v>218402.07</v>
      </c>
      <c r="F312" s="35">
        <v>240230.25</v>
      </c>
      <c r="G312" s="35">
        <v>223695.23</v>
      </c>
      <c r="H312" s="35">
        <v>913499.9</v>
      </c>
      <c r="I312" s="35">
        <v>1020000</v>
      </c>
      <c r="J312" s="84">
        <v>0</v>
      </c>
      <c r="K312" s="35">
        <v>0</v>
      </c>
      <c r="L312" s="35">
        <v>673.1</v>
      </c>
      <c r="M312" s="35">
        <v>1285170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1651.1</v>
      </c>
      <c r="U312" s="35">
        <v>389278.9</v>
      </c>
      <c r="V312" s="35">
        <v>23433</v>
      </c>
      <c r="W312" s="35">
        <v>33067</v>
      </c>
      <c r="X312" s="35">
        <v>0</v>
      </c>
      <c r="Y312" s="28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</row>
    <row r="313" spans="1:47">
      <c r="A313" s="75">
        <v>288</v>
      </c>
      <c r="B313" s="64" t="s">
        <v>860</v>
      </c>
      <c r="C313" s="35">
        <f t="shared" ref="C313:C376" si="28">D313+E313+F313+G313+H313+I313+K313+M313+O313+Q313+S313+U313+V313+W313+X313</f>
        <v>10405254.5</v>
      </c>
      <c r="D313" s="35">
        <v>2170000</v>
      </c>
      <c r="E313" s="35">
        <v>413296.55</v>
      </c>
      <c r="F313" s="35">
        <v>946869.11</v>
      </c>
      <c r="G313" s="35">
        <v>848880.98</v>
      </c>
      <c r="H313" s="35">
        <v>1000000</v>
      </c>
      <c r="I313" s="35">
        <v>612000</v>
      </c>
      <c r="J313" s="84">
        <v>0</v>
      </c>
      <c r="K313" s="35">
        <v>0</v>
      </c>
      <c r="L313" s="35">
        <v>850.4</v>
      </c>
      <c r="M313" s="35">
        <v>2685048.86</v>
      </c>
      <c r="N313" s="35">
        <v>0</v>
      </c>
      <c r="O313" s="35">
        <v>0</v>
      </c>
      <c r="P313" s="35">
        <v>1384.4</v>
      </c>
      <c r="Q313" s="35">
        <v>1160111</v>
      </c>
      <c r="R313" s="35">
        <v>0</v>
      </c>
      <c r="S313" s="35">
        <v>0</v>
      </c>
      <c r="T313" s="35">
        <v>1384.4</v>
      </c>
      <c r="U313" s="35">
        <v>535000</v>
      </c>
      <c r="V313" s="35">
        <v>34048</v>
      </c>
      <c r="W313" s="35">
        <v>0</v>
      </c>
      <c r="X313" s="35">
        <v>0</v>
      </c>
      <c r="Y313" s="28"/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</row>
    <row r="314" spans="1:47">
      <c r="A314" s="75">
        <v>289</v>
      </c>
      <c r="B314" s="64" t="s">
        <v>861</v>
      </c>
      <c r="C314" s="35">
        <f t="shared" si="28"/>
        <v>16914850.07</v>
      </c>
      <c r="D314" s="35">
        <v>3188940.97</v>
      </c>
      <c r="E314" s="35">
        <v>663189</v>
      </c>
      <c r="F314" s="35">
        <v>1343554</v>
      </c>
      <c r="G314" s="35">
        <v>1173515.43</v>
      </c>
      <c r="H314" s="35">
        <v>1664655</v>
      </c>
      <c r="I314" s="35">
        <v>1360000</v>
      </c>
      <c r="J314" s="84">
        <v>0</v>
      </c>
      <c r="K314" s="35">
        <v>0</v>
      </c>
      <c r="L314" s="35">
        <v>871.3</v>
      </c>
      <c r="M314" s="35">
        <v>3424151.5</v>
      </c>
      <c r="N314" s="35">
        <v>0</v>
      </c>
      <c r="O314" s="35">
        <v>0</v>
      </c>
      <c r="P314" s="35">
        <v>1751.7</v>
      </c>
      <c r="Q314" s="35">
        <v>2497354.17</v>
      </c>
      <c r="R314" s="35">
        <v>0</v>
      </c>
      <c r="S314" s="35">
        <v>0</v>
      </c>
      <c r="T314" s="35">
        <v>1751.7</v>
      </c>
      <c r="U314" s="35">
        <v>1570000</v>
      </c>
      <c r="V314" s="35">
        <v>29490</v>
      </c>
      <c r="W314" s="35">
        <v>0</v>
      </c>
      <c r="X314" s="35">
        <v>0</v>
      </c>
      <c r="Y314" s="28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</row>
    <row r="315" spans="1:47">
      <c r="A315" s="75">
        <v>290</v>
      </c>
      <c r="B315" s="64" t="s">
        <v>697</v>
      </c>
      <c r="C315" s="35">
        <f t="shared" si="28"/>
        <v>16650014.780000001</v>
      </c>
      <c r="D315" s="35">
        <v>3056149</v>
      </c>
      <c r="E315" s="35">
        <v>624662</v>
      </c>
      <c r="F315" s="35">
        <v>1228747</v>
      </c>
      <c r="G315" s="35">
        <v>1393016.24</v>
      </c>
      <c r="H315" s="35">
        <v>1589705</v>
      </c>
      <c r="I315" s="35">
        <v>1360000</v>
      </c>
      <c r="J315" s="84">
        <v>0</v>
      </c>
      <c r="K315" s="35">
        <v>0</v>
      </c>
      <c r="L315" s="35">
        <v>878.6</v>
      </c>
      <c r="M315" s="35">
        <v>3296210.04</v>
      </c>
      <c r="N315" s="35">
        <v>0</v>
      </c>
      <c r="O315" s="35">
        <v>0</v>
      </c>
      <c r="P315" s="35">
        <v>1759</v>
      </c>
      <c r="Q315" s="35">
        <v>2461222.5</v>
      </c>
      <c r="R315" s="35">
        <v>0</v>
      </c>
      <c r="S315" s="35">
        <v>0</v>
      </c>
      <c r="T315" s="35">
        <v>1759</v>
      </c>
      <c r="U315" s="35">
        <v>1570000</v>
      </c>
      <c r="V315" s="35">
        <v>29158</v>
      </c>
      <c r="W315" s="35">
        <v>41145</v>
      </c>
      <c r="X315" s="35">
        <v>0</v>
      </c>
      <c r="Y315" s="28"/>
      <c r="Z315" s="201"/>
      <c r="AA315" s="201"/>
      <c r="AB315" s="201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</row>
    <row r="316" spans="1:47">
      <c r="A316" s="75">
        <v>291</v>
      </c>
      <c r="B316" s="64" t="s">
        <v>312</v>
      </c>
      <c r="C316" s="35">
        <f t="shared" si="28"/>
        <v>7354263</v>
      </c>
      <c r="D316" s="35">
        <v>3506236</v>
      </c>
      <c r="E316" s="35">
        <v>588000</v>
      </c>
      <c r="F316" s="35">
        <v>773000</v>
      </c>
      <c r="G316" s="35">
        <v>2487027</v>
      </c>
      <c r="H316" s="35">
        <v>0</v>
      </c>
      <c r="I316" s="35">
        <v>0</v>
      </c>
      <c r="J316" s="84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28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</row>
    <row r="317" spans="1:47">
      <c r="A317" s="75">
        <v>292</v>
      </c>
      <c r="B317" s="64" t="s">
        <v>805</v>
      </c>
      <c r="C317" s="35">
        <f t="shared" si="28"/>
        <v>10323569</v>
      </c>
      <c r="D317" s="35">
        <v>2768751</v>
      </c>
      <c r="E317" s="35">
        <v>482792</v>
      </c>
      <c r="F317" s="35">
        <v>626014</v>
      </c>
      <c r="G317" s="35">
        <v>527570</v>
      </c>
      <c r="H317" s="35">
        <v>1455338</v>
      </c>
      <c r="I317" s="35">
        <v>1447264</v>
      </c>
      <c r="J317" s="84">
        <v>0</v>
      </c>
      <c r="K317" s="35">
        <v>0</v>
      </c>
      <c r="L317" s="35">
        <v>729.1</v>
      </c>
      <c r="M317" s="35">
        <v>2109332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1281.9000000000001</v>
      </c>
      <c r="U317" s="35">
        <v>888342</v>
      </c>
      <c r="V317" s="35">
        <v>18166</v>
      </c>
      <c r="W317" s="35">
        <v>0</v>
      </c>
      <c r="X317" s="35">
        <v>0</v>
      </c>
      <c r="Y317" s="28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</row>
    <row r="318" spans="1:47">
      <c r="A318" s="75">
        <v>293</v>
      </c>
      <c r="B318" s="64" t="s">
        <v>806</v>
      </c>
      <c r="C318" s="35">
        <f t="shared" si="28"/>
        <v>7281840</v>
      </c>
      <c r="D318" s="35">
        <v>0</v>
      </c>
      <c r="E318" s="35">
        <v>0</v>
      </c>
      <c r="F318" s="35">
        <v>0</v>
      </c>
      <c r="G318" s="35">
        <v>0</v>
      </c>
      <c r="H318" s="35">
        <v>2076171</v>
      </c>
      <c r="I318" s="35">
        <v>0</v>
      </c>
      <c r="J318" s="84">
        <v>0</v>
      </c>
      <c r="K318" s="35">
        <v>0</v>
      </c>
      <c r="L318" s="35">
        <v>1659</v>
      </c>
      <c r="M318" s="35">
        <v>3375349</v>
      </c>
      <c r="N318" s="35">
        <v>0</v>
      </c>
      <c r="O318" s="35">
        <v>0</v>
      </c>
      <c r="P318" s="35">
        <v>2417.1</v>
      </c>
      <c r="Q318" s="35">
        <v>1784942</v>
      </c>
      <c r="R318" s="35">
        <v>0</v>
      </c>
      <c r="S318" s="35">
        <v>0</v>
      </c>
      <c r="T318" s="35">
        <v>0</v>
      </c>
      <c r="U318" s="35">
        <v>0</v>
      </c>
      <c r="V318" s="35">
        <v>45378</v>
      </c>
      <c r="W318" s="35">
        <v>0</v>
      </c>
      <c r="X318" s="35">
        <v>0</v>
      </c>
      <c r="Y318" s="28"/>
      <c r="Z318" s="201"/>
      <c r="AA318" s="201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</row>
    <row r="319" spans="1:47">
      <c r="A319" s="75">
        <v>294</v>
      </c>
      <c r="B319" s="64" t="s">
        <v>313</v>
      </c>
      <c r="C319" s="35">
        <f t="shared" si="28"/>
        <v>7469027</v>
      </c>
      <c r="D319" s="35">
        <v>2742919</v>
      </c>
      <c r="E319" s="35">
        <v>598523</v>
      </c>
      <c r="F319" s="35">
        <v>1539351</v>
      </c>
      <c r="G319" s="35">
        <v>1172477</v>
      </c>
      <c r="H319" s="35">
        <v>1415757</v>
      </c>
      <c r="I319" s="35">
        <v>0</v>
      </c>
      <c r="J319" s="84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28"/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</row>
    <row r="320" spans="1:47">
      <c r="A320" s="75">
        <v>295</v>
      </c>
      <c r="B320" s="64" t="s">
        <v>807</v>
      </c>
      <c r="C320" s="35">
        <f t="shared" si="28"/>
        <v>16151162</v>
      </c>
      <c r="D320" s="35">
        <v>3801187</v>
      </c>
      <c r="E320" s="35">
        <v>716288</v>
      </c>
      <c r="F320" s="35">
        <v>1362642</v>
      </c>
      <c r="G320" s="35">
        <v>1231957</v>
      </c>
      <c r="H320" s="35">
        <v>1711791</v>
      </c>
      <c r="I320" s="35">
        <v>1360000</v>
      </c>
      <c r="J320" s="84">
        <v>0</v>
      </c>
      <c r="K320" s="35">
        <v>0</v>
      </c>
      <c r="L320" s="35">
        <v>795.5</v>
      </c>
      <c r="M320" s="35">
        <v>2983893</v>
      </c>
      <c r="N320" s="35">
        <v>0</v>
      </c>
      <c r="O320" s="35">
        <v>0</v>
      </c>
      <c r="P320" s="35">
        <v>1673.8</v>
      </c>
      <c r="Q320" s="35">
        <v>2954455</v>
      </c>
      <c r="R320" s="35">
        <v>0</v>
      </c>
      <c r="S320" s="35">
        <v>0</v>
      </c>
      <c r="T320" s="35">
        <v>0</v>
      </c>
      <c r="U320" s="35">
        <v>0</v>
      </c>
      <c r="V320" s="35">
        <v>28949</v>
      </c>
      <c r="W320" s="35">
        <v>0</v>
      </c>
      <c r="X320" s="35">
        <v>0</v>
      </c>
      <c r="Y320" s="28"/>
      <c r="Z320" s="201"/>
      <c r="AA320" s="201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</row>
    <row r="321" spans="1:47">
      <c r="A321" s="75">
        <v>296</v>
      </c>
      <c r="B321" s="64" t="s">
        <v>808</v>
      </c>
      <c r="C321" s="35">
        <f t="shared" si="28"/>
        <v>8917381.5999999996</v>
      </c>
      <c r="D321" s="35">
        <v>2466528.46</v>
      </c>
      <c r="E321" s="35">
        <v>586598.76</v>
      </c>
      <c r="F321" s="35">
        <v>729723.94</v>
      </c>
      <c r="G321" s="35">
        <v>573124.01</v>
      </c>
      <c r="H321" s="35">
        <v>685640.6</v>
      </c>
      <c r="I321" s="35">
        <v>816000</v>
      </c>
      <c r="J321" s="84">
        <v>0</v>
      </c>
      <c r="K321" s="35">
        <v>0</v>
      </c>
      <c r="L321" s="35">
        <v>944.9</v>
      </c>
      <c r="M321" s="35">
        <v>2056992.33</v>
      </c>
      <c r="N321" s="35">
        <v>0</v>
      </c>
      <c r="O321" s="35">
        <v>0</v>
      </c>
      <c r="P321" s="35">
        <v>1459.3</v>
      </c>
      <c r="Q321" s="35">
        <v>984422.5</v>
      </c>
      <c r="R321" s="35">
        <v>0</v>
      </c>
      <c r="S321" s="35">
        <v>0</v>
      </c>
      <c r="T321" s="35">
        <v>0</v>
      </c>
      <c r="U321" s="35">
        <v>0</v>
      </c>
      <c r="V321" s="35">
        <v>18351</v>
      </c>
      <c r="W321" s="35">
        <v>0</v>
      </c>
      <c r="X321" s="35">
        <v>0</v>
      </c>
      <c r="Y321" s="28"/>
      <c r="Z321" s="201"/>
      <c r="AA321" s="201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</row>
    <row r="322" spans="1:47">
      <c r="A322" s="75">
        <v>297</v>
      </c>
      <c r="B322" s="64" t="s">
        <v>698</v>
      </c>
      <c r="C322" s="35">
        <f t="shared" si="28"/>
        <v>9336086</v>
      </c>
      <c r="D322" s="35">
        <v>3527150</v>
      </c>
      <c r="E322" s="35">
        <v>631580</v>
      </c>
      <c r="F322" s="35">
        <v>830250</v>
      </c>
      <c r="G322" s="35">
        <v>945890</v>
      </c>
      <c r="H322" s="35">
        <v>1254382</v>
      </c>
      <c r="I322" s="35">
        <v>816000</v>
      </c>
      <c r="J322" s="84">
        <v>0</v>
      </c>
      <c r="K322" s="35">
        <v>0</v>
      </c>
      <c r="L322" s="35">
        <v>937.5</v>
      </c>
      <c r="M322" s="35">
        <v>317709</v>
      </c>
      <c r="N322" s="35">
        <v>0</v>
      </c>
      <c r="O322" s="35">
        <v>0</v>
      </c>
      <c r="P322" s="35">
        <v>1453.6</v>
      </c>
      <c r="Q322" s="35">
        <v>598360</v>
      </c>
      <c r="R322" s="35">
        <v>0</v>
      </c>
      <c r="S322" s="35">
        <v>0</v>
      </c>
      <c r="T322" s="35">
        <v>1453.6</v>
      </c>
      <c r="U322" s="35">
        <v>350000</v>
      </c>
      <c r="V322" s="35">
        <v>26861</v>
      </c>
      <c r="W322" s="35">
        <v>37904</v>
      </c>
      <c r="X322" s="35">
        <v>0</v>
      </c>
      <c r="Y322" s="28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</row>
    <row r="323" spans="1:47">
      <c r="A323" s="75">
        <v>298</v>
      </c>
      <c r="B323" s="64" t="s">
        <v>699</v>
      </c>
      <c r="C323" s="35">
        <f t="shared" si="28"/>
        <v>6434607</v>
      </c>
      <c r="D323" s="35">
        <v>1670637</v>
      </c>
      <c r="E323" s="35">
        <v>433580</v>
      </c>
      <c r="F323" s="35">
        <v>605673</v>
      </c>
      <c r="G323" s="35">
        <v>406106</v>
      </c>
      <c r="H323" s="35">
        <v>696905</v>
      </c>
      <c r="I323" s="35">
        <v>544000</v>
      </c>
      <c r="J323" s="84">
        <v>0</v>
      </c>
      <c r="K323" s="35">
        <v>0</v>
      </c>
      <c r="L323" s="35">
        <v>398.5</v>
      </c>
      <c r="M323" s="35">
        <v>1324119</v>
      </c>
      <c r="N323" s="35">
        <v>0</v>
      </c>
      <c r="O323" s="35">
        <v>0</v>
      </c>
      <c r="P323" s="35">
        <v>947.7</v>
      </c>
      <c r="Q323" s="35">
        <v>420000</v>
      </c>
      <c r="R323" s="35">
        <v>0</v>
      </c>
      <c r="S323" s="35">
        <v>0</v>
      </c>
      <c r="T323" s="35">
        <v>947.7</v>
      </c>
      <c r="U323" s="35">
        <v>290000</v>
      </c>
      <c r="V323" s="35">
        <v>11403</v>
      </c>
      <c r="W323" s="35">
        <v>32184</v>
      </c>
      <c r="X323" s="35">
        <v>0</v>
      </c>
      <c r="Y323" s="28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</row>
    <row r="324" spans="1:47">
      <c r="A324" s="75">
        <v>299</v>
      </c>
      <c r="B324" s="64" t="s">
        <v>314</v>
      </c>
      <c r="C324" s="35">
        <f t="shared" si="28"/>
        <v>37964332</v>
      </c>
      <c r="D324" s="35">
        <v>14816000</v>
      </c>
      <c r="E324" s="35">
        <v>4492365</v>
      </c>
      <c r="F324" s="35">
        <v>6163078</v>
      </c>
      <c r="G324" s="35">
        <v>3804082</v>
      </c>
      <c r="H324" s="35">
        <v>8350507</v>
      </c>
      <c r="I324" s="35">
        <v>0</v>
      </c>
      <c r="J324" s="84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338300</v>
      </c>
      <c r="X324" s="35">
        <v>0</v>
      </c>
      <c r="Y324" s="28"/>
      <c r="Z324" s="201"/>
      <c r="AA324" s="201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</row>
    <row r="325" spans="1:47">
      <c r="A325" s="75">
        <v>300</v>
      </c>
      <c r="B325" s="64" t="s">
        <v>809</v>
      </c>
      <c r="C325" s="35">
        <f t="shared" si="28"/>
        <v>2720686.4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84">
        <v>0</v>
      </c>
      <c r="K325" s="35">
        <v>0</v>
      </c>
      <c r="L325" s="35">
        <v>660.2</v>
      </c>
      <c r="M325" s="35">
        <v>2683754.4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36932</v>
      </c>
      <c r="W325" s="35">
        <v>0</v>
      </c>
      <c r="X325" s="35">
        <v>0</v>
      </c>
      <c r="Y325" s="28"/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</row>
    <row r="326" spans="1:47">
      <c r="A326" s="75">
        <v>301</v>
      </c>
      <c r="B326" s="59" t="s">
        <v>931</v>
      </c>
      <c r="C326" s="35">
        <f t="shared" si="28"/>
        <v>2952722.81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84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1835.9</v>
      </c>
      <c r="Q326" s="35">
        <v>2952722.81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28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</row>
    <row r="327" spans="1:47">
      <c r="A327" s="75">
        <v>302</v>
      </c>
      <c r="B327" s="64" t="s">
        <v>932</v>
      </c>
      <c r="C327" s="35">
        <f t="shared" si="28"/>
        <v>7601820.5800000001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84">
        <v>5</v>
      </c>
      <c r="K327" s="35">
        <v>7601820.5800000001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28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</row>
    <row r="328" spans="1:47">
      <c r="A328" s="75">
        <v>303</v>
      </c>
      <c r="B328" s="64" t="s">
        <v>933</v>
      </c>
      <c r="C328" s="35">
        <f t="shared" si="28"/>
        <v>3863286.5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84">
        <v>2</v>
      </c>
      <c r="K328" s="35">
        <v>3863286.5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28"/>
      <c r="Z328" s="201"/>
      <c r="AA328" s="201"/>
      <c r="AB328" s="201"/>
      <c r="AC328" s="201"/>
      <c r="AD328" s="201"/>
      <c r="AE328" s="201"/>
      <c r="AF328" s="201"/>
      <c r="AG328" s="201"/>
      <c r="AH328" s="201"/>
      <c r="AI328" s="201"/>
      <c r="AJ328" s="201"/>
      <c r="AK328" s="201"/>
      <c r="AL328" s="201"/>
      <c r="AM328" s="201"/>
      <c r="AN328" s="201"/>
      <c r="AO328" s="201"/>
      <c r="AP328" s="201"/>
      <c r="AQ328" s="201"/>
      <c r="AR328" s="201"/>
      <c r="AS328" s="201"/>
      <c r="AT328" s="201"/>
      <c r="AU328" s="201"/>
    </row>
    <row r="329" spans="1:47">
      <c r="A329" s="75">
        <v>304</v>
      </c>
      <c r="B329" s="64" t="s">
        <v>934</v>
      </c>
      <c r="C329" s="35">
        <f t="shared" si="28"/>
        <v>3865565.05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84">
        <v>2</v>
      </c>
      <c r="K329" s="35">
        <v>3865565.05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28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</row>
    <row r="330" spans="1:47">
      <c r="A330" s="75">
        <v>305</v>
      </c>
      <c r="B330" s="64" t="s">
        <v>174</v>
      </c>
      <c r="C330" s="35">
        <f t="shared" si="28"/>
        <v>7369150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84">
        <v>4</v>
      </c>
      <c r="K330" s="35">
        <v>7200000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169150</v>
      </c>
      <c r="X330" s="35">
        <v>0</v>
      </c>
      <c r="Y330" s="28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</row>
    <row r="331" spans="1:47">
      <c r="A331" s="75">
        <v>306</v>
      </c>
      <c r="B331" s="64" t="s">
        <v>935</v>
      </c>
      <c r="C331" s="35">
        <f t="shared" si="28"/>
        <v>1722974.84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84">
        <v>1</v>
      </c>
      <c r="K331" s="35">
        <v>1722974.84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28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</row>
    <row r="332" spans="1:47">
      <c r="A332" s="75">
        <v>307</v>
      </c>
      <c r="B332" s="64" t="s">
        <v>936</v>
      </c>
      <c r="C332" s="35">
        <f t="shared" si="28"/>
        <v>1722974.84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84">
        <v>1</v>
      </c>
      <c r="K332" s="35">
        <v>1722974.84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28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</row>
    <row r="333" spans="1:47">
      <c r="A333" s="75">
        <v>308</v>
      </c>
      <c r="B333" s="64" t="s">
        <v>937</v>
      </c>
      <c r="C333" s="35">
        <f t="shared" si="28"/>
        <v>5910006.3499999996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84">
        <v>4</v>
      </c>
      <c r="K333" s="35">
        <v>5910006.3499999996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28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</row>
    <row r="334" spans="1:47">
      <c r="A334" s="75">
        <v>309</v>
      </c>
      <c r="B334" s="64" t="s">
        <v>938</v>
      </c>
      <c r="C334" s="35">
        <f t="shared" si="28"/>
        <v>1711956.7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84">
        <v>1</v>
      </c>
      <c r="K334" s="35">
        <v>1711956.7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28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1"/>
      <c r="AT334" s="201"/>
      <c r="AU334" s="201"/>
    </row>
    <row r="335" spans="1:47">
      <c r="A335" s="75">
        <v>310</v>
      </c>
      <c r="B335" s="64" t="s">
        <v>939</v>
      </c>
      <c r="C335" s="35">
        <f t="shared" si="28"/>
        <v>1721810.58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84">
        <v>1</v>
      </c>
      <c r="K335" s="35">
        <v>1721810.58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28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</row>
    <row r="336" spans="1:47">
      <c r="A336" s="75">
        <v>311</v>
      </c>
      <c r="B336" s="64" t="s">
        <v>940</v>
      </c>
      <c r="C336" s="35">
        <f t="shared" si="28"/>
        <v>4296348.34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84">
        <v>2</v>
      </c>
      <c r="K336" s="35">
        <v>4296348.34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28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</row>
    <row r="337" spans="1:47">
      <c r="A337" s="75">
        <v>312</v>
      </c>
      <c r="B337" s="64" t="s">
        <v>941</v>
      </c>
      <c r="C337" s="35">
        <f t="shared" si="28"/>
        <v>3985604.8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84">
        <v>2</v>
      </c>
      <c r="K337" s="35">
        <v>3985604.8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28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</row>
    <row r="338" spans="1:47">
      <c r="A338" s="75">
        <v>313</v>
      </c>
      <c r="B338" s="64" t="s">
        <v>942</v>
      </c>
      <c r="C338" s="35">
        <f t="shared" si="28"/>
        <v>4155838.74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84">
        <v>2</v>
      </c>
      <c r="K338" s="35">
        <v>4155838.74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28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</row>
    <row r="339" spans="1:47">
      <c r="A339" s="75">
        <v>314</v>
      </c>
      <c r="B339" s="64" t="s">
        <v>943</v>
      </c>
      <c r="C339" s="35">
        <f t="shared" si="28"/>
        <v>7601868.8799999999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84">
        <v>5</v>
      </c>
      <c r="K339" s="35">
        <v>7601868.8799999999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28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</row>
    <row r="340" spans="1:47">
      <c r="A340" s="75">
        <v>315</v>
      </c>
      <c r="B340" s="64" t="s">
        <v>944</v>
      </c>
      <c r="C340" s="35">
        <f t="shared" si="28"/>
        <v>7601868.8799999999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84">
        <v>5</v>
      </c>
      <c r="K340" s="35">
        <v>7601868.8799999999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28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</row>
    <row r="341" spans="1:47">
      <c r="A341" s="75">
        <v>316</v>
      </c>
      <c r="B341" s="64" t="s">
        <v>945</v>
      </c>
      <c r="C341" s="35">
        <f t="shared" si="28"/>
        <v>10265120.42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84">
        <v>6</v>
      </c>
      <c r="K341" s="35">
        <v>10265120.42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28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</row>
    <row r="342" spans="1:47">
      <c r="A342" s="75">
        <v>317</v>
      </c>
      <c r="B342" s="64" t="s">
        <v>946</v>
      </c>
      <c r="C342" s="35">
        <f t="shared" si="28"/>
        <v>4559883.34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84">
        <v>3</v>
      </c>
      <c r="K342" s="35">
        <v>4559883.34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28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</row>
    <row r="343" spans="1:47">
      <c r="A343" s="75">
        <v>318</v>
      </c>
      <c r="B343" s="64" t="s">
        <v>947</v>
      </c>
      <c r="C343" s="35">
        <f t="shared" si="28"/>
        <v>5911388.3899999997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84">
        <v>4</v>
      </c>
      <c r="K343" s="35">
        <v>5911388.3899999997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28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1"/>
      <c r="AT343" s="201"/>
      <c r="AU343" s="201"/>
    </row>
    <row r="344" spans="1:47">
      <c r="A344" s="75">
        <v>319</v>
      </c>
      <c r="B344" s="50" t="s">
        <v>161</v>
      </c>
      <c r="C344" s="35">
        <f t="shared" si="28"/>
        <v>459073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84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459073</v>
      </c>
      <c r="X344" s="35">
        <v>0</v>
      </c>
      <c r="Y344" s="28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</row>
    <row r="345" spans="1:47">
      <c r="A345" s="75">
        <v>320</v>
      </c>
      <c r="B345" s="50" t="s">
        <v>162</v>
      </c>
      <c r="C345" s="35">
        <f t="shared" si="28"/>
        <v>699540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84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699540</v>
      </c>
      <c r="X345" s="35">
        <v>0</v>
      </c>
      <c r="Y345" s="28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1"/>
      <c r="AT345" s="201"/>
      <c r="AU345" s="201"/>
    </row>
    <row r="346" spans="1:47">
      <c r="A346" s="75">
        <v>321</v>
      </c>
      <c r="B346" s="50" t="s">
        <v>164</v>
      </c>
      <c r="C346" s="35">
        <f t="shared" si="28"/>
        <v>5526862.5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84">
        <v>3</v>
      </c>
      <c r="K346" s="35">
        <v>5400000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126862.5</v>
      </c>
      <c r="X346" s="35">
        <v>0</v>
      </c>
      <c r="Y346" s="28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</row>
    <row r="347" spans="1:47">
      <c r="A347" s="75">
        <v>322</v>
      </c>
      <c r="B347" s="50" t="s">
        <v>166</v>
      </c>
      <c r="C347" s="35">
        <f t="shared" si="28"/>
        <v>3684575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84">
        <v>2</v>
      </c>
      <c r="K347" s="35">
        <v>3600000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84575</v>
      </c>
      <c r="X347" s="35">
        <v>0</v>
      </c>
      <c r="Y347" s="28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</row>
    <row r="348" spans="1:47">
      <c r="A348" s="75">
        <v>323</v>
      </c>
      <c r="B348" s="67" t="s">
        <v>757</v>
      </c>
      <c r="C348" s="35">
        <f t="shared" si="28"/>
        <v>2142287.5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84">
        <v>1</v>
      </c>
      <c r="K348" s="35">
        <v>2100000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42287.5</v>
      </c>
      <c r="X348" s="35">
        <v>0</v>
      </c>
      <c r="Y348" s="28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1"/>
      <c r="AT348" s="201"/>
      <c r="AU348" s="201"/>
    </row>
    <row r="349" spans="1:47">
      <c r="A349" s="75">
        <v>324</v>
      </c>
      <c r="B349" s="50" t="s">
        <v>168</v>
      </c>
      <c r="C349" s="35">
        <f t="shared" si="28"/>
        <v>3684575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84">
        <v>2</v>
      </c>
      <c r="K349" s="35">
        <v>3600000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84575</v>
      </c>
      <c r="X349" s="35">
        <v>0</v>
      </c>
      <c r="Y349" s="28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</row>
    <row r="350" spans="1:47">
      <c r="A350" s="75">
        <v>325</v>
      </c>
      <c r="B350" s="50" t="s">
        <v>496</v>
      </c>
      <c r="C350" s="35">
        <f t="shared" si="28"/>
        <v>5526862.5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84">
        <v>3</v>
      </c>
      <c r="K350" s="35">
        <v>5400000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126862.5</v>
      </c>
      <c r="X350" s="35">
        <v>0</v>
      </c>
      <c r="Y350" s="28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</row>
    <row r="351" spans="1:47">
      <c r="A351" s="75">
        <v>326</v>
      </c>
      <c r="B351" s="50" t="s">
        <v>497</v>
      </c>
      <c r="C351" s="35">
        <f t="shared" si="28"/>
        <v>5526862.5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84">
        <v>3</v>
      </c>
      <c r="K351" s="35">
        <v>5400000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126862.5</v>
      </c>
      <c r="X351" s="35">
        <v>0</v>
      </c>
      <c r="Y351" s="28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</row>
    <row r="352" spans="1:47">
      <c r="A352" s="75">
        <v>327</v>
      </c>
      <c r="B352" s="67" t="s">
        <v>758</v>
      </c>
      <c r="C352" s="35">
        <f t="shared" si="28"/>
        <v>11053725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84">
        <v>6</v>
      </c>
      <c r="K352" s="35">
        <v>10800000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7">
        <v>253725</v>
      </c>
      <c r="X352" s="35">
        <v>0</v>
      </c>
      <c r="Y352" s="28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</row>
    <row r="353" spans="1:47">
      <c r="A353" s="75">
        <v>328</v>
      </c>
      <c r="B353" s="67" t="s">
        <v>764</v>
      </c>
      <c r="C353" s="35">
        <f t="shared" si="28"/>
        <v>7369150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84">
        <v>4</v>
      </c>
      <c r="K353" s="35">
        <v>7200000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169150</v>
      </c>
      <c r="X353" s="35">
        <v>0</v>
      </c>
      <c r="Y353" s="28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</row>
    <row r="354" spans="1:47">
      <c r="A354" s="75">
        <v>329</v>
      </c>
      <c r="B354" s="67" t="s">
        <v>765</v>
      </c>
      <c r="C354" s="35">
        <f t="shared" si="28"/>
        <v>7369150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84">
        <v>4</v>
      </c>
      <c r="K354" s="35">
        <v>7200000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169150</v>
      </c>
      <c r="X354" s="35">
        <v>0</v>
      </c>
      <c r="Y354" s="28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</row>
    <row r="355" spans="1:47">
      <c r="A355" s="75">
        <v>330</v>
      </c>
      <c r="B355" s="67" t="s">
        <v>766</v>
      </c>
      <c r="C355" s="35">
        <f t="shared" si="28"/>
        <v>3684575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84">
        <v>2</v>
      </c>
      <c r="K355" s="35">
        <v>3600000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84575</v>
      </c>
      <c r="X355" s="35">
        <v>0</v>
      </c>
      <c r="Y355" s="28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</row>
    <row r="356" spans="1:47">
      <c r="A356" s="75">
        <v>331</v>
      </c>
      <c r="B356" s="67" t="s">
        <v>769</v>
      </c>
      <c r="C356" s="35">
        <f t="shared" si="28"/>
        <v>1842287.5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84">
        <v>1</v>
      </c>
      <c r="K356" s="35">
        <v>1800000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42287.5</v>
      </c>
      <c r="X356" s="35">
        <v>0</v>
      </c>
      <c r="Y356" s="28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</row>
    <row r="357" spans="1:47">
      <c r="A357" s="75">
        <v>332</v>
      </c>
      <c r="B357" s="50" t="s">
        <v>501</v>
      </c>
      <c r="C357" s="35">
        <f t="shared" si="28"/>
        <v>3684575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84">
        <v>2</v>
      </c>
      <c r="K357" s="35">
        <v>3600000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84575</v>
      </c>
      <c r="X357" s="35">
        <v>0</v>
      </c>
      <c r="Y357" s="28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</row>
    <row r="358" spans="1:47">
      <c r="A358" s="75">
        <v>333</v>
      </c>
      <c r="B358" s="50" t="s">
        <v>172</v>
      </c>
      <c r="C358" s="35">
        <f t="shared" si="28"/>
        <v>1842287.5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84">
        <v>1</v>
      </c>
      <c r="K358" s="35">
        <v>1800000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42287.5</v>
      </c>
      <c r="X358" s="35">
        <v>0</v>
      </c>
      <c r="Y358" s="28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</row>
    <row r="359" spans="1:47">
      <c r="A359" s="75">
        <v>334</v>
      </c>
      <c r="B359" s="50" t="s">
        <v>176</v>
      </c>
      <c r="C359" s="35">
        <f t="shared" si="28"/>
        <v>3684575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84">
        <v>2</v>
      </c>
      <c r="K359" s="35">
        <v>3600000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84575</v>
      </c>
      <c r="X359" s="35">
        <v>0</v>
      </c>
      <c r="Y359" s="28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</row>
    <row r="360" spans="1:47">
      <c r="A360" s="75">
        <v>335</v>
      </c>
      <c r="B360" s="50" t="s">
        <v>502</v>
      </c>
      <c r="C360" s="35">
        <f t="shared" si="28"/>
        <v>14738300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84">
        <v>8</v>
      </c>
      <c r="K360" s="35">
        <v>14400000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338300</v>
      </c>
      <c r="X360" s="35">
        <v>0</v>
      </c>
      <c r="Y360" s="28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</row>
    <row r="361" spans="1:47">
      <c r="A361" s="75">
        <v>336</v>
      </c>
      <c r="B361" s="50" t="s">
        <v>503</v>
      </c>
      <c r="C361" s="35">
        <f t="shared" si="28"/>
        <v>1842287.5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84">
        <v>1</v>
      </c>
      <c r="K361" s="35">
        <v>1800000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42287.5</v>
      </c>
      <c r="X361" s="35">
        <v>0</v>
      </c>
      <c r="Y361" s="28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</row>
    <row r="362" spans="1:47">
      <c r="A362" s="75">
        <v>337</v>
      </c>
      <c r="B362" s="67" t="s">
        <v>773</v>
      </c>
      <c r="C362" s="35">
        <f t="shared" si="28"/>
        <v>7369150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84">
        <v>4</v>
      </c>
      <c r="K362" s="35">
        <v>7200000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169150</v>
      </c>
      <c r="X362" s="35">
        <v>0</v>
      </c>
      <c r="Y362" s="28"/>
      <c r="Z362" s="201"/>
      <c r="AA362" s="201"/>
      <c r="AB362" s="201"/>
      <c r="AC362" s="201"/>
      <c r="AD362" s="201"/>
      <c r="AE362" s="201"/>
      <c r="AF362" s="201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</row>
    <row r="363" spans="1:47">
      <c r="A363" s="75">
        <v>338</v>
      </c>
      <c r="B363" s="50" t="s">
        <v>504</v>
      </c>
      <c r="C363" s="35">
        <f t="shared" si="28"/>
        <v>5526862.5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84">
        <v>3</v>
      </c>
      <c r="K363" s="35">
        <v>5400000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126862.5</v>
      </c>
      <c r="X363" s="35">
        <v>0</v>
      </c>
      <c r="Y363" s="28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</row>
    <row r="364" spans="1:47">
      <c r="A364" s="75">
        <v>339</v>
      </c>
      <c r="B364" s="50" t="s">
        <v>505</v>
      </c>
      <c r="C364" s="35">
        <f t="shared" si="28"/>
        <v>5526862.5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84">
        <v>3</v>
      </c>
      <c r="K364" s="35">
        <v>5400000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126862.5</v>
      </c>
      <c r="X364" s="35">
        <v>0</v>
      </c>
      <c r="Y364" s="28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</row>
    <row r="365" spans="1:47">
      <c r="A365" s="75">
        <v>340</v>
      </c>
      <c r="B365" s="50" t="s">
        <v>506</v>
      </c>
      <c r="C365" s="35">
        <f t="shared" si="28"/>
        <v>5526862.5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84">
        <v>3</v>
      </c>
      <c r="K365" s="35">
        <v>5400000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126862.5</v>
      </c>
      <c r="X365" s="35">
        <v>0</v>
      </c>
      <c r="Y365" s="28"/>
      <c r="Z365" s="201"/>
      <c r="AA365" s="201"/>
      <c r="AB365" s="201"/>
      <c r="AC365" s="201"/>
      <c r="AD365" s="201"/>
      <c r="AE365" s="201"/>
      <c r="AF365" s="201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</row>
    <row r="366" spans="1:47">
      <c r="A366" s="75">
        <v>341</v>
      </c>
      <c r="B366" s="50" t="s">
        <v>507</v>
      </c>
      <c r="C366" s="35">
        <f t="shared" si="28"/>
        <v>7369150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84">
        <v>4</v>
      </c>
      <c r="K366" s="35">
        <v>7200000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169150</v>
      </c>
      <c r="X366" s="35">
        <v>0</v>
      </c>
      <c r="Y366" s="28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</row>
    <row r="367" spans="1:47">
      <c r="A367" s="75">
        <v>342</v>
      </c>
      <c r="B367" s="50" t="s">
        <v>508</v>
      </c>
      <c r="C367" s="35">
        <f t="shared" si="28"/>
        <v>7369150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84">
        <v>4</v>
      </c>
      <c r="K367" s="35">
        <v>7200000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169150</v>
      </c>
      <c r="X367" s="35">
        <v>0</v>
      </c>
      <c r="Y367" s="28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</row>
    <row r="368" spans="1:47">
      <c r="A368" s="75">
        <v>343</v>
      </c>
      <c r="B368" s="50" t="s">
        <v>509</v>
      </c>
      <c r="C368" s="35">
        <f t="shared" si="28"/>
        <v>1842287.5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84">
        <v>1</v>
      </c>
      <c r="K368" s="35">
        <v>1800000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42287.5</v>
      </c>
      <c r="X368" s="35">
        <v>0</v>
      </c>
      <c r="Y368" s="28"/>
      <c r="Z368" s="201"/>
      <c r="AA368" s="201"/>
      <c r="AB368" s="201"/>
      <c r="AC368" s="201"/>
      <c r="AD368" s="201"/>
      <c r="AE368" s="201"/>
      <c r="AF368" s="201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</row>
    <row r="369" spans="1:47">
      <c r="A369" s="75">
        <v>344</v>
      </c>
      <c r="B369" s="50" t="s">
        <v>510</v>
      </c>
      <c r="C369" s="35">
        <f t="shared" si="28"/>
        <v>1842287.5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84">
        <v>1</v>
      </c>
      <c r="K369" s="35">
        <v>1800000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42287.5</v>
      </c>
      <c r="X369" s="35">
        <v>0</v>
      </c>
      <c r="Y369" s="28"/>
      <c r="Z369" s="201"/>
      <c r="AA369" s="201"/>
      <c r="AB369" s="201"/>
      <c r="AC369" s="201"/>
      <c r="AD369" s="201"/>
      <c r="AE369" s="201"/>
      <c r="AF369" s="201"/>
      <c r="AG369" s="201"/>
      <c r="AH369" s="201"/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</row>
    <row r="370" spans="1:47">
      <c r="A370" s="75">
        <v>345</v>
      </c>
      <c r="B370" s="50" t="s">
        <v>511</v>
      </c>
      <c r="C370" s="35">
        <f t="shared" si="28"/>
        <v>1842287.5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84">
        <v>1</v>
      </c>
      <c r="K370" s="35">
        <v>1800000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42287.5</v>
      </c>
      <c r="X370" s="35">
        <v>0</v>
      </c>
      <c r="Y370" s="28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</row>
    <row r="371" spans="1:47">
      <c r="A371" s="75">
        <v>346</v>
      </c>
      <c r="B371" s="50" t="s">
        <v>512</v>
      </c>
      <c r="C371" s="35">
        <f t="shared" si="28"/>
        <v>1842287.5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84">
        <v>1</v>
      </c>
      <c r="K371" s="35">
        <v>1800000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42287.5</v>
      </c>
      <c r="X371" s="35">
        <v>0</v>
      </c>
      <c r="Y371" s="28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</row>
    <row r="372" spans="1:47">
      <c r="A372" s="75">
        <v>347</v>
      </c>
      <c r="B372" s="67" t="s">
        <v>774</v>
      </c>
      <c r="C372" s="35">
        <f t="shared" si="28"/>
        <v>12896012.5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84">
        <v>7</v>
      </c>
      <c r="K372" s="35">
        <v>12600000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296012.5</v>
      </c>
      <c r="X372" s="35">
        <v>0</v>
      </c>
      <c r="Y372" s="28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</row>
    <row r="373" spans="1:47">
      <c r="A373" s="75">
        <v>348</v>
      </c>
      <c r="B373" s="67" t="s">
        <v>775</v>
      </c>
      <c r="C373" s="35">
        <f t="shared" si="28"/>
        <v>1842287.5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84">
        <v>1</v>
      </c>
      <c r="K373" s="35">
        <v>1800000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42287.5</v>
      </c>
      <c r="X373" s="35">
        <v>0</v>
      </c>
      <c r="Y373" s="28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</row>
    <row r="374" spans="1:47">
      <c r="A374" s="75">
        <v>349</v>
      </c>
      <c r="B374" s="50" t="s">
        <v>513</v>
      </c>
      <c r="C374" s="35">
        <f t="shared" si="28"/>
        <v>1842287.5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84">
        <v>1</v>
      </c>
      <c r="K374" s="35">
        <v>1800000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42287.5</v>
      </c>
      <c r="X374" s="35">
        <v>0</v>
      </c>
      <c r="Y374" s="28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</row>
    <row r="375" spans="1:47">
      <c r="A375" s="75">
        <v>350</v>
      </c>
      <c r="B375" s="50" t="s">
        <v>514</v>
      </c>
      <c r="C375" s="35">
        <f t="shared" si="28"/>
        <v>1842287.5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84">
        <v>1</v>
      </c>
      <c r="K375" s="35">
        <v>1800000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42287.5</v>
      </c>
      <c r="X375" s="35">
        <v>0</v>
      </c>
      <c r="Y375" s="28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</row>
    <row r="376" spans="1:47">
      <c r="A376" s="75">
        <v>351</v>
      </c>
      <c r="B376" s="50" t="s">
        <v>178</v>
      </c>
      <c r="C376" s="35">
        <f t="shared" si="28"/>
        <v>7369150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84">
        <v>4</v>
      </c>
      <c r="K376" s="35">
        <v>7200000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169150</v>
      </c>
      <c r="X376" s="35">
        <v>0</v>
      </c>
      <c r="Y376" s="28"/>
      <c r="Z376" s="201"/>
      <c r="AA376" s="201"/>
      <c r="AB376" s="201"/>
      <c r="AC376" s="201"/>
      <c r="AD376" s="201"/>
      <c r="AE376" s="201"/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</row>
    <row r="377" spans="1:47">
      <c r="A377" s="75">
        <v>352</v>
      </c>
      <c r="B377" s="67" t="s">
        <v>776</v>
      </c>
      <c r="C377" s="35">
        <f t="shared" ref="C377:C440" si="29">D377+E377+F377+G377+H377+I377+K377+M377+O377+Q377+S377+U377+V377+W377+X377</f>
        <v>3684575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84">
        <v>2</v>
      </c>
      <c r="K377" s="35">
        <v>3600000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84575</v>
      </c>
      <c r="X377" s="35">
        <v>0</v>
      </c>
      <c r="Y377" s="28"/>
      <c r="Z377" s="201"/>
      <c r="AA377" s="201"/>
      <c r="AB377" s="201"/>
      <c r="AC377" s="201"/>
      <c r="AD377" s="201"/>
      <c r="AE377" s="201"/>
      <c r="AF377" s="201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</row>
    <row r="378" spans="1:47">
      <c r="A378" s="75">
        <v>353</v>
      </c>
      <c r="B378" s="64" t="s">
        <v>948</v>
      </c>
      <c r="C378" s="35">
        <f t="shared" si="29"/>
        <v>2607596.2599999998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84">
        <v>0</v>
      </c>
      <c r="K378" s="35">
        <v>0</v>
      </c>
      <c r="L378" s="35">
        <v>840</v>
      </c>
      <c r="M378" s="35">
        <v>2607596.2599999998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28"/>
      <c r="Z378" s="201"/>
      <c r="AA378" s="201"/>
      <c r="AB378" s="201"/>
      <c r="AC378" s="201"/>
      <c r="AD378" s="201"/>
      <c r="AE378" s="201"/>
      <c r="AF378" s="201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</row>
    <row r="379" spans="1:47">
      <c r="A379" s="75">
        <v>354</v>
      </c>
      <c r="B379" s="50" t="s">
        <v>700</v>
      </c>
      <c r="C379" s="35">
        <f t="shared" si="29"/>
        <v>8841069.75</v>
      </c>
      <c r="D379" s="35">
        <v>2897468.12</v>
      </c>
      <c r="E379" s="35">
        <v>344504.98</v>
      </c>
      <c r="F379" s="35">
        <v>793567.95</v>
      </c>
      <c r="G379" s="35">
        <v>599064.42000000004</v>
      </c>
      <c r="H379" s="35">
        <v>730382.6</v>
      </c>
      <c r="I379" s="35">
        <v>761677</v>
      </c>
      <c r="J379" s="84">
        <v>0</v>
      </c>
      <c r="K379" s="35">
        <v>0</v>
      </c>
      <c r="L379" s="35">
        <v>762</v>
      </c>
      <c r="M379" s="35">
        <v>1405635.1</v>
      </c>
      <c r="N379" s="35">
        <v>0</v>
      </c>
      <c r="O379" s="35">
        <v>0</v>
      </c>
      <c r="P379" s="35">
        <v>1545</v>
      </c>
      <c r="Q379" s="35">
        <v>1248360.58</v>
      </c>
      <c r="R379" s="35">
        <v>0</v>
      </c>
      <c r="S379" s="35">
        <v>0</v>
      </c>
      <c r="T379" s="35">
        <v>0</v>
      </c>
      <c r="U379" s="35">
        <v>0</v>
      </c>
      <c r="V379" s="35">
        <v>23282</v>
      </c>
      <c r="W379" s="35">
        <v>37127</v>
      </c>
      <c r="X379" s="35">
        <v>0</v>
      </c>
      <c r="Y379" s="28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</row>
    <row r="380" spans="1:47">
      <c r="A380" s="75">
        <v>355</v>
      </c>
      <c r="B380" s="58" t="s">
        <v>810</v>
      </c>
      <c r="C380" s="35">
        <f t="shared" si="29"/>
        <v>979601.53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84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2688</v>
      </c>
      <c r="Q380" s="35">
        <v>945260.53</v>
      </c>
      <c r="R380" s="35">
        <v>0</v>
      </c>
      <c r="S380" s="35">
        <v>0</v>
      </c>
      <c r="T380" s="35">
        <v>0</v>
      </c>
      <c r="U380" s="35">
        <v>0</v>
      </c>
      <c r="V380" s="35">
        <v>34341</v>
      </c>
      <c r="W380" s="35">
        <v>0</v>
      </c>
      <c r="X380" s="35">
        <v>0</v>
      </c>
      <c r="Y380" s="28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</row>
    <row r="381" spans="1:47">
      <c r="A381" s="75">
        <v>356</v>
      </c>
      <c r="B381" s="58" t="s">
        <v>949</v>
      </c>
      <c r="C381" s="35">
        <f t="shared" si="29"/>
        <v>232944.42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84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1634.3</v>
      </c>
      <c r="Q381" s="35">
        <v>232944.42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28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</row>
    <row r="382" spans="1:47">
      <c r="A382" s="75">
        <v>357</v>
      </c>
      <c r="B382" s="58" t="s">
        <v>811</v>
      </c>
      <c r="C382" s="35">
        <f t="shared" si="29"/>
        <v>881164.48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84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1675.7</v>
      </c>
      <c r="Q382" s="35">
        <v>868031.48</v>
      </c>
      <c r="R382" s="35">
        <v>0</v>
      </c>
      <c r="S382" s="35">
        <v>0</v>
      </c>
      <c r="T382" s="35">
        <v>0</v>
      </c>
      <c r="U382" s="35">
        <v>0</v>
      </c>
      <c r="V382" s="35">
        <v>13133</v>
      </c>
      <c r="W382" s="35">
        <v>0</v>
      </c>
      <c r="X382" s="35">
        <v>0</v>
      </c>
      <c r="Y382" s="28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</row>
    <row r="383" spans="1:47">
      <c r="A383" s="75">
        <v>358</v>
      </c>
      <c r="B383" s="58" t="s">
        <v>812</v>
      </c>
      <c r="C383" s="35">
        <f t="shared" si="29"/>
        <v>163331.29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84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2076</v>
      </c>
      <c r="Q383" s="35">
        <v>140531.29</v>
      </c>
      <c r="R383" s="35">
        <v>0</v>
      </c>
      <c r="S383" s="35">
        <v>0</v>
      </c>
      <c r="T383" s="35">
        <v>0</v>
      </c>
      <c r="U383" s="35">
        <v>0</v>
      </c>
      <c r="V383" s="35">
        <v>22800</v>
      </c>
      <c r="W383" s="35">
        <v>0</v>
      </c>
      <c r="X383" s="35">
        <v>0</v>
      </c>
      <c r="Y383" s="28"/>
      <c r="Z383" s="201"/>
      <c r="AA383" s="201"/>
      <c r="AB383" s="201"/>
      <c r="AC383" s="201"/>
      <c r="AD383" s="201"/>
      <c r="AE383" s="201"/>
      <c r="AF383" s="201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</row>
    <row r="384" spans="1:47">
      <c r="A384" s="75">
        <v>359</v>
      </c>
      <c r="B384" s="58" t="s">
        <v>813</v>
      </c>
      <c r="C384" s="35">
        <f t="shared" si="29"/>
        <v>224437.63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84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3309.3</v>
      </c>
      <c r="Q384" s="35">
        <v>184892.63</v>
      </c>
      <c r="R384" s="35">
        <v>0</v>
      </c>
      <c r="S384" s="35">
        <v>0</v>
      </c>
      <c r="T384" s="35">
        <v>0</v>
      </c>
      <c r="U384" s="35">
        <v>0</v>
      </c>
      <c r="V384" s="35">
        <v>39545</v>
      </c>
      <c r="W384" s="35">
        <v>0</v>
      </c>
      <c r="X384" s="35">
        <v>0</v>
      </c>
      <c r="Y384" s="28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</row>
    <row r="385" spans="1:47">
      <c r="A385" s="75">
        <v>360</v>
      </c>
      <c r="B385" s="61" t="s">
        <v>950</v>
      </c>
      <c r="C385" s="35">
        <f t="shared" si="29"/>
        <v>6693626.8799999999</v>
      </c>
      <c r="D385" s="35">
        <v>2710699.05</v>
      </c>
      <c r="E385" s="35">
        <v>317170.33</v>
      </c>
      <c r="F385" s="35">
        <v>323389.42</v>
      </c>
      <c r="G385" s="35">
        <v>534758.81000000006</v>
      </c>
      <c r="H385" s="35">
        <v>775165.43</v>
      </c>
      <c r="I385" s="35">
        <v>0</v>
      </c>
      <c r="J385" s="84">
        <v>0</v>
      </c>
      <c r="K385" s="35">
        <v>0</v>
      </c>
      <c r="L385" s="35">
        <v>2000</v>
      </c>
      <c r="M385" s="35">
        <v>524105.47</v>
      </c>
      <c r="N385" s="35">
        <v>0</v>
      </c>
      <c r="O385" s="35">
        <v>0</v>
      </c>
      <c r="P385" s="35">
        <v>370.3</v>
      </c>
      <c r="Q385" s="35">
        <v>1508338.37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28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</row>
    <row r="386" spans="1:47">
      <c r="A386" s="75">
        <v>361</v>
      </c>
      <c r="B386" s="61" t="s">
        <v>951</v>
      </c>
      <c r="C386" s="35">
        <f t="shared" si="29"/>
        <v>2024793.96</v>
      </c>
      <c r="D386" s="35">
        <v>622198.68000000005</v>
      </c>
      <c r="E386" s="35">
        <v>0</v>
      </c>
      <c r="F386" s="35">
        <v>574582.53</v>
      </c>
      <c r="G386" s="35">
        <v>315137.17</v>
      </c>
      <c r="H386" s="35">
        <v>43944.04</v>
      </c>
      <c r="I386" s="35">
        <v>0</v>
      </c>
      <c r="J386" s="84">
        <v>0</v>
      </c>
      <c r="K386" s="35">
        <v>0</v>
      </c>
      <c r="L386" s="35">
        <v>3000</v>
      </c>
      <c r="M386" s="35">
        <v>334172.34999999998</v>
      </c>
      <c r="N386" s="35">
        <v>0</v>
      </c>
      <c r="O386" s="35">
        <v>0</v>
      </c>
      <c r="P386" s="35">
        <v>3500</v>
      </c>
      <c r="Q386" s="35">
        <v>134759.19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28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</row>
    <row r="387" spans="1:47">
      <c r="A387" s="75">
        <v>362</v>
      </c>
      <c r="B387" s="59" t="s">
        <v>952</v>
      </c>
      <c r="C387" s="35">
        <f t="shared" si="29"/>
        <v>647410.92999999993</v>
      </c>
      <c r="D387" s="35">
        <v>141888.73000000001</v>
      </c>
      <c r="E387" s="35">
        <v>0</v>
      </c>
      <c r="F387" s="35">
        <v>126868.2</v>
      </c>
      <c r="G387" s="35">
        <v>0</v>
      </c>
      <c r="H387" s="35">
        <v>0</v>
      </c>
      <c r="I387" s="35">
        <v>0</v>
      </c>
      <c r="J387" s="84">
        <v>0</v>
      </c>
      <c r="K387" s="35">
        <v>0</v>
      </c>
      <c r="L387" s="35">
        <v>569</v>
      </c>
      <c r="M387" s="35">
        <v>378654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28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</row>
    <row r="388" spans="1:47">
      <c r="A388" s="75">
        <v>363</v>
      </c>
      <c r="B388" s="59" t="s">
        <v>953</v>
      </c>
      <c r="C388" s="35">
        <f t="shared" si="29"/>
        <v>138072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84">
        <v>0</v>
      </c>
      <c r="K388" s="35">
        <v>0</v>
      </c>
      <c r="L388" s="35">
        <v>560.5</v>
      </c>
      <c r="M388" s="35">
        <v>138072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28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</row>
    <row r="389" spans="1:47">
      <c r="A389" s="75">
        <v>364</v>
      </c>
      <c r="B389" s="59" t="s">
        <v>954</v>
      </c>
      <c r="C389" s="35">
        <f t="shared" si="29"/>
        <v>344496.72</v>
      </c>
      <c r="D389" s="35">
        <v>115075.79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84">
        <v>0</v>
      </c>
      <c r="K389" s="35">
        <v>0</v>
      </c>
      <c r="L389" s="35">
        <v>568</v>
      </c>
      <c r="M389" s="35">
        <v>229420.93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28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</row>
    <row r="390" spans="1:47">
      <c r="A390" s="75">
        <v>365</v>
      </c>
      <c r="B390" s="59" t="s">
        <v>192</v>
      </c>
      <c r="C390" s="35">
        <f t="shared" si="29"/>
        <v>5650846.9699999997</v>
      </c>
      <c r="D390" s="35">
        <v>0</v>
      </c>
      <c r="E390" s="35">
        <v>0</v>
      </c>
      <c r="F390" s="35">
        <v>0</v>
      </c>
      <c r="G390" s="35">
        <v>0</v>
      </c>
      <c r="H390" s="35">
        <v>70203.03</v>
      </c>
      <c r="I390" s="35">
        <v>0</v>
      </c>
      <c r="J390" s="84">
        <v>0</v>
      </c>
      <c r="K390" s="35">
        <v>0</v>
      </c>
      <c r="L390" s="35">
        <v>592</v>
      </c>
      <c r="M390" s="35">
        <v>2817499.38</v>
      </c>
      <c r="N390" s="35">
        <v>0</v>
      </c>
      <c r="O390" s="35">
        <v>0</v>
      </c>
      <c r="P390" s="35">
        <v>1548.9</v>
      </c>
      <c r="Q390" s="35">
        <v>2613144.56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150000</v>
      </c>
      <c r="X390" s="35">
        <v>0</v>
      </c>
      <c r="Y390" s="28"/>
      <c r="Z390" s="201"/>
      <c r="AA390" s="201"/>
      <c r="AB390" s="201"/>
      <c r="AC390" s="201"/>
      <c r="AD390" s="201"/>
      <c r="AE390" s="201"/>
      <c r="AF390" s="201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</row>
    <row r="391" spans="1:47">
      <c r="A391" s="75">
        <v>366</v>
      </c>
      <c r="B391" s="59" t="s">
        <v>955</v>
      </c>
      <c r="C391" s="35">
        <f t="shared" si="29"/>
        <v>4474017.78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84">
        <v>0</v>
      </c>
      <c r="K391" s="35">
        <v>0</v>
      </c>
      <c r="L391" s="35">
        <v>675.5</v>
      </c>
      <c r="M391" s="35">
        <v>2521597.17</v>
      </c>
      <c r="N391" s="35">
        <v>0</v>
      </c>
      <c r="O391" s="35">
        <v>0</v>
      </c>
      <c r="P391" s="35">
        <v>1654.5</v>
      </c>
      <c r="Q391" s="35">
        <v>1952420.61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28"/>
      <c r="Z391" s="201"/>
      <c r="AA391" s="201"/>
      <c r="AB391" s="201"/>
      <c r="AC391" s="201"/>
      <c r="AD391" s="201"/>
      <c r="AE391" s="201"/>
      <c r="AF391" s="201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</row>
    <row r="392" spans="1:47">
      <c r="A392" s="75">
        <v>367</v>
      </c>
      <c r="B392" s="59" t="s">
        <v>701</v>
      </c>
      <c r="C392" s="35">
        <f t="shared" si="29"/>
        <v>31872768.449999999</v>
      </c>
      <c r="D392" s="35">
        <v>7755930</v>
      </c>
      <c r="E392" s="35">
        <v>1331292</v>
      </c>
      <c r="F392" s="35">
        <v>2556900</v>
      </c>
      <c r="G392" s="35">
        <v>2605709</v>
      </c>
      <c r="H392" s="35">
        <v>2613720</v>
      </c>
      <c r="I392" s="35">
        <v>1615000</v>
      </c>
      <c r="J392" s="84">
        <v>0</v>
      </c>
      <c r="K392" s="35">
        <v>0</v>
      </c>
      <c r="L392" s="35">
        <v>1306.5</v>
      </c>
      <c r="M392" s="35">
        <v>6272309.4500000002</v>
      </c>
      <c r="N392" s="35">
        <v>0</v>
      </c>
      <c r="O392" s="35">
        <v>0</v>
      </c>
      <c r="P392" s="35">
        <v>2300.5</v>
      </c>
      <c r="Q392" s="35">
        <v>7045680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76228</v>
      </c>
      <c r="X392" s="35">
        <v>0</v>
      </c>
      <c r="Y392" s="28"/>
      <c r="Z392" s="201"/>
      <c r="AA392" s="201"/>
      <c r="AB392" s="201"/>
      <c r="AC392" s="201"/>
      <c r="AD392" s="201"/>
      <c r="AE392" s="201"/>
      <c r="AF392" s="201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</row>
    <row r="393" spans="1:47">
      <c r="A393" s="75">
        <v>368</v>
      </c>
      <c r="B393" s="59" t="s">
        <v>956</v>
      </c>
      <c r="C393" s="35">
        <f t="shared" si="29"/>
        <v>6577354.79</v>
      </c>
      <c r="D393" s="35">
        <v>0</v>
      </c>
      <c r="E393" s="35">
        <v>69976.67</v>
      </c>
      <c r="F393" s="35">
        <v>304645.33</v>
      </c>
      <c r="G393" s="35">
        <v>1299966</v>
      </c>
      <c r="H393" s="35">
        <v>0</v>
      </c>
      <c r="I393" s="35">
        <v>0</v>
      </c>
      <c r="J393" s="84">
        <v>0</v>
      </c>
      <c r="K393" s="35">
        <v>0</v>
      </c>
      <c r="L393" s="35">
        <v>1142.3</v>
      </c>
      <c r="M393" s="35">
        <v>827460.98</v>
      </c>
      <c r="N393" s="35">
        <v>0</v>
      </c>
      <c r="O393" s="35">
        <v>0</v>
      </c>
      <c r="P393" s="35">
        <v>1720.5</v>
      </c>
      <c r="Q393" s="35">
        <v>4075305.81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28"/>
      <c r="Z393" s="201"/>
      <c r="AA393" s="201"/>
      <c r="AB393" s="201"/>
      <c r="AC393" s="201"/>
      <c r="AD393" s="201"/>
      <c r="AE393" s="201"/>
      <c r="AF393" s="201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</row>
    <row r="394" spans="1:47">
      <c r="A394" s="75">
        <v>369</v>
      </c>
      <c r="B394" s="59" t="s">
        <v>957</v>
      </c>
      <c r="C394" s="35">
        <f t="shared" si="29"/>
        <v>359554.18</v>
      </c>
      <c r="D394" s="35">
        <v>229050.06</v>
      </c>
      <c r="E394" s="35">
        <v>0</v>
      </c>
      <c r="F394" s="35">
        <v>0</v>
      </c>
      <c r="G394" s="35">
        <v>0</v>
      </c>
      <c r="H394" s="35">
        <v>130504.12</v>
      </c>
      <c r="I394" s="35">
        <v>0</v>
      </c>
      <c r="J394" s="84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28"/>
      <c r="Z394" s="201"/>
      <c r="AA394" s="201"/>
      <c r="AB394" s="201"/>
      <c r="AC394" s="201"/>
      <c r="AD394" s="201"/>
      <c r="AE394" s="201"/>
      <c r="AF394" s="201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</row>
    <row r="395" spans="1:47">
      <c r="A395" s="75">
        <v>370</v>
      </c>
      <c r="B395" s="59" t="s">
        <v>523</v>
      </c>
      <c r="C395" s="35">
        <f t="shared" si="29"/>
        <v>576182.82000000007</v>
      </c>
      <c r="D395" s="35">
        <v>0</v>
      </c>
      <c r="E395" s="35">
        <v>148699.03</v>
      </c>
      <c r="F395" s="35">
        <v>0</v>
      </c>
      <c r="G395" s="35">
        <v>98569.34</v>
      </c>
      <c r="H395" s="35">
        <v>0</v>
      </c>
      <c r="I395" s="35">
        <v>0</v>
      </c>
      <c r="J395" s="84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1714.3</v>
      </c>
      <c r="Q395" s="35">
        <v>252706.4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76208.05</v>
      </c>
      <c r="X395" s="35">
        <v>0</v>
      </c>
      <c r="Y395" s="28"/>
      <c r="Z395" s="201"/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</row>
    <row r="396" spans="1:47">
      <c r="A396" s="75">
        <v>371</v>
      </c>
      <c r="B396" s="59" t="s">
        <v>958</v>
      </c>
      <c r="C396" s="35">
        <f t="shared" si="29"/>
        <v>7043216.4800000004</v>
      </c>
      <c r="D396" s="35">
        <v>0</v>
      </c>
      <c r="E396" s="35">
        <v>595708</v>
      </c>
      <c r="F396" s="35">
        <v>1144125</v>
      </c>
      <c r="G396" s="35">
        <v>1165966</v>
      </c>
      <c r="H396" s="35">
        <v>0</v>
      </c>
      <c r="I396" s="35">
        <v>0</v>
      </c>
      <c r="J396" s="84">
        <v>0</v>
      </c>
      <c r="K396" s="35">
        <v>0</v>
      </c>
      <c r="L396" s="35">
        <v>584</v>
      </c>
      <c r="M396" s="35">
        <v>2680517</v>
      </c>
      <c r="N396" s="35">
        <v>0</v>
      </c>
      <c r="O396" s="35">
        <v>0</v>
      </c>
      <c r="P396" s="35">
        <v>1538</v>
      </c>
      <c r="Q396" s="35">
        <v>1456900.48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28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</row>
    <row r="397" spans="1:47">
      <c r="A397" s="75">
        <v>372</v>
      </c>
      <c r="B397" s="59" t="s">
        <v>959</v>
      </c>
      <c r="C397" s="35">
        <f t="shared" si="29"/>
        <v>4793554.8499999996</v>
      </c>
      <c r="D397" s="35">
        <v>378653.06</v>
      </c>
      <c r="E397" s="35">
        <v>669196</v>
      </c>
      <c r="F397" s="35">
        <v>1285268</v>
      </c>
      <c r="G397" s="35">
        <v>1309802</v>
      </c>
      <c r="H397" s="35">
        <v>116218.59</v>
      </c>
      <c r="I397" s="35">
        <v>0</v>
      </c>
      <c r="J397" s="84">
        <v>0</v>
      </c>
      <c r="K397" s="35">
        <v>0</v>
      </c>
      <c r="L397" s="35">
        <v>729</v>
      </c>
      <c r="M397" s="35">
        <v>330805.24</v>
      </c>
      <c r="N397" s="35">
        <v>0</v>
      </c>
      <c r="O397" s="35">
        <v>0</v>
      </c>
      <c r="P397" s="35">
        <v>1719</v>
      </c>
      <c r="Q397" s="35">
        <v>703611.96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28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</row>
    <row r="398" spans="1:47">
      <c r="A398" s="75">
        <v>373</v>
      </c>
      <c r="B398" s="59" t="s">
        <v>198</v>
      </c>
      <c r="C398" s="35">
        <f t="shared" si="29"/>
        <v>477271.60000000003</v>
      </c>
      <c r="D398" s="35">
        <v>0</v>
      </c>
      <c r="E398" s="35">
        <v>0</v>
      </c>
      <c r="F398" s="35">
        <v>0</v>
      </c>
      <c r="G398" s="35">
        <v>438006.08</v>
      </c>
      <c r="H398" s="35">
        <v>0</v>
      </c>
      <c r="I398" s="35">
        <v>0</v>
      </c>
      <c r="J398" s="84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39265.519999999997</v>
      </c>
      <c r="X398" s="35">
        <v>0</v>
      </c>
      <c r="Y398" s="28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</row>
    <row r="399" spans="1:47">
      <c r="A399" s="75">
        <v>374</v>
      </c>
      <c r="B399" s="59" t="s">
        <v>199</v>
      </c>
      <c r="C399" s="35">
        <f t="shared" si="29"/>
        <v>1712450</v>
      </c>
      <c r="D399" s="35">
        <v>828803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84">
        <v>0</v>
      </c>
      <c r="K399" s="35">
        <v>0</v>
      </c>
      <c r="L399" s="35">
        <v>725</v>
      </c>
      <c r="M399" s="35">
        <v>774197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109450</v>
      </c>
      <c r="X399" s="35">
        <v>0</v>
      </c>
      <c r="Y399" s="28"/>
      <c r="Z399" s="201"/>
      <c r="AA399" s="201"/>
      <c r="AB399" s="201"/>
      <c r="AC399" s="201"/>
      <c r="AD399" s="201"/>
      <c r="AE399" s="201"/>
      <c r="AF399" s="201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</row>
    <row r="400" spans="1:47">
      <c r="A400" s="75">
        <v>375</v>
      </c>
      <c r="B400" s="59" t="s">
        <v>200</v>
      </c>
      <c r="C400" s="35">
        <f t="shared" si="29"/>
        <v>379732.08999999997</v>
      </c>
      <c r="D400" s="35">
        <v>0</v>
      </c>
      <c r="E400" s="35">
        <v>0</v>
      </c>
      <c r="F400" s="35">
        <v>0</v>
      </c>
      <c r="G400" s="35">
        <v>0</v>
      </c>
      <c r="H400" s="35">
        <v>93733.97</v>
      </c>
      <c r="I400" s="35">
        <v>0</v>
      </c>
      <c r="J400" s="84">
        <v>0</v>
      </c>
      <c r="K400" s="35">
        <v>0</v>
      </c>
      <c r="L400" s="35">
        <v>366</v>
      </c>
      <c r="M400" s="35">
        <v>112580</v>
      </c>
      <c r="N400" s="35">
        <v>0</v>
      </c>
      <c r="O400" s="35">
        <v>0</v>
      </c>
      <c r="P400" s="35">
        <v>260.89999999999998</v>
      </c>
      <c r="Q400" s="35">
        <v>78893.119999999995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94525</v>
      </c>
      <c r="X400" s="35">
        <v>0</v>
      </c>
      <c r="Y400" s="28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</row>
    <row r="401" spans="1:47">
      <c r="A401" s="75">
        <v>376</v>
      </c>
      <c r="B401" s="59" t="s">
        <v>201</v>
      </c>
      <c r="C401" s="35">
        <f t="shared" si="29"/>
        <v>512136.42</v>
      </c>
      <c r="D401" s="35">
        <v>388329.13</v>
      </c>
      <c r="E401" s="35">
        <v>34257.29</v>
      </c>
      <c r="F401" s="35">
        <v>0</v>
      </c>
      <c r="G401" s="35">
        <v>0</v>
      </c>
      <c r="H401" s="35">
        <v>0</v>
      </c>
      <c r="I401" s="35">
        <v>0</v>
      </c>
      <c r="J401" s="84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89550</v>
      </c>
      <c r="X401" s="35">
        <v>0</v>
      </c>
      <c r="Y401" s="28"/>
      <c r="Z401" s="201"/>
      <c r="AA401" s="201"/>
      <c r="AB401" s="201"/>
      <c r="AC401" s="201"/>
      <c r="AD401" s="201"/>
      <c r="AE401" s="201"/>
      <c r="AF401" s="201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</row>
    <row r="402" spans="1:47">
      <c r="A402" s="75">
        <v>377</v>
      </c>
      <c r="B402" s="59" t="s">
        <v>960</v>
      </c>
      <c r="C402" s="35">
        <f t="shared" si="29"/>
        <v>5495326</v>
      </c>
      <c r="D402" s="35">
        <v>0</v>
      </c>
      <c r="E402" s="35">
        <v>0</v>
      </c>
      <c r="F402" s="35">
        <v>0</v>
      </c>
      <c r="G402" s="35">
        <v>876700</v>
      </c>
      <c r="H402" s="35">
        <v>697471</v>
      </c>
      <c r="I402" s="35">
        <v>0</v>
      </c>
      <c r="J402" s="84">
        <v>0</v>
      </c>
      <c r="K402" s="35">
        <v>0</v>
      </c>
      <c r="L402" s="35">
        <v>597</v>
      </c>
      <c r="M402" s="35">
        <v>1804733</v>
      </c>
      <c r="N402" s="35">
        <v>0</v>
      </c>
      <c r="O402" s="35">
        <v>0</v>
      </c>
      <c r="P402" s="35">
        <v>1244</v>
      </c>
      <c r="Q402" s="35">
        <v>2116422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28"/>
      <c r="Z402" s="201"/>
      <c r="AA402" s="201"/>
      <c r="AB402" s="201"/>
      <c r="AC402" s="201"/>
      <c r="AD402" s="201"/>
      <c r="AE402" s="201"/>
      <c r="AF402" s="201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</row>
    <row r="403" spans="1:47">
      <c r="A403" s="75">
        <v>378</v>
      </c>
      <c r="B403" s="59" t="s">
        <v>202</v>
      </c>
      <c r="C403" s="35">
        <f t="shared" si="29"/>
        <v>504521.48</v>
      </c>
      <c r="D403" s="35">
        <v>0</v>
      </c>
      <c r="E403" s="35">
        <v>0</v>
      </c>
      <c r="F403" s="35">
        <v>0</v>
      </c>
      <c r="G403" s="35">
        <v>0</v>
      </c>
      <c r="H403" s="35">
        <v>145732.48000000001</v>
      </c>
      <c r="I403" s="35">
        <v>0</v>
      </c>
      <c r="J403" s="84">
        <v>0</v>
      </c>
      <c r="K403" s="35">
        <v>0</v>
      </c>
      <c r="L403" s="35">
        <v>368</v>
      </c>
      <c r="M403" s="35">
        <v>141410</v>
      </c>
      <c r="N403" s="35">
        <v>0</v>
      </c>
      <c r="O403" s="35">
        <v>0</v>
      </c>
      <c r="P403" s="35">
        <v>977</v>
      </c>
      <c r="Q403" s="35">
        <v>182401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34978</v>
      </c>
      <c r="X403" s="35">
        <v>0</v>
      </c>
      <c r="Y403" s="28"/>
      <c r="Z403" s="201"/>
      <c r="AA403" s="201"/>
      <c r="AB403" s="201"/>
      <c r="AC403" s="201"/>
      <c r="AD403" s="201"/>
      <c r="AE403" s="201"/>
      <c r="AF403" s="201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</row>
    <row r="404" spans="1:47">
      <c r="A404" s="75">
        <v>379</v>
      </c>
      <c r="B404" s="59" t="s">
        <v>203</v>
      </c>
      <c r="C404" s="35">
        <f t="shared" si="29"/>
        <v>7058798.2400000002</v>
      </c>
      <c r="D404" s="35">
        <v>2130465</v>
      </c>
      <c r="E404" s="35">
        <v>75925.08</v>
      </c>
      <c r="F404" s="35">
        <v>511353.28</v>
      </c>
      <c r="G404" s="35">
        <v>121635.88</v>
      </c>
      <c r="H404" s="35">
        <v>765890</v>
      </c>
      <c r="I404" s="35">
        <v>0</v>
      </c>
      <c r="J404" s="84">
        <v>0</v>
      </c>
      <c r="K404" s="35">
        <v>0</v>
      </c>
      <c r="L404" s="35">
        <v>589</v>
      </c>
      <c r="M404" s="35">
        <v>2022152</v>
      </c>
      <c r="N404" s="35">
        <v>0</v>
      </c>
      <c r="O404" s="35">
        <v>0</v>
      </c>
      <c r="P404" s="35">
        <v>320</v>
      </c>
      <c r="Q404" s="35">
        <v>1412900</v>
      </c>
      <c r="R404" s="35">
        <v>0</v>
      </c>
      <c r="S404" s="35">
        <v>0</v>
      </c>
      <c r="T404" s="35">
        <v>0</v>
      </c>
      <c r="U404" s="35">
        <v>0</v>
      </c>
      <c r="V404" s="35">
        <v>18477</v>
      </c>
      <c r="W404" s="35">
        <v>0</v>
      </c>
      <c r="X404" s="35">
        <v>0</v>
      </c>
      <c r="Y404" s="28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</row>
    <row r="405" spans="1:47">
      <c r="A405" s="75">
        <v>380</v>
      </c>
      <c r="B405" s="59" t="s">
        <v>961</v>
      </c>
      <c r="C405" s="35">
        <f t="shared" si="29"/>
        <v>14360551.709999999</v>
      </c>
      <c r="D405" s="35">
        <v>4343222.3600000003</v>
      </c>
      <c r="E405" s="35">
        <v>618301.18000000005</v>
      </c>
      <c r="F405" s="35">
        <v>1186328.43</v>
      </c>
      <c r="G405" s="35">
        <v>1178244.6399999999</v>
      </c>
      <c r="H405" s="35">
        <v>162741</v>
      </c>
      <c r="I405" s="35">
        <v>0</v>
      </c>
      <c r="J405" s="84">
        <v>0</v>
      </c>
      <c r="K405" s="35">
        <v>0</v>
      </c>
      <c r="L405" s="35">
        <v>1086</v>
      </c>
      <c r="M405" s="35">
        <v>3598362.1</v>
      </c>
      <c r="N405" s="35">
        <v>0</v>
      </c>
      <c r="O405" s="35">
        <v>0</v>
      </c>
      <c r="P405" s="35">
        <v>1678</v>
      </c>
      <c r="Q405" s="35">
        <v>3273352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28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</row>
    <row r="406" spans="1:47">
      <c r="A406" s="75">
        <v>381</v>
      </c>
      <c r="B406" s="59" t="s">
        <v>962</v>
      </c>
      <c r="C406" s="35">
        <f t="shared" si="29"/>
        <v>2759815.08</v>
      </c>
      <c r="D406" s="35">
        <v>0</v>
      </c>
      <c r="E406" s="35">
        <v>0</v>
      </c>
      <c r="F406" s="35">
        <v>0</v>
      </c>
      <c r="G406" s="35">
        <v>0</v>
      </c>
      <c r="H406" s="35">
        <v>642291.93999999994</v>
      </c>
      <c r="I406" s="35">
        <v>0</v>
      </c>
      <c r="J406" s="84">
        <v>0</v>
      </c>
      <c r="K406" s="35">
        <v>0</v>
      </c>
      <c r="L406" s="35">
        <v>449</v>
      </c>
      <c r="M406" s="35">
        <v>2117523.14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28"/>
      <c r="Z406" s="201"/>
      <c r="AA406" s="201"/>
      <c r="AB406" s="201"/>
      <c r="AC406" s="201"/>
      <c r="AD406" s="201"/>
      <c r="AE406" s="201"/>
      <c r="AF406" s="201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</row>
    <row r="407" spans="1:47">
      <c r="A407" s="75">
        <v>382</v>
      </c>
      <c r="B407" s="59" t="s">
        <v>963</v>
      </c>
      <c r="C407" s="35">
        <f t="shared" si="29"/>
        <v>3681529.96</v>
      </c>
      <c r="D407" s="35">
        <v>566912.88</v>
      </c>
      <c r="E407" s="35">
        <v>56048.3</v>
      </c>
      <c r="F407" s="35">
        <v>0</v>
      </c>
      <c r="G407" s="35">
        <v>375757.04</v>
      </c>
      <c r="H407" s="35">
        <v>490264.89</v>
      </c>
      <c r="I407" s="35">
        <v>0</v>
      </c>
      <c r="J407" s="84">
        <v>0</v>
      </c>
      <c r="K407" s="35">
        <v>0</v>
      </c>
      <c r="L407" s="35">
        <v>317</v>
      </c>
      <c r="M407" s="35">
        <v>1244187.1399999999</v>
      </c>
      <c r="N407" s="35">
        <v>0</v>
      </c>
      <c r="O407" s="35">
        <v>0</v>
      </c>
      <c r="P407" s="35">
        <v>907</v>
      </c>
      <c r="Q407" s="35">
        <v>474736.42</v>
      </c>
      <c r="R407" s="35">
        <v>38.200000000000003</v>
      </c>
      <c r="S407" s="35">
        <v>71235.61</v>
      </c>
      <c r="T407" s="35">
        <v>907</v>
      </c>
      <c r="U407" s="35">
        <v>402387.68</v>
      </c>
      <c r="V407" s="35">
        <v>0</v>
      </c>
      <c r="W407" s="35">
        <v>0</v>
      </c>
      <c r="X407" s="35">
        <v>0</v>
      </c>
      <c r="Y407" s="28"/>
      <c r="Z407" s="201"/>
      <c r="AA407" s="201"/>
      <c r="AB407" s="201"/>
      <c r="AC407" s="201"/>
      <c r="AD407" s="201"/>
      <c r="AE407" s="201"/>
      <c r="AF407" s="201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</row>
    <row r="408" spans="1:47">
      <c r="A408" s="75">
        <v>383</v>
      </c>
      <c r="B408" s="59" t="s">
        <v>215</v>
      </c>
      <c r="C408" s="35">
        <f t="shared" si="29"/>
        <v>6836931.3300000001</v>
      </c>
      <c r="D408" s="35">
        <v>3804402.73</v>
      </c>
      <c r="E408" s="35">
        <v>157376.6</v>
      </c>
      <c r="F408" s="35">
        <v>0</v>
      </c>
      <c r="G408" s="35">
        <v>0</v>
      </c>
      <c r="H408" s="35">
        <v>0</v>
      </c>
      <c r="I408" s="35">
        <v>2227000</v>
      </c>
      <c r="J408" s="84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648152</v>
      </c>
      <c r="X408" s="35">
        <v>0</v>
      </c>
      <c r="Y408" s="28"/>
      <c r="Z408" s="201"/>
      <c r="AA408" s="201"/>
      <c r="AB408" s="201"/>
      <c r="AC408" s="201"/>
      <c r="AD408" s="201"/>
      <c r="AE408" s="201"/>
      <c r="AF408" s="201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</row>
    <row r="409" spans="1:47">
      <c r="A409" s="75">
        <v>384</v>
      </c>
      <c r="B409" s="59" t="s">
        <v>688</v>
      </c>
      <c r="C409" s="35">
        <f t="shared" si="29"/>
        <v>1056448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1020000</v>
      </c>
      <c r="J409" s="84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36448</v>
      </c>
      <c r="X409" s="35">
        <v>0</v>
      </c>
      <c r="Y409" s="28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</row>
    <row r="410" spans="1:47">
      <c r="A410" s="75">
        <v>385</v>
      </c>
      <c r="B410" s="59" t="s">
        <v>689</v>
      </c>
      <c r="C410" s="35">
        <f t="shared" si="29"/>
        <v>4208214.2200000007</v>
      </c>
      <c r="D410" s="35">
        <v>477710.2</v>
      </c>
      <c r="E410" s="35">
        <v>349296.62</v>
      </c>
      <c r="F410" s="35">
        <v>0</v>
      </c>
      <c r="G410" s="35">
        <v>784750.95</v>
      </c>
      <c r="H410" s="35">
        <v>696149.23</v>
      </c>
      <c r="I410" s="35">
        <v>561000</v>
      </c>
      <c r="J410" s="84">
        <v>0</v>
      </c>
      <c r="K410" s="35">
        <v>0</v>
      </c>
      <c r="L410" s="35">
        <v>1200</v>
      </c>
      <c r="M410" s="35">
        <v>875420.56</v>
      </c>
      <c r="N410" s="35">
        <v>0</v>
      </c>
      <c r="O410" s="35">
        <v>0</v>
      </c>
      <c r="P410" s="35">
        <v>1322</v>
      </c>
      <c r="Q410" s="35">
        <v>406490.66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57396</v>
      </c>
      <c r="X410" s="35">
        <v>0</v>
      </c>
      <c r="Y410" s="28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</row>
    <row r="411" spans="1:47">
      <c r="A411" s="75">
        <v>386</v>
      </c>
      <c r="B411" s="59" t="s">
        <v>214</v>
      </c>
      <c r="C411" s="35">
        <f t="shared" si="29"/>
        <v>4144897.8200000003</v>
      </c>
      <c r="D411" s="35">
        <v>485134.82</v>
      </c>
      <c r="E411" s="35">
        <v>543811</v>
      </c>
      <c r="F411" s="35">
        <v>0</v>
      </c>
      <c r="G411" s="35">
        <v>1064388</v>
      </c>
      <c r="H411" s="35">
        <v>1174426</v>
      </c>
      <c r="I411" s="35">
        <v>680000</v>
      </c>
      <c r="J411" s="84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197138</v>
      </c>
      <c r="X411" s="35">
        <v>0</v>
      </c>
      <c r="Y411" s="28"/>
      <c r="Z411" s="201"/>
      <c r="AA411" s="201"/>
      <c r="AB411" s="201"/>
      <c r="AC411" s="201"/>
      <c r="AD411" s="201"/>
      <c r="AE411" s="201"/>
      <c r="AF411" s="201"/>
      <c r="AG411" s="201"/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1"/>
      <c r="AT411" s="201"/>
      <c r="AU411" s="201"/>
    </row>
    <row r="412" spans="1:47">
      <c r="A412" s="75">
        <v>387</v>
      </c>
      <c r="B412" s="59" t="s">
        <v>690</v>
      </c>
      <c r="C412" s="35">
        <f t="shared" si="29"/>
        <v>8555814.7100000009</v>
      </c>
      <c r="D412" s="35">
        <v>211447.96</v>
      </c>
      <c r="E412" s="35">
        <v>726424</v>
      </c>
      <c r="F412" s="35">
        <v>0</v>
      </c>
      <c r="G412" s="35">
        <v>1421813</v>
      </c>
      <c r="H412" s="35">
        <v>1568803</v>
      </c>
      <c r="I412" s="35">
        <v>816000</v>
      </c>
      <c r="J412" s="84">
        <v>0</v>
      </c>
      <c r="K412" s="35">
        <v>0</v>
      </c>
      <c r="L412" s="35">
        <v>891</v>
      </c>
      <c r="M412" s="35">
        <v>3069396</v>
      </c>
      <c r="N412" s="35">
        <v>0</v>
      </c>
      <c r="O412" s="35">
        <v>0</v>
      </c>
      <c r="P412" s="35">
        <v>1519</v>
      </c>
      <c r="Q412" s="35">
        <v>698618.75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43312</v>
      </c>
      <c r="X412" s="35">
        <v>0</v>
      </c>
      <c r="Y412" s="28"/>
      <c r="Z412" s="201"/>
      <c r="AA412" s="201"/>
      <c r="AB412" s="201"/>
      <c r="AC412" s="201"/>
      <c r="AD412" s="201"/>
      <c r="AE412" s="201"/>
      <c r="AF412" s="201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1"/>
      <c r="AT412" s="201"/>
      <c r="AU412" s="201"/>
    </row>
    <row r="413" spans="1:47">
      <c r="A413" s="75">
        <v>388</v>
      </c>
      <c r="B413" s="59" t="s">
        <v>964</v>
      </c>
      <c r="C413" s="35">
        <f t="shared" si="29"/>
        <v>138913.94</v>
      </c>
      <c r="D413" s="35">
        <v>86392.53</v>
      </c>
      <c r="E413" s="35">
        <v>0</v>
      </c>
      <c r="F413" s="35">
        <v>0</v>
      </c>
      <c r="G413" s="35">
        <v>52521.41</v>
      </c>
      <c r="H413" s="35">
        <v>0</v>
      </c>
      <c r="I413" s="35">
        <v>0</v>
      </c>
      <c r="J413" s="84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28"/>
      <c r="Z413" s="201"/>
      <c r="AA413" s="201"/>
      <c r="AB413" s="201"/>
      <c r="AC413" s="201"/>
      <c r="AD413" s="201"/>
      <c r="AE413" s="201"/>
      <c r="AF413" s="201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1"/>
      <c r="AT413" s="201"/>
      <c r="AU413" s="201"/>
    </row>
    <row r="414" spans="1:47">
      <c r="A414" s="75">
        <v>389</v>
      </c>
      <c r="B414" s="59" t="s">
        <v>965</v>
      </c>
      <c r="C414" s="35">
        <f t="shared" si="29"/>
        <v>4135786.8599999994</v>
      </c>
      <c r="D414" s="35">
        <v>534981.79</v>
      </c>
      <c r="E414" s="35">
        <v>194569.63</v>
      </c>
      <c r="F414" s="35">
        <v>287012.95</v>
      </c>
      <c r="G414" s="35">
        <v>515394.63</v>
      </c>
      <c r="H414" s="35">
        <v>638016</v>
      </c>
      <c r="I414" s="35">
        <v>0</v>
      </c>
      <c r="J414" s="84">
        <v>0</v>
      </c>
      <c r="K414" s="35">
        <v>0</v>
      </c>
      <c r="L414" s="35">
        <v>362</v>
      </c>
      <c r="M414" s="35">
        <v>1255462.3899999999</v>
      </c>
      <c r="N414" s="35">
        <v>0</v>
      </c>
      <c r="O414" s="35">
        <v>0</v>
      </c>
      <c r="P414" s="35">
        <v>969.4</v>
      </c>
      <c r="Q414" s="35">
        <v>710349.47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28"/>
      <c r="Z414" s="201"/>
      <c r="AA414" s="201"/>
      <c r="AB414" s="201"/>
      <c r="AC414" s="201"/>
      <c r="AD414" s="201"/>
      <c r="AE414" s="201"/>
      <c r="AF414" s="201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1"/>
      <c r="AT414" s="201"/>
      <c r="AU414" s="201"/>
    </row>
    <row r="415" spans="1:47">
      <c r="A415" s="75">
        <v>390</v>
      </c>
      <c r="B415" s="59" t="s">
        <v>966</v>
      </c>
      <c r="C415" s="35">
        <f t="shared" si="29"/>
        <v>4475520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84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964.8</v>
      </c>
      <c r="Q415" s="35">
        <v>1585934</v>
      </c>
      <c r="R415" s="35">
        <v>0</v>
      </c>
      <c r="S415" s="35">
        <v>0</v>
      </c>
      <c r="T415" s="35">
        <v>964.8</v>
      </c>
      <c r="U415" s="35">
        <v>2889586</v>
      </c>
      <c r="V415" s="35">
        <v>0</v>
      </c>
      <c r="W415" s="35">
        <v>0</v>
      </c>
      <c r="X415" s="35">
        <v>0</v>
      </c>
      <c r="Y415" s="28"/>
      <c r="Z415" s="201"/>
      <c r="AA415" s="201"/>
      <c r="AB415" s="201"/>
      <c r="AC415" s="201"/>
      <c r="AD415" s="201"/>
      <c r="AE415" s="201"/>
      <c r="AF415" s="201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</row>
    <row r="416" spans="1:47">
      <c r="A416" s="75">
        <v>391</v>
      </c>
      <c r="B416" s="59" t="s">
        <v>967</v>
      </c>
      <c r="C416" s="35">
        <f t="shared" si="29"/>
        <v>17664721.359999999</v>
      </c>
      <c r="D416" s="35">
        <v>3619107.27</v>
      </c>
      <c r="E416" s="35">
        <v>808020.81</v>
      </c>
      <c r="F416" s="35">
        <v>0</v>
      </c>
      <c r="G416" s="35">
        <v>831514.73</v>
      </c>
      <c r="H416" s="35">
        <v>973720.19</v>
      </c>
      <c r="I416" s="35">
        <v>0</v>
      </c>
      <c r="J416" s="84">
        <v>0</v>
      </c>
      <c r="K416" s="35">
        <v>0</v>
      </c>
      <c r="L416" s="35">
        <v>728</v>
      </c>
      <c r="M416" s="35">
        <v>2833118.36</v>
      </c>
      <c r="N416" s="35">
        <v>0</v>
      </c>
      <c r="O416" s="35">
        <v>0</v>
      </c>
      <c r="P416" s="35">
        <v>1718</v>
      </c>
      <c r="Q416" s="35">
        <v>1287665</v>
      </c>
      <c r="R416" s="35">
        <v>0</v>
      </c>
      <c r="S416" s="35">
        <v>0</v>
      </c>
      <c r="T416" s="35">
        <v>1718</v>
      </c>
      <c r="U416" s="35">
        <v>7311575</v>
      </c>
      <c r="V416" s="35">
        <v>0</v>
      </c>
      <c r="W416" s="35">
        <v>0</v>
      </c>
      <c r="X416" s="35">
        <v>0</v>
      </c>
      <c r="Y416" s="28"/>
      <c r="Z416" s="201"/>
      <c r="AA416" s="201"/>
      <c r="AB416" s="201"/>
      <c r="AC416" s="201"/>
      <c r="AD416" s="201"/>
      <c r="AE416" s="201"/>
      <c r="AF416" s="201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201"/>
      <c r="AT416" s="201"/>
      <c r="AU416" s="201"/>
    </row>
    <row r="417" spans="1:47">
      <c r="A417" s="75">
        <v>392</v>
      </c>
      <c r="B417" s="59" t="s">
        <v>691</v>
      </c>
      <c r="C417" s="35">
        <f t="shared" si="29"/>
        <v>5834111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544000</v>
      </c>
      <c r="J417" s="84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1131.3</v>
      </c>
      <c r="Q417" s="35">
        <v>825955</v>
      </c>
      <c r="R417" s="35">
        <v>21.6</v>
      </c>
      <c r="S417" s="35">
        <v>502385</v>
      </c>
      <c r="T417" s="35">
        <v>1131.3</v>
      </c>
      <c r="U417" s="35">
        <v>3928821</v>
      </c>
      <c r="V417" s="35">
        <v>0</v>
      </c>
      <c r="W417" s="35">
        <v>32950</v>
      </c>
      <c r="X417" s="35">
        <v>0</v>
      </c>
      <c r="Y417" s="28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201"/>
      <c r="AT417" s="201"/>
      <c r="AU417" s="201"/>
    </row>
    <row r="418" spans="1:47">
      <c r="A418" s="75">
        <v>393</v>
      </c>
      <c r="B418" s="59" t="s">
        <v>968</v>
      </c>
      <c r="C418" s="35">
        <f t="shared" si="29"/>
        <v>3261157.1799999997</v>
      </c>
      <c r="D418" s="35">
        <v>0</v>
      </c>
      <c r="E418" s="35">
        <v>601039.94999999995</v>
      </c>
      <c r="F418" s="35">
        <v>538546.89</v>
      </c>
      <c r="G418" s="35">
        <v>595082.38</v>
      </c>
      <c r="H418" s="35">
        <v>710125.1</v>
      </c>
      <c r="I418" s="35">
        <v>0</v>
      </c>
      <c r="J418" s="84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893</v>
      </c>
      <c r="Q418" s="35">
        <v>816362.86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28"/>
      <c r="Z418" s="201"/>
      <c r="AA418" s="201"/>
      <c r="AB418" s="201"/>
      <c r="AC418" s="201"/>
      <c r="AD418" s="201"/>
      <c r="AE418" s="201"/>
      <c r="AF418" s="201"/>
      <c r="AG418" s="201"/>
      <c r="AH418" s="201"/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</row>
    <row r="419" spans="1:47">
      <c r="A419" s="75">
        <v>394</v>
      </c>
      <c r="B419" s="59" t="s">
        <v>969</v>
      </c>
      <c r="C419" s="35">
        <f t="shared" si="29"/>
        <v>3145033.28</v>
      </c>
      <c r="D419" s="35">
        <v>0</v>
      </c>
      <c r="E419" s="35">
        <v>503135.03</v>
      </c>
      <c r="F419" s="35">
        <v>664070.42000000004</v>
      </c>
      <c r="G419" s="35">
        <v>1075558.72</v>
      </c>
      <c r="H419" s="35">
        <v>902269.11</v>
      </c>
      <c r="I419" s="35">
        <v>0</v>
      </c>
      <c r="J419" s="84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28"/>
      <c r="Z419" s="201"/>
      <c r="AA419" s="201"/>
      <c r="AB419" s="201"/>
      <c r="AC419" s="201"/>
      <c r="AD419" s="201"/>
      <c r="AE419" s="201"/>
      <c r="AF419" s="201"/>
      <c r="AG419" s="201"/>
      <c r="AH419" s="201"/>
      <c r="AI419" s="201"/>
      <c r="AJ419" s="201"/>
      <c r="AK419" s="201"/>
      <c r="AL419" s="201"/>
      <c r="AM419" s="201"/>
      <c r="AN419" s="201"/>
      <c r="AO419" s="201"/>
      <c r="AP419" s="201"/>
      <c r="AQ419" s="201"/>
      <c r="AR419" s="201"/>
      <c r="AS419" s="201"/>
      <c r="AT419" s="201"/>
      <c r="AU419" s="201"/>
    </row>
    <row r="420" spans="1:47">
      <c r="A420" s="75">
        <v>395</v>
      </c>
      <c r="B420" s="59" t="s">
        <v>970</v>
      </c>
      <c r="C420" s="35">
        <f t="shared" si="29"/>
        <v>122005.46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84">
        <v>0</v>
      </c>
      <c r="K420" s="35">
        <v>0</v>
      </c>
      <c r="L420" s="35">
        <v>285</v>
      </c>
      <c r="M420" s="35">
        <v>122005.46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28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</row>
    <row r="421" spans="1:47">
      <c r="A421" s="75">
        <v>396</v>
      </c>
      <c r="B421" s="59" t="s">
        <v>692</v>
      </c>
      <c r="C421" s="35">
        <f t="shared" si="29"/>
        <v>3828991.26</v>
      </c>
      <c r="D421" s="35">
        <v>0</v>
      </c>
      <c r="E421" s="35">
        <v>0</v>
      </c>
      <c r="F421" s="35">
        <v>0</v>
      </c>
      <c r="G421" s="35">
        <v>907395</v>
      </c>
      <c r="H421" s="35">
        <v>0</v>
      </c>
      <c r="I421" s="35">
        <v>1088000</v>
      </c>
      <c r="J421" s="84">
        <v>0</v>
      </c>
      <c r="K421" s="35">
        <v>0</v>
      </c>
      <c r="L421" s="35">
        <v>582</v>
      </c>
      <c r="M421" s="35">
        <v>412464.26</v>
      </c>
      <c r="N421" s="35">
        <v>0</v>
      </c>
      <c r="O421" s="35">
        <v>0</v>
      </c>
      <c r="P421" s="35">
        <v>1535</v>
      </c>
      <c r="Q421" s="35">
        <v>1379582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41550</v>
      </c>
      <c r="X421" s="35">
        <v>0</v>
      </c>
      <c r="Y421" s="28"/>
      <c r="Z421" s="201"/>
      <c r="AA421" s="201"/>
      <c r="AB421" s="201"/>
      <c r="AC421" s="201"/>
      <c r="AD421" s="201"/>
      <c r="AE421" s="201"/>
      <c r="AF421" s="201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1"/>
      <c r="AT421" s="201"/>
      <c r="AU421" s="201"/>
    </row>
    <row r="422" spans="1:47">
      <c r="A422" s="75">
        <v>397</v>
      </c>
      <c r="B422" s="59" t="s">
        <v>578</v>
      </c>
      <c r="C422" s="35">
        <f t="shared" si="29"/>
        <v>2418575.7599999998</v>
      </c>
      <c r="D422" s="35">
        <v>0</v>
      </c>
      <c r="E422" s="35">
        <v>0</v>
      </c>
      <c r="F422" s="35">
        <v>0</v>
      </c>
      <c r="G422" s="35">
        <v>588987.75</v>
      </c>
      <c r="H422" s="35">
        <v>0</v>
      </c>
      <c r="I422" s="35">
        <v>680000</v>
      </c>
      <c r="J422" s="84">
        <v>0</v>
      </c>
      <c r="K422" s="35">
        <v>0</v>
      </c>
      <c r="L422" s="35">
        <v>361.5</v>
      </c>
      <c r="M422" s="35">
        <v>259040.01</v>
      </c>
      <c r="N422" s="35">
        <v>0</v>
      </c>
      <c r="O422" s="35">
        <v>0</v>
      </c>
      <c r="P422" s="35">
        <v>1209</v>
      </c>
      <c r="Q422" s="35">
        <v>762274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128274</v>
      </c>
      <c r="X422" s="35">
        <v>0</v>
      </c>
      <c r="Y422" s="28"/>
      <c r="Z422" s="201"/>
      <c r="AA422" s="201"/>
      <c r="AB422" s="201"/>
      <c r="AC422" s="201"/>
      <c r="AD422" s="201"/>
      <c r="AE422" s="201"/>
      <c r="AF422" s="201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</row>
    <row r="423" spans="1:47">
      <c r="A423" s="75">
        <v>398</v>
      </c>
      <c r="B423" s="59" t="s">
        <v>971</v>
      </c>
      <c r="C423" s="35">
        <f t="shared" si="29"/>
        <v>311380.52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84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2043</v>
      </c>
      <c r="Q423" s="35">
        <v>311380.52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28"/>
      <c r="Z423" s="201"/>
      <c r="AA423" s="201"/>
      <c r="AB423" s="201"/>
      <c r="AC423" s="201"/>
      <c r="AD423" s="201"/>
      <c r="AE423" s="201"/>
      <c r="AF423" s="201"/>
      <c r="AG423" s="201"/>
      <c r="AH423" s="201"/>
      <c r="AI423" s="201"/>
      <c r="AJ423" s="201"/>
      <c r="AK423" s="201"/>
      <c r="AL423" s="201"/>
      <c r="AM423" s="201"/>
      <c r="AN423" s="201"/>
      <c r="AO423" s="201"/>
      <c r="AP423" s="201"/>
      <c r="AQ423" s="201"/>
      <c r="AR423" s="201"/>
      <c r="AS423" s="201"/>
      <c r="AT423" s="201"/>
      <c r="AU423" s="201"/>
    </row>
    <row r="424" spans="1:47">
      <c r="A424" s="75">
        <v>399</v>
      </c>
      <c r="B424" s="59" t="s">
        <v>972</v>
      </c>
      <c r="C424" s="35">
        <f t="shared" si="29"/>
        <v>2459000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84">
        <v>0</v>
      </c>
      <c r="K424" s="35">
        <v>0</v>
      </c>
      <c r="L424" s="35">
        <v>615.5</v>
      </c>
      <c r="M424" s="35">
        <v>2459000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28"/>
      <c r="Z424" s="201"/>
      <c r="AA424" s="201"/>
      <c r="AB424" s="201"/>
      <c r="AC424" s="201"/>
      <c r="AD424" s="201"/>
      <c r="AE424" s="201"/>
      <c r="AF424" s="201"/>
      <c r="AG424" s="201"/>
      <c r="AH424" s="201"/>
      <c r="AI424" s="201"/>
      <c r="AJ424" s="201"/>
      <c r="AK424" s="201"/>
      <c r="AL424" s="201"/>
      <c r="AM424" s="201"/>
      <c r="AN424" s="201"/>
      <c r="AO424" s="201"/>
      <c r="AP424" s="201"/>
      <c r="AQ424" s="201"/>
      <c r="AR424" s="201"/>
      <c r="AS424" s="201"/>
      <c r="AT424" s="201"/>
      <c r="AU424" s="201"/>
    </row>
    <row r="425" spans="1:47">
      <c r="A425" s="75">
        <v>400</v>
      </c>
      <c r="B425" s="59" t="s">
        <v>973</v>
      </c>
      <c r="C425" s="35">
        <f t="shared" si="29"/>
        <v>7294240.1900000004</v>
      </c>
      <c r="D425" s="35">
        <v>0</v>
      </c>
      <c r="E425" s="35">
        <v>530904.34</v>
      </c>
      <c r="F425" s="35">
        <v>0</v>
      </c>
      <c r="G425" s="35">
        <v>1045490.57</v>
      </c>
      <c r="H425" s="35">
        <v>1183485.6599999999</v>
      </c>
      <c r="I425" s="35">
        <v>0</v>
      </c>
      <c r="J425" s="84">
        <v>0</v>
      </c>
      <c r="K425" s="35">
        <v>0</v>
      </c>
      <c r="L425" s="35">
        <v>721</v>
      </c>
      <c r="M425" s="35">
        <v>2800000</v>
      </c>
      <c r="N425" s="35">
        <v>0</v>
      </c>
      <c r="O425" s="35">
        <v>0</v>
      </c>
      <c r="P425" s="35">
        <v>1709.9</v>
      </c>
      <c r="Q425" s="35">
        <v>1426875</v>
      </c>
      <c r="R425" s="35">
        <v>0</v>
      </c>
      <c r="S425" s="35">
        <v>0</v>
      </c>
      <c r="T425" s="35">
        <v>1709.9</v>
      </c>
      <c r="U425" s="35">
        <v>307484.62</v>
      </c>
      <c r="V425" s="35">
        <v>0</v>
      </c>
      <c r="W425" s="35">
        <v>0</v>
      </c>
      <c r="X425" s="35">
        <v>0</v>
      </c>
      <c r="Y425" s="28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1"/>
      <c r="AT425" s="201"/>
      <c r="AU425" s="201"/>
    </row>
    <row r="426" spans="1:47">
      <c r="A426" s="75">
        <v>401</v>
      </c>
      <c r="B426" s="59" t="s">
        <v>974</v>
      </c>
      <c r="C426" s="35">
        <f t="shared" si="29"/>
        <v>9287536.6500000004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84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1795</v>
      </c>
      <c r="Q426" s="35">
        <v>1678000</v>
      </c>
      <c r="R426" s="35">
        <v>0</v>
      </c>
      <c r="S426" s="35">
        <v>0</v>
      </c>
      <c r="T426" s="35">
        <v>1795</v>
      </c>
      <c r="U426" s="35">
        <v>7609536.6500000004</v>
      </c>
      <c r="V426" s="35">
        <v>0</v>
      </c>
      <c r="W426" s="35">
        <v>0</v>
      </c>
      <c r="X426" s="35">
        <v>0</v>
      </c>
      <c r="Y426" s="28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1"/>
      <c r="AT426" s="201"/>
      <c r="AU426" s="201"/>
    </row>
    <row r="427" spans="1:47">
      <c r="A427" s="75">
        <v>402</v>
      </c>
      <c r="B427" s="59" t="s">
        <v>975</v>
      </c>
      <c r="C427" s="35">
        <f t="shared" si="29"/>
        <v>6597185.1899999995</v>
      </c>
      <c r="D427" s="35">
        <v>2552893</v>
      </c>
      <c r="E427" s="35">
        <v>509120</v>
      </c>
      <c r="F427" s="35">
        <v>944241</v>
      </c>
      <c r="G427" s="35">
        <v>905899</v>
      </c>
      <c r="H427" s="35">
        <v>1086470</v>
      </c>
      <c r="I427" s="35">
        <v>0</v>
      </c>
      <c r="J427" s="84">
        <v>0</v>
      </c>
      <c r="K427" s="35">
        <v>0</v>
      </c>
      <c r="L427" s="35">
        <v>567</v>
      </c>
      <c r="M427" s="35">
        <v>598562.18999999994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28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1"/>
      <c r="AT427" s="201"/>
      <c r="AU427" s="201"/>
    </row>
    <row r="428" spans="1:47">
      <c r="A428" s="75">
        <v>403</v>
      </c>
      <c r="B428" s="59" t="s">
        <v>693</v>
      </c>
      <c r="C428" s="35">
        <f t="shared" si="29"/>
        <v>2845251.94</v>
      </c>
      <c r="D428" s="35">
        <v>0</v>
      </c>
      <c r="E428" s="35">
        <v>0</v>
      </c>
      <c r="F428" s="35">
        <v>0</v>
      </c>
      <c r="G428" s="35">
        <v>870909</v>
      </c>
      <c r="H428" s="35">
        <v>0</v>
      </c>
      <c r="I428" s="35">
        <v>816000</v>
      </c>
      <c r="J428" s="84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1527</v>
      </c>
      <c r="Q428" s="35">
        <v>1113849.94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44493</v>
      </c>
      <c r="X428" s="35">
        <v>0</v>
      </c>
      <c r="Y428" s="28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1"/>
      <c r="AT428" s="201"/>
      <c r="AU428" s="201"/>
    </row>
    <row r="429" spans="1:47">
      <c r="A429" s="75">
        <v>404</v>
      </c>
      <c r="B429" s="59" t="s">
        <v>976</v>
      </c>
      <c r="C429" s="35">
        <f t="shared" si="29"/>
        <v>2971124.3099999996</v>
      </c>
      <c r="D429" s="35">
        <v>959207.92</v>
      </c>
      <c r="E429" s="35">
        <v>49640.35</v>
      </c>
      <c r="F429" s="35">
        <v>0</v>
      </c>
      <c r="G429" s="35">
        <v>148381.48000000001</v>
      </c>
      <c r="H429" s="35">
        <v>350853.8</v>
      </c>
      <c r="I429" s="35">
        <v>0</v>
      </c>
      <c r="J429" s="84">
        <v>0</v>
      </c>
      <c r="K429" s="35">
        <v>0</v>
      </c>
      <c r="L429" s="35">
        <v>374</v>
      </c>
      <c r="M429" s="35">
        <v>892590.46</v>
      </c>
      <c r="N429" s="35">
        <v>0</v>
      </c>
      <c r="O429" s="35">
        <v>0</v>
      </c>
      <c r="P429" s="35">
        <v>492.5</v>
      </c>
      <c r="Q429" s="35">
        <v>570450.30000000005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28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201"/>
      <c r="AP429" s="201"/>
      <c r="AQ429" s="201"/>
      <c r="AR429" s="201"/>
      <c r="AS429" s="201"/>
      <c r="AT429" s="201"/>
      <c r="AU429" s="201"/>
    </row>
    <row r="430" spans="1:47">
      <c r="A430" s="75">
        <v>405</v>
      </c>
      <c r="B430" s="59" t="s">
        <v>977</v>
      </c>
      <c r="C430" s="35">
        <f t="shared" si="29"/>
        <v>2600000</v>
      </c>
      <c r="D430" s="35">
        <v>1600000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84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3181.5</v>
      </c>
      <c r="Q430" s="35">
        <v>1000000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28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201"/>
      <c r="AP430" s="201"/>
      <c r="AQ430" s="201"/>
      <c r="AR430" s="201"/>
      <c r="AS430" s="201"/>
      <c r="AT430" s="201"/>
      <c r="AU430" s="201"/>
    </row>
    <row r="431" spans="1:47">
      <c r="A431" s="75">
        <v>406</v>
      </c>
      <c r="B431" s="59" t="s">
        <v>676</v>
      </c>
      <c r="C431" s="35">
        <f t="shared" si="29"/>
        <v>90070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84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90070</v>
      </c>
      <c r="X431" s="35">
        <v>0</v>
      </c>
      <c r="Y431" s="28"/>
      <c r="Z431" s="201"/>
      <c r="AA431" s="201"/>
      <c r="AB431" s="201"/>
      <c r="AC431" s="201"/>
      <c r="AD431" s="201"/>
      <c r="AE431" s="201"/>
      <c r="AF431" s="201"/>
      <c r="AG431" s="201"/>
      <c r="AH431" s="201"/>
      <c r="AI431" s="201"/>
      <c r="AJ431" s="201"/>
      <c r="AK431" s="201"/>
      <c r="AL431" s="201"/>
      <c r="AM431" s="201"/>
      <c r="AN431" s="201"/>
      <c r="AO431" s="201"/>
      <c r="AP431" s="201"/>
      <c r="AQ431" s="201"/>
      <c r="AR431" s="201"/>
      <c r="AS431" s="201"/>
      <c r="AT431" s="201"/>
      <c r="AU431" s="201"/>
    </row>
    <row r="432" spans="1:47">
      <c r="A432" s="75">
        <v>407</v>
      </c>
      <c r="B432" s="50" t="s">
        <v>518</v>
      </c>
      <c r="C432" s="35">
        <f t="shared" si="29"/>
        <v>160379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84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160379</v>
      </c>
      <c r="X432" s="35">
        <v>0</v>
      </c>
      <c r="Y432" s="28"/>
      <c r="Z432" s="201"/>
      <c r="AA432" s="201"/>
      <c r="AB432" s="201"/>
      <c r="AC432" s="201"/>
      <c r="AD432" s="201"/>
      <c r="AE432" s="201"/>
      <c r="AF432" s="201"/>
      <c r="AG432" s="201"/>
      <c r="AH432" s="201"/>
      <c r="AI432" s="201"/>
      <c r="AJ432" s="201"/>
      <c r="AK432" s="201"/>
      <c r="AL432" s="201"/>
      <c r="AM432" s="201"/>
      <c r="AN432" s="201"/>
      <c r="AO432" s="201"/>
      <c r="AP432" s="201"/>
      <c r="AQ432" s="201"/>
      <c r="AR432" s="201"/>
      <c r="AS432" s="201"/>
      <c r="AT432" s="201"/>
      <c r="AU432" s="201"/>
    </row>
    <row r="433" spans="1:47">
      <c r="A433" s="75">
        <v>408</v>
      </c>
      <c r="B433" s="50" t="s">
        <v>165</v>
      </c>
      <c r="C433" s="35">
        <f t="shared" si="29"/>
        <v>84575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84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84575</v>
      </c>
      <c r="X433" s="35">
        <v>0</v>
      </c>
      <c r="Y433" s="28"/>
      <c r="Z433" s="201"/>
      <c r="AA433" s="201"/>
      <c r="AB433" s="201"/>
      <c r="AC433" s="201"/>
      <c r="AD433" s="201"/>
      <c r="AE433" s="201"/>
      <c r="AF433" s="201"/>
      <c r="AG433" s="201"/>
      <c r="AH433" s="201"/>
      <c r="AI433" s="201"/>
      <c r="AJ433" s="201"/>
      <c r="AK433" s="201"/>
      <c r="AL433" s="201"/>
      <c r="AM433" s="201"/>
      <c r="AN433" s="201"/>
      <c r="AO433" s="201"/>
      <c r="AP433" s="201"/>
      <c r="AQ433" s="201"/>
      <c r="AR433" s="201"/>
      <c r="AS433" s="201"/>
      <c r="AT433" s="201"/>
      <c r="AU433" s="201"/>
    </row>
    <row r="434" spans="1:47">
      <c r="A434" s="75">
        <v>409</v>
      </c>
      <c r="B434" s="50" t="s">
        <v>495</v>
      </c>
      <c r="C434" s="35">
        <f t="shared" si="29"/>
        <v>84575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84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84575</v>
      </c>
      <c r="X434" s="35">
        <v>0</v>
      </c>
      <c r="Y434" s="28"/>
      <c r="Z434" s="201"/>
      <c r="AA434" s="201"/>
      <c r="AB434" s="201"/>
      <c r="AC434" s="201"/>
      <c r="AD434" s="201"/>
      <c r="AE434" s="201"/>
      <c r="AF434" s="201"/>
      <c r="AG434" s="201"/>
      <c r="AH434" s="201"/>
      <c r="AI434" s="201"/>
      <c r="AJ434" s="201"/>
      <c r="AK434" s="201"/>
      <c r="AL434" s="201"/>
      <c r="AM434" s="201"/>
      <c r="AN434" s="201"/>
      <c r="AO434" s="201"/>
      <c r="AP434" s="201"/>
      <c r="AQ434" s="201"/>
      <c r="AR434" s="201"/>
      <c r="AS434" s="201"/>
      <c r="AT434" s="201"/>
      <c r="AU434" s="201"/>
    </row>
    <row r="435" spans="1:47">
      <c r="A435" s="75">
        <v>410</v>
      </c>
      <c r="B435" s="67" t="s">
        <v>759</v>
      </c>
      <c r="C435" s="35">
        <f t="shared" si="29"/>
        <v>211437.5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84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211437.5</v>
      </c>
      <c r="X435" s="35">
        <v>0</v>
      </c>
      <c r="Y435" s="28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201"/>
      <c r="AP435" s="201"/>
      <c r="AQ435" s="201"/>
      <c r="AR435" s="201"/>
      <c r="AS435" s="201"/>
      <c r="AT435" s="201"/>
      <c r="AU435" s="201"/>
    </row>
    <row r="436" spans="1:47">
      <c r="A436" s="75">
        <v>411</v>
      </c>
      <c r="B436" s="67" t="s">
        <v>760</v>
      </c>
      <c r="C436" s="35">
        <f t="shared" si="29"/>
        <v>169150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84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169150</v>
      </c>
      <c r="X436" s="35">
        <v>0</v>
      </c>
      <c r="Y436" s="28"/>
      <c r="Z436" s="201"/>
      <c r="AA436" s="201"/>
      <c r="AB436" s="201"/>
      <c r="AC436" s="201"/>
      <c r="AD436" s="201"/>
      <c r="AE436" s="201"/>
      <c r="AF436" s="201"/>
      <c r="AG436" s="201"/>
      <c r="AH436" s="201"/>
      <c r="AI436" s="201"/>
      <c r="AJ436" s="201"/>
      <c r="AK436" s="201"/>
      <c r="AL436" s="201"/>
      <c r="AM436" s="201"/>
      <c r="AN436" s="201"/>
      <c r="AO436" s="201"/>
      <c r="AP436" s="201"/>
      <c r="AQ436" s="201"/>
      <c r="AR436" s="201"/>
      <c r="AS436" s="201"/>
      <c r="AT436" s="201"/>
      <c r="AU436" s="201"/>
    </row>
    <row r="437" spans="1:47">
      <c r="A437" s="75">
        <v>412</v>
      </c>
      <c r="B437" s="50" t="s">
        <v>169</v>
      </c>
      <c r="C437" s="35">
        <f t="shared" si="29"/>
        <v>169150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84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169150</v>
      </c>
      <c r="X437" s="35">
        <v>0</v>
      </c>
      <c r="Y437" s="28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</row>
    <row r="438" spans="1:47">
      <c r="A438" s="75">
        <v>413</v>
      </c>
      <c r="B438" s="50" t="s">
        <v>170</v>
      </c>
      <c r="C438" s="35">
        <f t="shared" si="29"/>
        <v>84575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84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84575</v>
      </c>
      <c r="X438" s="35">
        <v>0</v>
      </c>
      <c r="Y438" s="28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1"/>
      <c r="AT438" s="201"/>
      <c r="AU438" s="201"/>
    </row>
    <row r="439" spans="1:47">
      <c r="A439" s="75">
        <v>414</v>
      </c>
      <c r="B439" s="50" t="s">
        <v>498</v>
      </c>
      <c r="C439" s="35">
        <f t="shared" si="29"/>
        <v>84575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84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84575</v>
      </c>
      <c r="X439" s="35">
        <v>0</v>
      </c>
      <c r="Y439" s="28"/>
      <c r="Z439" s="201"/>
      <c r="AA439" s="201"/>
      <c r="AB439" s="201"/>
      <c r="AC439" s="201"/>
      <c r="AD439" s="201"/>
      <c r="AE439" s="201"/>
      <c r="AF439" s="201"/>
      <c r="AG439" s="201"/>
      <c r="AH439" s="201"/>
      <c r="AI439" s="201"/>
      <c r="AJ439" s="201"/>
      <c r="AK439" s="201"/>
      <c r="AL439" s="201"/>
      <c r="AM439" s="201"/>
      <c r="AN439" s="201"/>
      <c r="AO439" s="201"/>
      <c r="AP439" s="201"/>
      <c r="AQ439" s="201"/>
      <c r="AR439" s="201"/>
      <c r="AS439" s="201"/>
      <c r="AT439" s="201"/>
      <c r="AU439" s="201"/>
    </row>
    <row r="440" spans="1:47">
      <c r="A440" s="75">
        <v>415</v>
      </c>
      <c r="B440" s="50" t="s">
        <v>499</v>
      </c>
      <c r="C440" s="35">
        <f t="shared" si="29"/>
        <v>84575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84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84575</v>
      </c>
      <c r="X440" s="35">
        <v>0</v>
      </c>
      <c r="Y440" s="28"/>
      <c r="Z440" s="201"/>
      <c r="AA440" s="201"/>
      <c r="AB440" s="201"/>
      <c r="AC440" s="201"/>
      <c r="AD440" s="201"/>
      <c r="AE440" s="201"/>
      <c r="AF440" s="201"/>
      <c r="AG440" s="201"/>
      <c r="AH440" s="201"/>
      <c r="AI440" s="201"/>
      <c r="AJ440" s="201"/>
      <c r="AK440" s="201"/>
      <c r="AL440" s="201"/>
      <c r="AM440" s="201"/>
      <c r="AN440" s="201"/>
      <c r="AO440" s="201"/>
      <c r="AP440" s="201"/>
      <c r="AQ440" s="201"/>
      <c r="AR440" s="201"/>
      <c r="AS440" s="201"/>
      <c r="AT440" s="201"/>
      <c r="AU440" s="201"/>
    </row>
    <row r="441" spans="1:47">
      <c r="A441" s="75">
        <v>416</v>
      </c>
      <c r="B441" s="67" t="s">
        <v>767</v>
      </c>
      <c r="C441" s="35">
        <f t="shared" ref="C441:C504" si="30">D441+E441+F441+G441+H441+I441+K441+M441+O441+Q441+S441+U441+V441+W441+X441</f>
        <v>42287.5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84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42287.5</v>
      </c>
      <c r="X441" s="35">
        <v>0</v>
      </c>
      <c r="Y441" s="28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1"/>
      <c r="AS441" s="201"/>
      <c r="AT441" s="201"/>
      <c r="AU441" s="201"/>
    </row>
    <row r="442" spans="1:47">
      <c r="A442" s="75">
        <v>417</v>
      </c>
      <c r="B442" s="50" t="s">
        <v>500</v>
      </c>
      <c r="C442" s="35">
        <f t="shared" si="30"/>
        <v>84575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84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84575</v>
      </c>
      <c r="X442" s="35">
        <v>0</v>
      </c>
      <c r="Y442" s="28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1"/>
      <c r="AS442" s="201"/>
      <c r="AT442" s="201"/>
      <c r="AU442" s="201"/>
    </row>
    <row r="443" spans="1:47">
      <c r="A443" s="75">
        <v>418</v>
      </c>
      <c r="B443" s="67" t="s">
        <v>768</v>
      </c>
      <c r="C443" s="35">
        <f t="shared" si="30"/>
        <v>42287.5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84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42287.5</v>
      </c>
      <c r="X443" s="35">
        <v>0</v>
      </c>
      <c r="Y443" s="28"/>
      <c r="Z443" s="201"/>
      <c r="AA443" s="201"/>
      <c r="AB443" s="201"/>
      <c r="AC443" s="201"/>
      <c r="AD443" s="201"/>
      <c r="AE443" s="201"/>
      <c r="AF443" s="201"/>
      <c r="AG443" s="201"/>
      <c r="AH443" s="201"/>
      <c r="AI443" s="201"/>
      <c r="AJ443" s="201"/>
      <c r="AK443" s="201"/>
      <c r="AL443" s="201"/>
      <c r="AM443" s="201"/>
      <c r="AN443" s="201"/>
      <c r="AO443" s="201"/>
      <c r="AP443" s="201"/>
      <c r="AQ443" s="201"/>
      <c r="AR443" s="201"/>
      <c r="AS443" s="201"/>
      <c r="AT443" s="201"/>
      <c r="AU443" s="201"/>
    </row>
    <row r="444" spans="1:47">
      <c r="A444" s="75">
        <v>419</v>
      </c>
      <c r="B444" s="50" t="s">
        <v>171</v>
      </c>
      <c r="C444" s="35">
        <f t="shared" si="30"/>
        <v>211437.5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84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211437.5</v>
      </c>
      <c r="X444" s="35">
        <v>0</v>
      </c>
      <c r="Y444" s="28"/>
      <c r="Z444" s="201"/>
      <c r="AA444" s="201"/>
      <c r="AB444" s="201"/>
      <c r="AC444" s="201"/>
      <c r="AD444" s="201"/>
      <c r="AE444" s="201"/>
      <c r="AF444" s="201"/>
      <c r="AG444" s="201"/>
      <c r="AH444" s="201"/>
      <c r="AI444" s="201"/>
      <c r="AJ444" s="201"/>
      <c r="AK444" s="201"/>
      <c r="AL444" s="201"/>
      <c r="AM444" s="201"/>
      <c r="AN444" s="201"/>
      <c r="AO444" s="201"/>
      <c r="AP444" s="201"/>
      <c r="AQ444" s="201"/>
      <c r="AR444" s="201"/>
      <c r="AS444" s="201"/>
      <c r="AT444" s="201"/>
      <c r="AU444" s="201"/>
    </row>
    <row r="445" spans="1:47">
      <c r="A445" s="75">
        <v>420</v>
      </c>
      <c r="B445" s="67" t="s">
        <v>770</v>
      </c>
      <c r="C445" s="35">
        <f t="shared" si="30"/>
        <v>84575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84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84575</v>
      </c>
      <c r="X445" s="35">
        <v>0</v>
      </c>
      <c r="Y445" s="28"/>
      <c r="Z445" s="201"/>
      <c r="AA445" s="201"/>
      <c r="AB445" s="201"/>
      <c r="AC445" s="201"/>
      <c r="AD445" s="201"/>
      <c r="AE445" s="201"/>
      <c r="AF445" s="201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1"/>
      <c r="AT445" s="201"/>
      <c r="AU445" s="201"/>
    </row>
    <row r="446" spans="1:47">
      <c r="A446" s="75">
        <v>421</v>
      </c>
      <c r="B446" s="67" t="s">
        <v>771</v>
      </c>
      <c r="C446" s="35">
        <f t="shared" si="30"/>
        <v>84575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84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84575</v>
      </c>
      <c r="X446" s="35">
        <v>0</v>
      </c>
      <c r="Y446" s="28"/>
      <c r="Z446" s="201"/>
      <c r="AA446" s="201"/>
      <c r="AB446" s="201"/>
      <c r="AC446" s="201"/>
      <c r="AD446" s="201"/>
      <c r="AE446" s="201"/>
      <c r="AF446" s="201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1"/>
      <c r="AT446" s="201"/>
      <c r="AU446" s="201"/>
    </row>
    <row r="447" spans="1:47">
      <c r="A447" s="75">
        <v>422</v>
      </c>
      <c r="B447" s="50" t="s">
        <v>173</v>
      </c>
      <c r="C447" s="35">
        <f t="shared" si="30"/>
        <v>42287.5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84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42287.5</v>
      </c>
      <c r="X447" s="35">
        <v>0</v>
      </c>
      <c r="Y447" s="28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</row>
    <row r="448" spans="1:47">
      <c r="A448" s="75">
        <v>423</v>
      </c>
      <c r="B448" s="67" t="s">
        <v>772</v>
      </c>
      <c r="C448" s="35">
        <f t="shared" si="30"/>
        <v>126862.5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84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126862.5</v>
      </c>
      <c r="X448" s="35">
        <v>0</v>
      </c>
      <c r="Y448" s="28"/>
      <c r="Z448" s="201"/>
      <c r="AA448" s="201"/>
      <c r="AB448" s="201"/>
      <c r="AC448" s="201"/>
      <c r="AD448" s="201"/>
      <c r="AE448" s="201"/>
      <c r="AF448" s="201"/>
      <c r="AG448" s="201"/>
      <c r="AH448" s="201"/>
      <c r="AI448" s="201"/>
      <c r="AJ448" s="201"/>
      <c r="AK448" s="201"/>
      <c r="AL448" s="201"/>
      <c r="AM448" s="201"/>
      <c r="AN448" s="201"/>
      <c r="AO448" s="201"/>
      <c r="AP448" s="201"/>
      <c r="AQ448" s="201"/>
      <c r="AR448" s="201"/>
      <c r="AS448" s="201"/>
      <c r="AT448" s="201"/>
      <c r="AU448" s="201"/>
    </row>
    <row r="449" spans="1:47">
      <c r="A449" s="75">
        <v>424</v>
      </c>
      <c r="B449" s="67" t="s">
        <v>761</v>
      </c>
      <c r="C449" s="35">
        <f t="shared" si="30"/>
        <v>126862.5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84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126862.5</v>
      </c>
      <c r="X449" s="35">
        <v>0</v>
      </c>
      <c r="Y449" s="28"/>
      <c r="Z449" s="201"/>
      <c r="AA449" s="201"/>
      <c r="AB449" s="201"/>
      <c r="AC449" s="201"/>
      <c r="AD449" s="201"/>
      <c r="AE449" s="201"/>
      <c r="AF449" s="201"/>
      <c r="AG449" s="201"/>
      <c r="AH449" s="201"/>
      <c r="AI449" s="201"/>
      <c r="AJ449" s="201"/>
      <c r="AK449" s="201"/>
      <c r="AL449" s="201"/>
      <c r="AM449" s="201"/>
      <c r="AN449" s="201"/>
      <c r="AO449" s="201"/>
      <c r="AP449" s="201"/>
      <c r="AQ449" s="201"/>
      <c r="AR449" s="201"/>
      <c r="AS449" s="201"/>
      <c r="AT449" s="201"/>
      <c r="AU449" s="201"/>
    </row>
    <row r="450" spans="1:47">
      <c r="A450" s="75">
        <v>425</v>
      </c>
      <c r="B450" s="67" t="s">
        <v>762</v>
      </c>
      <c r="C450" s="35">
        <f t="shared" si="30"/>
        <v>84575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84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84575</v>
      </c>
      <c r="X450" s="35">
        <v>0</v>
      </c>
      <c r="Y450" s="28"/>
      <c r="Z450" s="201"/>
      <c r="AA450" s="201"/>
      <c r="AB450" s="201"/>
      <c r="AC450" s="201"/>
      <c r="AD450" s="201"/>
      <c r="AE450" s="201"/>
      <c r="AF450" s="201"/>
      <c r="AG450" s="201"/>
      <c r="AH450" s="201"/>
      <c r="AI450" s="201"/>
      <c r="AJ450" s="201"/>
      <c r="AK450" s="201"/>
      <c r="AL450" s="201"/>
      <c r="AM450" s="201"/>
      <c r="AN450" s="201"/>
      <c r="AO450" s="201"/>
      <c r="AP450" s="201"/>
      <c r="AQ450" s="201"/>
      <c r="AR450" s="201"/>
      <c r="AS450" s="201"/>
      <c r="AT450" s="201"/>
      <c r="AU450" s="201"/>
    </row>
    <row r="451" spans="1:47">
      <c r="A451" s="75">
        <v>426</v>
      </c>
      <c r="B451" s="67" t="s">
        <v>763</v>
      </c>
      <c r="C451" s="35">
        <f t="shared" si="30"/>
        <v>84575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84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84575</v>
      </c>
      <c r="X451" s="35">
        <v>0</v>
      </c>
      <c r="Y451" s="28"/>
      <c r="Z451" s="201"/>
      <c r="AA451" s="201"/>
      <c r="AB451" s="201"/>
      <c r="AC451" s="201"/>
      <c r="AD451" s="201"/>
      <c r="AE451" s="201"/>
      <c r="AF451" s="201"/>
      <c r="AG451" s="201"/>
      <c r="AH451" s="201"/>
      <c r="AI451" s="201"/>
      <c r="AJ451" s="201"/>
      <c r="AK451" s="201"/>
      <c r="AL451" s="201"/>
      <c r="AM451" s="201"/>
      <c r="AN451" s="201"/>
      <c r="AO451" s="201"/>
      <c r="AP451" s="201"/>
      <c r="AQ451" s="201"/>
      <c r="AR451" s="201"/>
      <c r="AS451" s="201"/>
      <c r="AT451" s="201"/>
      <c r="AU451" s="201"/>
    </row>
    <row r="452" spans="1:47">
      <c r="A452" s="75">
        <v>427</v>
      </c>
      <c r="B452" s="67" t="s">
        <v>777</v>
      </c>
      <c r="C452" s="35">
        <f t="shared" si="30"/>
        <v>126862.5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84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126862.5</v>
      </c>
      <c r="X452" s="35">
        <v>0</v>
      </c>
      <c r="Y452" s="28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</row>
    <row r="453" spans="1:47">
      <c r="A453" s="75">
        <v>428</v>
      </c>
      <c r="B453" s="50" t="s">
        <v>180</v>
      </c>
      <c r="C453" s="35">
        <f t="shared" si="30"/>
        <v>77726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84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77726</v>
      </c>
      <c r="X453" s="35">
        <v>0</v>
      </c>
      <c r="Y453" s="28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201"/>
      <c r="AT453" s="201"/>
      <c r="AU453" s="201"/>
    </row>
    <row r="454" spans="1:47">
      <c r="A454" s="75">
        <v>429</v>
      </c>
      <c r="B454" s="50" t="s">
        <v>181</v>
      </c>
      <c r="C454" s="35">
        <f t="shared" si="30"/>
        <v>120461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84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120461</v>
      </c>
      <c r="X454" s="35">
        <v>0</v>
      </c>
      <c r="Y454" s="28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1"/>
      <c r="AT454" s="201"/>
      <c r="AU454" s="201"/>
    </row>
    <row r="455" spans="1:47">
      <c r="A455" s="75">
        <v>430</v>
      </c>
      <c r="B455" s="50" t="s">
        <v>183</v>
      </c>
      <c r="C455" s="35">
        <f t="shared" si="30"/>
        <v>48020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84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48020</v>
      </c>
      <c r="X455" s="35">
        <v>0</v>
      </c>
      <c r="Y455" s="28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1"/>
      <c r="AT455" s="201"/>
      <c r="AU455" s="201"/>
    </row>
    <row r="456" spans="1:47">
      <c r="A456" s="75">
        <v>431</v>
      </c>
      <c r="B456" s="50" t="s">
        <v>184</v>
      </c>
      <c r="C456" s="35">
        <f t="shared" si="30"/>
        <v>31847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84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31847</v>
      </c>
      <c r="X456" s="35">
        <v>0</v>
      </c>
      <c r="Y456" s="28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1"/>
      <c r="AT456" s="201"/>
      <c r="AU456" s="201"/>
    </row>
    <row r="457" spans="1:47">
      <c r="A457" s="75">
        <v>432</v>
      </c>
      <c r="B457" s="49" t="s">
        <v>185</v>
      </c>
      <c r="C457" s="35">
        <f t="shared" si="30"/>
        <v>35755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84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35755</v>
      </c>
      <c r="X457" s="35">
        <v>0</v>
      </c>
      <c r="Y457" s="28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</row>
    <row r="458" spans="1:47">
      <c r="A458" s="75">
        <v>433</v>
      </c>
      <c r="B458" s="50" t="s">
        <v>186</v>
      </c>
      <c r="C458" s="35">
        <f t="shared" si="30"/>
        <v>27799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84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27799</v>
      </c>
      <c r="X458" s="35">
        <v>0</v>
      </c>
      <c r="Y458" s="28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1"/>
      <c r="AT458" s="201"/>
      <c r="AU458" s="201"/>
    </row>
    <row r="459" spans="1:47">
      <c r="A459" s="75">
        <v>434</v>
      </c>
      <c r="B459" s="50" t="s">
        <v>187</v>
      </c>
      <c r="C459" s="35">
        <f t="shared" si="30"/>
        <v>130351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84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130351</v>
      </c>
      <c r="X459" s="35">
        <v>0</v>
      </c>
      <c r="Y459" s="28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1"/>
      <c r="AT459" s="201"/>
      <c r="AU459" s="201"/>
    </row>
    <row r="460" spans="1:47">
      <c r="A460" s="75">
        <v>435</v>
      </c>
      <c r="B460" s="50" t="s">
        <v>188</v>
      </c>
      <c r="C460" s="35">
        <f t="shared" si="30"/>
        <v>236740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84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236740</v>
      </c>
      <c r="X460" s="35">
        <v>0</v>
      </c>
      <c r="Y460" s="28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1"/>
      <c r="AT460" s="201"/>
      <c r="AU460" s="201"/>
    </row>
    <row r="461" spans="1:47">
      <c r="A461" s="75">
        <v>436</v>
      </c>
      <c r="B461" s="50" t="s">
        <v>189</v>
      </c>
      <c r="C461" s="35">
        <f t="shared" si="30"/>
        <v>104007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84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104007</v>
      </c>
      <c r="X461" s="35">
        <v>0</v>
      </c>
      <c r="Y461" s="28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1"/>
      <c r="AT461" s="201"/>
      <c r="AU461" s="201"/>
    </row>
    <row r="462" spans="1:47">
      <c r="A462" s="75">
        <v>437</v>
      </c>
      <c r="B462" s="49" t="s">
        <v>190</v>
      </c>
      <c r="C462" s="35">
        <f t="shared" si="30"/>
        <v>78607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84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78607</v>
      </c>
      <c r="X462" s="35">
        <v>0</v>
      </c>
      <c r="Y462" s="28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1"/>
      <c r="AT462" s="201"/>
      <c r="AU462" s="201"/>
    </row>
    <row r="463" spans="1:47">
      <c r="A463" s="75">
        <v>438</v>
      </c>
      <c r="B463" s="50" t="s">
        <v>191</v>
      </c>
      <c r="C463" s="35">
        <f t="shared" si="30"/>
        <v>35988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84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35988</v>
      </c>
      <c r="X463" s="35">
        <v>0</v>
      </c>
      <c r="Y463" s="28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1"/>
      <c r="AT463" s="201"/>
      <c r="AU463" s="201"/>
    </row>
    <row r="464" spans="1:47">
      <c r="A464" s="75">
        <v>439</v>
      </c>
      <c r="B464" s="49" t="s">
        <v>193</v>
      </c>
      <c r="C464" s="35">
        <f t="shared" si="30"/>
        <v>75081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84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75081</v>
      </c>
      <c r="X464" s="35">
        <v>0</v>
      </c>
      <c r="Y464" s="28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1"/>
      <c r="AT464" s="201"/>
      <c r="AU464" s="201"/>
    </row>
    <row r="465" spans="1:47">
      <c r="A465" s="75">
        <v>440</v>
      </c>
      <c r="B465" s="50" t="s">
        <v>194</v>
      </c>
      <c r="C465" s="35">
        <f t="shared" si="30"/>
        <v>75496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84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75496</v>
      </c>
      <c r="X465" s="35">
        <v>0</v>
      </c>
      <c r="Y465" s="28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</row>
    <row r="466" spans="1:47">
      <c r="A466" s="75">
        <v>441</v>
      </c>
      <c r="B466" s="50" t="s">
        <v>195</v>
      </c>
      <c r="C466" s="35">
        <f t="shared" si="30"/>
        <v>79841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84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79841</v>
      </c>
      <c r="X466" s="35">
        <v>0</v>
      </c>
      <c r="Y466" s="28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1"/>
      <c r="AT466" s="201"/>
      <c r="AU466" s="201"/>
    </row>
    <row r="467" spans="1:47">
      <c r="A467" s="75">
        <v>442</v>
      </c>
      <c r="B467" s="50" t="s">
        <v>196</v>
      </c>
      <c r="C467" s="35">
        <f t="shared" si="30"/>
        <v>300180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84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300180</v>
      </c>
      <c r="X467" s="35">
        <v>0</v>
      </c>
      <c r="Y467" s="28"/>
      <c r="Z467" s="201"/>
      <c r="AA467" s="201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201"/>
      <c r="AP467" s="201"/>
      <c r="AQ467" s="201"/>
      <c r="AR467" s="201"/>
      <c r="AS467" s="201"/>
      <c r="AT467" s="201"/>
      <c r="AU467" s="201"/>
    </row>
    <row r="468" spans="1:47">
      <c r="A468" s="75">
        <v>443</v>
      </c>
      <c r="B468" s="50" t="s">
        <v>197</v>
      </c>
      <c r="C468" s="35">
        <f t="shared" si="30"/>
        <v>34298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84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34298</v>
      </c>
      <c r="X468" s="35">
        <v>0</v>
      </c>
      <c r="Y468" s="28"/>
      <c r="Z468" s="201"/>
      <c r="AA468" s="201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201"/>
      <c r="AP468" s="201"/>
      <c r="AQ468" s="201"/>
      <c r="AR468" s="201"/>
      <c r="AS468" s="201"/>
      <c r="AT468" s="201"/>
      <c r="AU468" s="201"/>
    </row>
    <row r="469" spans="1:47">
      <c r="A469" s="75">
        <v>444</v>
      </c>
      <c r="B469" s="50" t="s">
        <v>204</v>
      </c>
      <c r="C469" s="35">
        <f t="shared" si="30"/>
        <v>33478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84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33478</v>
      </c>
      <c r="X469" s="35">
        <v>0</v>
      </c>
      <c r="Y469" s="28"/>
      <c r="Z469" s="201"/>
      <c r="AA469" s="201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201"/>
      <c r="AP469" s="201"/>
      <c r="AQ469" s="201"/>
      <c r="AR469" s="201"/>
      <c r="AS469" s="201"/>
      <c r="AT469" s="201"/>
      <c r="AU469" s="201"/>
    </row>
    <row r="470" spans="1:47">
      <c r="A470" s="75">
        <v>445</v>
      </c>
      <c r="B470" s="50" t="s">
        <v>205</v>
      </c>
      <c r="C470" s="35">
        <f t="shared" si="30"/>
        <v>66421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84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66421</v>
      </c>
      <c r="X470" s="35">
        <v>0</v>
      </c>
      <c r="Y470" s="28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1"/>
      <c r="AT470" s="201"/>
      <c r="AU470" s="201"/>
    </row>
    <row r="471" spans="1:47">
      <c r="A471" s="75">
        <v>446</v>
      </c>
      <c r="B471" s="50" t="s">
        <v>206</v>
      </c>
      <c r="C471" s="35">
        <f t="shared" si="30"/>
        <v>226182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84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226182</v>
      </c>
      <c r="X471" s="35">
        <v>0</v>
      </c>
      <c r="Y471" s="28"/>
      <c r="Z471" s="201"/>
      <c r="AA471" s="201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201"/>
      <c r="AP471" s="201"/>
      <c r="AQ471" s="201"/>
      <c r="AR471" s="201"/>
      <c r="AS471" s="201"/>
      <c r="AT471" s="201"/>
      <c r="AU471" s="201"/>
    </row>
    <row r="472" spans="1:47">
      <c r="A472" s="75">
        <v>447</v>
      </c>
      <c r="B472" s="50" t="s">
        <v>207</v>
      </c>
      <c r="C472" s="35">
        <f t="shared" si="30"/>
        <v>78603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84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78603</v>
      </c>
      <c r="X472" s="35">
        <v>0</v>
      </c>
      <c r="Y472" s="28"/>
      <c r="Z472" s="201"/>
      <c r="AA472" s="201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201"/>
      <c r="AP472" s="201"/>
      <c r="AQ472" s="201"/>
      <c r="AR472" s="201"/>
      <c r="AS472" s="201"/>
      <c r="AT472" s="201"/>
      <c r="AU472" s="201"/>
    </row>
    <row r="473" spans="1:47">
      <c r="A473" s="75">
        <v>448</v>
      </c>
      <c r="B473" s="49" t="s">
        <v>208</v>
      </c>
      <c r="C473" s="35">
        <f t="shared" si="30"/>
        <v>58822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84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58822</v>
      </c>
      <c r="X473" s="35">
        <v>0</v>
      </c>
      <c r="Y473" s="28"/>
      <c r="Z473" s="201"/>
      <c r="AA473" s="201"/>
      <c r="AB473" s="201"/>
      <c r="AC473" s="201"/>
      <c r="AD473" s="201"/>
      <c r="AE473" s="201"/>
      <c r="AF473" s="201"/>
      <c r="AG473" s="201"/>
      <c r="AH473" s="201"/>
      <c r="AI473" s="201"/>
      <c r="AJ473" s="201"/>
      <c r="AK473" s="201"/>
      <c r="AL473" s="201"/>
      <c r="AM473" s="201"/>
      <c r="AN473" s="201"/>
      <c r="AO473" s="201"/>
      <c r="AP473" s="201"/>
      <c r="AQ473" s="201"/>
      <c r="AR473" s="201"/>
      <c r="AS473" s="201"/>
      <c r="AT473" s="201"/>
      <c r="AU473" s="201"/>
    </row>
    <row r="474" spans="1:47">
      <c r="A474" s="75">
        <v>449</v>
      </c>
      <c r="B474" s="49" t="s">
        <v>209</v>
      </c>
      <c r="C474" s="35">
        <f t="shared" si="30"/>
        <v>131532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84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131532</v>
      </c>
      <c r="X474" s="35">
        <v>0</v>
      </c>
      <c r="Y474" s="28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1"/>
      <c r="AT474" s="201"/>
      <c r="AU474" s="201"/>
    </row>
    <row r="475" spans="1:47">
      <c r="A475" s="75">
        <v>450</v>
      </c>
      <c r="B475" s="50" t="s">
        <v>210</v>
      </c>
      <c r="C475" s="35">
        <f t="shared" si="30"/>
        <v>252428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84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252428</v>
      </c>
      <c r="X475" s="35">
        <v>0</v>
      </c>
      <c r="Y475" s="28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1"/>
      <c r="AT475" s="201"/>
      <c r="AU475" s="201"/>
    </row>
    <row r="476" spans="1:47">
      <c r="A476" s="75">
        <v>451</v>
      </c>
      <c r="B476" s="50" t="s">
        <v>211</v>
      </c>
      <c r="C476" s="35">
        <f t="shared" si="30"/>
        <v>55818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84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55818</v>
      </c>
      <c r="X476" s="35">
        <v>0</v>
      </c>
      <c r="Y476" s="28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1"/>
      <c r="AT476" s="201"/>
      <c r="AU476" s="201"/>
    </row>
    <row r="477" spans="1:47">
      <c r="A477" s="75">
        <v>452</v>
      </c>
      <c r="B477" s="50" t="s">
        <v>212</v>
      </c>
      <c r="C477" s="35">
        <f t="shared" si="30"/>
        <v>104450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84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104450</v>
      </c>
      <c r="X477" s="35">
        <v>0</v>
      </c>
      <c r="Y477" s="28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1"/>
      <c r="AT477" s="201"/>
      <c r="AU477" s="201"/>
    </row>
    <row r="478" spans="1:47">
      <c r="A478" s="75">
        <v>453</v>
      </c>
      <c r="B478" s="50" t="s">
        <v>213</v>
      </c>
      <c r="C478" s="35">
        <f t="shared" si="30"/>
        <v>104519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84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104519</v>
      </c>
      <c r="X478" s="35">
        <v>0</v>
      </c>
      <c r="Y478" s="28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1"/>
      <c r="AT478" s="201"/>
      <c r="AU478" s="201"/>
    </row>
    <row r="479" spans="1:47">
      <c r="A479" s="75">
        <v>454</v>
      </c>
      <c r="B479" s="50" t="s">
        <v>216</v>
      </c>
      <c r="C479" s="35">
        <f t="shared" si="30"/>
        <v>290165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84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290165</v>
      </c>
      <c r="X479" s="35">
        <v>0</v>
      </c>
      <c r="Y479" s="28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1"/>
      <c r="AT479" s="201"/>
      <c r="AU479" s="201"/>
    </row>
    <row r="480" spans="1:47">
      <c r="A480" s="75">
        <v>455</v>
      </c>
      <c r="B480" s="49" t="s">
        <v>218</v>
      </c>
      <c r="C480" s="35">
        <f t="shared" si="30"/>
        <v>62407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84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62407</v>
      </c>
      <c r="X480" s="35">
        <v>0</v>
      </c>
      <c r="Y480" s="28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1"/>
      <c r="AT480" s="201"/>
      <c r="AU480" s="201"/>
    </row>
    <row r="481" spans="1:47">
      <c r="A481" s="75">
        <v>456</v>
      </c>
      <c r="B481" s="49" t="s">
        <v>219</v>
      </c>
      <c r="C481" s="35">
        <f t="shared" si="30"/>
        <v>61623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84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61623</v>
      </c>
      <c r="X481" s="35">
        <v>0</v>
      </c>
      <c r="Y481" s="28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1"/>
      <c r="AT481" s="201"/>
      <c r="AU481" s="201"/>
    </row>
    <row r="482" spans="1:47">
      <c r="A482" s="75">
        <v>457</v>
      </c>
      <c r="B482" s="49" t="s">
        <v>220</v>
      </c>
      <c r="C482" s="35">
        <f t="shared" si="30"/>
        <v>65638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84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65638</v>
      </c>
      <c r="X482" s="35">
        <v>0</v>
      </c>
      <c r="Y482" s="28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1"/>
      <c r="AT482" s="201"/>
      <c r="AU482" s="201"/>
    </row>
    <row r="483" spans="1:47">
      <c r="A483" s="75">
        <v>458</v>
      </c>
      <c r="B483" s="50" t="s">
        <v>221</v>
      </c>
      <c r="C483" s="35">
        <f t="shared" si="30"/>
        <v>153883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84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153883</v>
      </c>
      <c r="X483" s="35">
        <v>0</v>
      </c>
      <c r="Y483" s="28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1"/>
      <c r="AT483" s="201"/>
      <c r="AU483" s="201"/>
    </row>
    <row r="484" spans="1:47">
      <c r="A484" s="75">
        <v>459</v>
      </c>
      <c r="B484" s="49" t="s">
        <v>222</v>
      </c>
      <c r="C484" s="35">
        <f t="shared" si="30"/>
        <v>106868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84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106868</v>
      </c>
      <c r="X484" s="35">
        <v>0</v>
      </c>
      <c r="Y484" s="28"/>
      <c r="Z484" s="201"/>
      <c r="AA484" s="201"/>
      <c r="AB484" s="201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1"/>
      <c r="AT484" s="201"/>
      <c r="AU484" s="201"/>
    </row>
    <row r="485" spans="1:47">
      <c r="A485" s="75">
        <v>460</v>
      </c>
      <c r="B485" s="49" t="s">
        <v>223</v>
      </c>
      <c r="C485" s="35">
        <f t="shared" si="30"/>
        <v>109700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84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109700</v>
      </c>
      <c r="X485" s="35">
        <v>0</v>
      </c>
      <c r="Y485" s="28"/>
      <c r="Z485" s="201"/>
      <c r="AA485" s="201"/>
      <c r="AB485" s="201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1"/>
      <c r="AT485" s="201"/>
      <c r="AU485" s="201"/>
    </row>
    <row r="486" spans="1:47">
      <c r="A486" s="75">
        <v>461</v>
      </c>
      <c r="B486" s="50" t="s">
        <v>224</v>
      </c>
      <c r="C486" s="35">
        <f t="shared" si="30"/>
        <v>138002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84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138002</v>
      </c>
      <c r="X486" s="35">
        <v>0</v>
      </c>
      <c r="Y486" s="28"/>
      <c r="Z486" s="201"/>
      <c r="AA486" s="201"/>
      <c r="AB486" s="201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1"/>
      <c r="AT486" s="201"/>
      <c r="AU486" s="201"/>
    </row>
    <row r="487" spans="1:47">
      <c r="A487" s="75">
        <v>462</v>
      </c>
      <c r="B487" s="50" t="s">
        <v>225</v>
      </c>
      <c r="C487" s="35">
        <f t="shared" si="30"/>
        <v>143984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84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143984</v>
      </c>
      <c r="X487" s="35">
        <v>0</v>
      </c>
      <c r="Y487" s="28"/>
      <c r="Z487" s="201"/>
      <c r="AA487" s="201"/>
      <c r="AB487" s="201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1"/>
      <c r="AT487" s="201"/>
      <c r="AU487" s="201"/>
    </row>
    <row r="488" spans="1:47">
      <c r="A488" s="75">
        <v>463</v>
      </c>
      <c r="B488" s="50" t="s">
        <v>226</v>
      </c>
      <c r="C488" s="35">
        <f t="shared" si="30"/>
        <v>313591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84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313591</v>
      </c>
      <c r="X488" s="35">
        <v>0</v>
      </c>
      <c r="Y488" s="28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</row>
    <row r="489" spans="1:47">
      <c r="A489" s="75">
        <v>464</v>
      </c>
      <c r="B489" s="50" t="s">
        <v>227</v>
      </c>
      <c r="C489" s="35">
        <f t="shared" si="30"/>
        <v>120931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84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120931</v>
      </c>
      <c r="X489" s="35">
        <v>0</v>
      </c>
      <c r="Y489" s="28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1"/>
      <c r="AT489" s="201"/>
      <c r="AU489" s="201"/>
    </row>
    <row r="490" spans="1:47">
      <c r="A490" s="75">
        <v>465</v>
      </c>
      <c r="B490" s="50" t="s">
        <v>228</v>
      </c>
      <c r="C490" s="35">
        <f t="shared" si="30"/>
        <v>39278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84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39278</v>
      </c>
      <c r="X490" s="35">
        <v>0</v>
      </c>
      <c r="Y490" s="28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1"/>
      <c r="AT490" s="201"/>
      <c r="AU490" s="201"/>
    </row>
    <row r="491" spans="1:47">
      <c r="A491" s="75">
        <v>466</v>
      </c>
      <c r="B491" s="50" t="s">
        <v>230</v>
      </c>
      <c r="C491" s="35">
        <f t="shared" si="30"/>
        <v>233590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84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233590</v>
      </c>
      <c r="X491" s="35">
        <v>0</v>
      </c>
      <c r="Y491" s="28"/>
      <c r="Z491" s="201"/>
      <c r="AA491" s="201"/>
      <c r="AB491" s="201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1"/>
      <c r="AN491" s="201"/>
      <c r="AO491" s="201"/>
      <c r="AP491" s="201"/>
      <c r="AQ491" s="201"/>
      <c r="AR491" s="201"/>
      <c r="AS491" s="201"/>
      <c r="AT491" s="201"/>
      <c r="AU491" s="201"/>
    </row>
    <row r="492" spans="1:47">
      <c r="A492" s="75">
        <v>467</v>
      </c>
      <c r="B492" s="49" t="s">
        <v>231</v>
      </c>
      <c r="C492" s="35">
        <f t="shared" si="30"/>
        <v>93829</v>
      </c>
      <c r="D492" s="35">
        <v>0</v>
      </c>
      <c r="E492" s="35">
        <v>0</v>
      </c>
      <c r="F492" s="35">
        <v>0</v>
      </c>
      <c r="G492" s="35">
        <v>0</v>
      </c>
      <c r="H492" s="35">
        <v>0</v>
      </c>
      <c r="I492" s="35">
        <v>0</v>
      </c>
      <c r="J492" s="84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93829</v>
      </c>
      <c r="X492" s="35">
        <v>0</v>
      </c>
      <c r="Y492" s="28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1"/>
      <c r="AT492" s="201"/>
      <c r="AU492" s="201"/>
    </row>
    <row r="493" spans="1:47">
      <c r="A493" s="75">
        <v>468</v>
      </c>
      <c r="B493" s="50" t="s">
        <v>232</v>
      </c>
      <c r="C493" s="35">
        <f t="shared" si="30"/>
        <v>47501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84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47501</v>
      </c>
      <c r="X493" s="35">
        <v>0</v>
      </c>
      <c r="Y493" s="28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1"/>
      <c r="AT493" s="201"/>
      <c r="AU493" s="201"/>
    </row>
    <row r="494" spans="1:47">
      <c r="A494" s="75">
        <v>469</v>
      </c>
      <c r="B494" s="50" t="s">
        <v>233</v>
      </c>
      <c r="C494" s="35">
        <f t="shared" si="30"/>
        <v>113874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84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113874</v>
      </c>
      <c r="X494" s="35">
        <v>0</v>
      </c>
      <c r="Y494" s="28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1"/>
      <c r="AT494" s="201"/>
      <c r="AU494" s="201"/>
    </row>
    <row r="495" spans="1:47">
      <c r="A495" s="75">
        <v>470</v>
      </c>
      <c r="B495" s="50" t="s">
        <v>235</v>
      </c>
      <c r="C495" s="35">
        <f t="shared" si="30"/>
        <v>33164.94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84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33164.94</v>
      </c>
      <c r="X495" s="35">
        <v>0</v>
      </c>
      <c r="Y495" s="28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1"/>
      <c r="AT495" s="201"/>
      <c r="AU495" s="201"/>
    </row>
    <row r="496" spans="1:47">
      <c r="A496" s="75">
        <v>471</v>
      </c>
      <c r="B496" s="50" t="s">
        <v>236</v>
      </c>
      <c r="C496" s="35">
        <f t="shared" si="30"/>
        <v>20505.27</v>
      </c>
      <c r="D496" s="35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0</v>
      </c>
      <c r="J496" s="84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20505.27</v>
      </c>
      <c r="X496" s="35">
        <v>0</v>
      </c>
      <c r="Y496" s="28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1"/>
      <c r="AT496" s="201"/>
      <c r="AU496" s="201"/>
    </row>
    <row r="497" spans="1:47">
      <c r="A497" s="75">
        <v>472</v>
      </c>
      <c r="B497" s="50" t="s">
        <v>237</v>
      </c>
      <c r="C497" s="35">
        <f t="shared" si="30"/>
        <v>103473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84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103473</v>
      </c>
      <c r="X497" s="35">
        <v>0</v>
      </c>
      <c r="Y497" s="28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1"/>
      <c r="AT497" s="201"/>
      <c r="AU497" s="201"/>
    </row>
    <row r="498" spans="1:47">
      <c r="A498" s="75">
        <v>473</v>
      </c>
      <c r="B498" s="50" t="s">
        <v>238</v>
      </c>
      <c r="C498" s="35">
        <f t="shared" si="30"/>
        <v>103301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84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103301</v>
      </c>
      <c r="X498" s="35">
        <v>0</v>
      </c>
      <c r="Y498" s="28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1"/>
      <c r="AT498" s="201"/>
      <c r="AU498" s="201"/>
    </row>
    <row r="499" spans="1:47">
      <c r="A499" s="75">
        <v>474</v>
      </c>
      <c r="B499" s="50" t="s">
        <v>239</v>
      </c>
      <c r="C499" s="35">
        <f t="shared" si="30"/>
        <v>158049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84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158049</v>
      </c>
      <c r="X499" s="35">
        <v>0</v>
      </c>
      <c r="Y499" s="28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1"/>
      <c r="AT499" s="201"/>
      <c r="AU499" s="201"/>
    </row>
    <row r="500" spans="1:47">
      <c r="A500" s="75">
        <v>475</v>
      </c>
      <c r="B500" s="50" t="s">
        <v>240</v>
      </c>
      <c r="C500" s="35">
        <f t="shared" si="30"/>
        <v>194474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84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194474</v>
      </c>
      <c r="X500" s="35">
        <v>0</v>
      </c>
      <c r="Y500" s="28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1"/>
      <c r="AT500" s="201"/>
      <c r="AU500" s="201"/>
    </row>
    <row r="501" spans="1:47">
      <c r="A501" s="75">
        <v>476</v>
      </c>
      <c r="B501" s="49" t="s">
        <v>241</v>
      </c>
      <c r="C501" s="35">
        <f t="shared" si="30"/>
        <v>108993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84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108993</v>
      </c>
      <c r="X501" s="35">
        <v>0</v>
      </c>
      <c r="Y501" s="28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1"/>
      <c r="AT501" s="201"/>
      <c r="AU501" s="201"/>
    </row>
    <row r="502" spans="1:47">
      <c r="A502" s="75">
        <v>477</v>
      </c>
      <c r="B502" s="50" t="s">
        <v>242</v>
      </c>
      <c r="C502" s="35">
        <f t="shared" si="30"/>
        <v>110013</v>
      </c>
      <c r="D502" s="35">
        <v>0</v>
      </c>
      <c r="E502" s="35">
        <v>0</v>
      </c>
      <c r="F502" s="35">
        <v>0</v>
      </c>
      <c r="G502" s="35">
        <v>0</v>
      </c>
      <c r="H502" s="35">
        <v>0</v>
      </c>
      <c r="I502" s="35">
        <v>0</v>
      </c>
      <c r="J502" s="84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110013</v>
      </c>
      <c r="X502" s="35">
        <v>0</v>
      </c>
      <c r="Y502" s="28"/>
      <c r="Z502" s="201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1"/>
      <c r="AT502" s="201"/>
      <c r="AU502" s="201"/>
    </row>
    <row r="503" spans="1:47">
      <c r="A503" s="75">
        <v>478</v>
      </c>
      <c r="B503" s="49" t="s">
        <v>243</v>
      </c>
      <c r="C503" s="35">
        <f t="shared" si="30"/>
        <v>117679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84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117679</v>
      </c>
      <c r="X503" s="35">
        <v>0</v>
      </c>
      <c r="Y503" s="28"/>
      <c r="Z503" s="201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1"/>
      <c r="AT503" s="201"/>
      <c r="AU503" s="201"/>
    </row>
    <row r="504" spans="1:47">
      <c r="A504" s="75">
        <v>479</v>
      </c>
      <c r="B504" s="50" t="s">
        <v>244</v>
      </c>
      <c r="C504" s="35">
        <f t="shared" si="30"/>
        <v>159416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84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159416</v>
      </c>
      <c r="X504" s="35">
        <v>0</v>
      </c>
      <c r="Y504" s="28"/>
      <c r="Z504" s="201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201"/>
      <c r="AP504" s="201"/>
      <c r="AQ504" s="201"/>
      <c r="AR504" s="201"/>
      <c r="AS504" s="201"/>
      <c r="AT504" s="201"/>
      <c r="AU504" s="201"/>
    </row>
    <row r="505" spans="1:47">
      <c r="A505" s="75">
        <v>480</v>
      </c>
      <c r="B505" s="50" t="s">
        <v>245</v>
      </c>
      <c r="C505" s="35">
        <f t="shared" ref="C505:C568" si="31">D505+E505+F505+G505+H505+I505+K505+M505+O505+Q505+S505+U505+V505+W505+X505</f>
        <v>177505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84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177505</v>
      </c>
      <c r="X505" s="35">
        <v>0</v>
      </c>
      <c r="Y505" s="28"/>
      <c r="Z505" s="201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201"/>
      <c r="AP505" s="201"/>
      <c r="AQ505" s="201"/>
      <c r="AR505" s="201"/>
      <c r="AS505" s="201"/>
      <c r="AT505" s="201"/>
      <c r="AU505" s="201"/>
    </row>
    <row r="506" spans="1:47">
      <c r="A506" s="75">
        <v>481</v>
      </c>
      <c r="B506" s="49" t="s">
        <v>246</v>
      </c>
      <c r="C506" s="35">
        <f t="shared" si="31"/>
        <v>174968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84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174968</v>
      </c>
      <c r="X506" s="35">
        <v>0</v>
      </c>
      <c r="Y506" s="28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1"/>
      <c r="AT506" s="201"/>
      <c r="AU506" s="201"/>
    </row>
    <row r="507" spans="1:47">
      <c r="A507" s="75">
        <v>482</v>
      </c>
      <c r="B507" s="50" t="s">
        <v>247</v>
      </c>
      <c r="C507" s="35">
        <f t="shared" si="31"/>
        <v>157696</v>
      </c>
      <c r="D507" s="35">
        <v>0</v>
      </c>
      <c r="E507" s="35">
        <v>0</v>
      </c>
      <c r="F507" s="35">
        <v>0</v>
      </c>
      <c r="G507" s="35">
        <v>0</v>
      </c>
      <c r="H507" s="35">
        <v>0</v>
      </c>
      <c r="I507" s="35">
        <v>0</v>
      </c>
      <c r="J507" s="84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157696</v>
      </c>
      <c r="X507" s="35">
        <v>0</v>
      </c>
      <c r="Y507" s="28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1"/>
      <c r="AT507" s="201"/>
      <c r="AU507" s="201"/>
    </row>
    <row r="508" spans="1:47">
      <c r="A508" s="75">
        <v>483</v>
      </c>
      <c r="B508" s="50" t="s">
        <v>248</v>
      </c>
      <c r="C508" s="35">
        <f t="shared" si="31"/>
        <v>52446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84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52446</v>
      </c>
      <c r="X508" s="35">
        <v>0</v>
      </c>
      <c r="Y508" s="28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  <c r="AP508" s="201"/>
      <c r="AQ508" s="201"/>
      <c r="AR508" s="201"/>
      <c r="AS508" s="201"/>
      <c r="AT508" s="201"/>
      <c r="AU508" s="201"/>
    </row>
    <row r="509" spans="1:47">
      <c r="A509" s="75">
        <v>484</v>
      </c>
      <c r="B509" s="50" t="s">
        <v>249</v>
      </c>
      <c r="C509" s="35">
        <f t="shared" si="31"/>
        <v>93339</v>
      </c>
      <c r="D509" s="35">
        <v>0</v>
      </c>
      <c r="E509" s="35">
        <v>0</v>
      </c>
      <c r="F509" s="35">
        <v>0</v>
      </c>
      <c r="G509" s="35">
        <v>0</v>
      </c>
      <c r="H509" s="35">
        <v>0</v>
      </c>
      <c r="I509" s="35">
        <v>0</v>
      </c>
      <c r="J509" s="84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93339</v>
      </c>
      <c r="X509" s="35">
        <v>0</v>
      </c>
      <c r="Y509" s="28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1"/>
      <c r="AT509" s="201"/>
      <c r="AU509" s="201"/>
    </row>
    <row r="510" spans="1:47">
      <c r="A510" s="75">
        <v>485</v>
      </c>
      <c r="B510" s="50" t="s">
        <v>250</v>
      </c>
      <c r="C510" s="35">
        <f t="shared" si="31"/>
        <v>239926</v>
      </c>
      <c r="D510" s="35">
        <v>0</v>
      </c>
      <c r="E510" s="35">
        <v>0</v>
      </c>
      <c r="F510" s="35">
        <v>0</v>
      </c>
      <c r="G510" s="35">
        <v>0</v>
      </c>
      <c r="H510" s="35">
        <v>0</v>
      </c>
      <c r="I510" s="35">
        <v>0</v>
      </c>
      <c r="J510" s="84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239926</v>
      </c>
      <c r="X510" s="35">
        <v>0</v>
      </c>
      <c r="Y510" s="28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1"/>
      <c r="AT510" s="201"/>
      <c r="AU510" s="201"/>
    </row>
    <row r="511" spans="1:47">
      <c r="A511" s="75">
        <v>486</v>
      </c>
      <c r="B511" s="49" t="s">
        <v>251</v>
      </c>
      <c r="C511" s="35">
        <f t="shared" si="31"/>
        <v>175952</v>
      </c>
      <c r="D511" s="35">
        <v>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84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175952</v>
      </c>
      <c r="X511" s="35">
        <v>0</v>
      </c>
      <c r="Y511" s="28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1"/>
      <c r="AT511" s="201"/>
      <c r="AU511" s="201"/>
    </row>
    <row r="512" spans="1:47">
      <c r="A512" s="75">
        <v>487</v>
      </c>
      <c r="B512" s="50" t="s">
        <v>252</v>
      </c>
      <c r="C512" s="35">
        <f t="shared" si="31"/>
        <v>31758</v>
      </c>
      <c r="D512" s="35">
        <v>0</v>
      </c>
      <c r="E512" s="35">
        <v>0</v>
      </c>
      <c r="F512" s="35">
        <v>0</v>
      </c>
      <c r="G512" s="35">
        <v>0</v>
      </c>
      <c r="H512" s="35">
        <v>0</v>
      </c>
      <c r="I512" s="35">
        <v>0</v>
      </c>
      <c r="J512" s="84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31758</v>
      </c>
      <c r="X512" s="35">
        <v>0</v>
      </c>
      <c r="Y512" s="28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1"/>
      <c r="AT512" s="201"/>
      <c r="AU512" s="201"/>
    </row>
    <row r="513" spans="1:47">
      <c r="A513" s="75">
        <v>488</v>
      </c>
      <c r="B513" s="50" t="s">
        <v>253</v>
      </c>
      <c r="C513" s="35">
        <f t="shared" si="31"/>
        <v>124467</v>
      </c>
      <c r="D513" s="35">
        <v>0</v>
      </c>
      <c r="E513" s="35">
        <v>0</v>
      </c>
      <c r="F513" s="35">
        <v>0</v>
      </c>
      <c r="G513" s="35">
        <v>0</v>
      </c>
      <c r="H513" s="35">
        <v>0</v>
      </c>
      <c r="I513" s="35">
        <v>0</v>
      </c>
      <c r="J513" s="84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124467</v>
      </c>
      <c r="X513" s="35">
        <v>0</v>
      </c>
      <c r="Y513" s="28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1"/>
      <c r="AT513" s="201"/>
      <c r="AU513" s="201"/>
    </row>
    <row r="514" spans="1:47">
      <c r="A514" s="75">
        <v>489</v>
      </c>
      <c r="B514" s="49" t="s">
        <v>254</v>
      </c>
      <c r="C514" s="35">
        <f t="shared" si="31"/>
        <v>149916</v>
      </c>
      <c r="D514" s="35">
        <v>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84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149916</v>
      </c>
      <c r="X514" s="35">
        <v>0</v>
      </c>
      <c r="Y514" s="28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1"/>
      <c r="AT514" s="201"/>
      <c r="AU514" s="201"/>
    </row>
    <row r="515" spans="1:47">
      <c r="A515" s="75">
        <v>490</v>
      </c>
      <c r="B515" s="50" t="s">
        <v>255</v>
      </c>
      <c r="C515" s="35">
        <f t="shared" si="31"/>
        <v>55915</v>
      </c>
      <c r="D515" s="35">
        <v>0</v>
      </c>
      <c r="E515" s="35">
        <v>0</v>
      </c>
      <c r="F515" s="35">
        <v>0</v>
      </c>
      <c r="G515" s="35">
        <v>0</v>
      </c>
      <c r="H515" s="35">
        <v>0</v>
      </c>
      <c r="I515" s="35">
        <v>0</v>
      </c>
      <c r="J515" s="84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55915</v>
      </c>
      <c r="X515" s="35">
        <v>0</v>
      </c>
      <c r="Y515" s="28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201"/>
      <c r="AP515" s="201"/>
      <c r="AQ515" s="201"/>
      <c r="AR515" s="201"/>
      <c r="AS515" s="201"/>
      <c r="AT515" s="201"/>
      <c r="AU515" s="201"/>
    </row>
    <row r="516" spans="1:47">
      <c r="A516" s="75">
        <v>491</v>
      </c>
      <c r="B516" s="50" t="s">
        <v>256</v>
      </c>
      <c r="C516" s="35">
        <f t="shared" si="31"/>
        <v>88742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84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88742</v>
      </c>
      <c r="X516" s="35">
        <v>0</v>
      </c>
      <c r="Y516" s="28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201"/>
      <c r="AP516" s="201"/>
      <c r="AQ516" s="201"/>
      <c r="AR516" s="201"/>
      <c r="AS516" s="201"/>
      <c r="AT516" s="201"/>
      <c r="AU516" s="201"/>
    </row>
    <row r="517" spans="1:47">
      <c r="A517" s="75">
        <v>492</v>
      </c>
      <c r="B517" s="50" t="s">
        <v>257</v>
      </c>
      <c r="C517" s="35">
        <f t="shared" si="31"/>
        <v>203958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84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203958</v>
      </c>
      <c r="X517" s="35">
        <v>0</v>
      </c>
      <c r="Y517" s="28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201"/>
      <c r="AP517" s="201"/>
      <c r="AQ517" s="201"/>
      <c r="AR517" s="201"/>
      <c r="AS517" s="201"/>
      <c r="AT517" s="201"/>
      <c r="AU517" s="201"/>
    </row>
    <row r="518" spans="1:47">
      <c r="A518" s="75">
        <v>493</v>
      </c>
      <c r="B518" s="50" t="s">
        <v>258</v>
      </c>
      <c r="C518" s="35">
        <f t="shared" si="31"/>
        <v>108848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84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108848</v>
      </c>
      <c r="X518" s="35">
        <v>0</v>
      </c>
      <c r="Y518" s="28"/>
      <c r="Z518" s="201"/>
      <c r="AA518" s="201"/>
      <c r="AB518" s="201"/>
      <c r="AC518" s="201"/>
      <c r="AD518" s="201"/>
      <c r="AE518" s="201"/>
      <c r="AF518" s="201"/>
      <c r="AG518" s="201"/>
      <c r="AH518" s="201"/>
      <c r="AI518" s="201"/>
      <c r="AJ518" s="201"/>
      <c r="AK518" s="201"/>
      <c r="AL518" s="201"/>
      <c r="AM518" s="201"/>
      <c r="AN518" s="201"/>
      <c r="AO518" s="201"/>
      <c r="AP518" s="201"/>
      <c r="AQ518" s="201"/>
      <c r="AR518" s="201"/>
      <c r="AS518" s="201"/>
      <c r="AT518" s="201"/>
      <c r="AU518" s="201"/>
    </row>
    <row r="519" spans="1:47">
      <c r="A519" s="75">
        <v>494</v>
      </c>
      <c r="B519" s="50" t="s">
        <v>259</v>
      </c>
      <c r="C519" s="35">
        <f t="shared" si="31"/>
        <v>207911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84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207911</v>
      </c>
      <c r="X519" s="35">
        <v>0</v>
      </c>
      <c r="Y519" s="28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201"/>
      <c r="AP519" s="201"/>
      <c r="AQ519" s="201"/>
      <c r="AR519" s="201"/>
      <c r="AS519" s="201"/>
      <c r="AT519" s="201"/>
      <c r="AU519" s="201"/>
    </row>
    <row r="520" spans="1:47">
      <c r="A520" s="75">
        <v>495</v>
      </c>
      <c r="B520" s="49" t="s">
        <v>260</v>
      </c>
      <c r="C520" s="35">
        <f t="shared" si="31"/>
        <v>161028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84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161028</v>
      </c>
      <c r="X520" s="35">
        <v>0</v>
      </c>
      <c r="Y520" s="28"/>
      <c r="Z520" s="201"/>
      <c r="AA520" s="201"/>
      <c r="AB520" s="201"/>
      <c r="AC520" s="201"/>
      <c r="AD520" s="201"/>
      <c r="AE520" s="201"/>
      <c r="AF520" s="201"/>
      <c r="AG520" s="201"/>
      <c r="AH520" s="201"/>
      <c r="AI520" s="201"/>
      <c r="AJ520" s="201"/>
      <c r="AK520" s="201"/>
      <c r="AL520" s="201"/>
      <c r="AM520" s="201"/>
      <c r="AN520" s="201"/>
      <c r="AO520" s="201"/>
      <c r="AP520" s="201"/>
      <c r="AQ520" s="201"/>
      <c r="AR520" s="201"/>
      <c r="AS520" s="201"/>
      <c r="AT520" s="201"/>
      <c r="AU520" s="201"/>
    </row>
    <row r="521" spans="1:47">
      <c r="A521" s="75">
        <v>496</v>
      </c>
      <c r="B521" s="49" t="s">
        <v>261</v>
      </c>
      <c r="C521" s="35">
        <f t="shared" si="31"/>
        <v>126910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84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126910</v>
      </c>
      <c r="X521" s="35">
        <v>0</v>
      </c>
      <c r="Y521" s="28"/>
      <c r="Z521" s="201"/>
      <c r="AA521" s="201"/>
      <c r="AB521" s="201"/>
      <c r="AC521" s="201"/>
      <c r="AD521" s="201"/>
      <c r="AE521" s="201"/>
      <c r="AF521" s="201"/>
      <c r="AG521" s="201"/>
      <c r="AH521" s="201"/>
      <c r="AI521" s="201"/>
      <c r="AJ521" s="201"/>
      <c r="AK521" s="201"/>
      <c r="AL521" s="201"/>
      <c r="AM521" s="201"/>
      <c r="AN521" s="201"/>
      <c r="AO521" s="201"/>
      <c r="AP521" s="201"/>
      <c r="AQ521" s="201"/>
      <c r="AR521" s="201"/>
      <c r="AS521" s="201"/>
      <c r="AT521" s="201"/>
      <c r="AU521" s="201"/>
    </row>
    <row r="522" spans="1:47">
      <c r="A522" s="75">
        <v>497</v>
      </c>
      <c r="B522" s="50" t="s">
        <v>262</v>
      </c>
      <c r="C522" s="35">
        <f t="shared" si="31"/>
        <v>221486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84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221486</v>
      </c>
      <c r="X522" s="35">
        <v>0</v>
      </c>
      <c r="Y522" s="28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201"/>
      <c r="AP522" s="201"/>
      <c r="AQ522" s="201"/>
      <c r="AR522" s="201"/>
      <c r="AS522" s="201"/>
      <c r="AT522" s="201"/>
      <c r="AU522" s="201"/>
    </row>
    <row r="523" spans="1:47">
      <c r="A523" s="75">
        <v>498</v>
      </c>
      <c r="B523" s="50" t="s">
        <v>263</v>
      </c>
      <c r="C523" s="35">
        <f t="shared" si="31"/>
        <v>109200</v>
      </c>
      <c r="D523" s="35">
        <v>0</v>
      </c>
      <c r="E523" s="35">
        <v>0</v>
      </c>
      <c r="F523" s="35">
        <v>0</v>
      </c>
      <c r="G523" s="35">
        <v>0</v>
      </c>
      <c r="H523" s="35">
        <v>0</v>
      </c>
      <c r="I523" s="35">
        <v>0</v>
      </c>
      <c r="J523" s="84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109200</v>
      </c>
      <c r="X523" s="35">
        <v>0</v>
      </c>
      <c r="Y523" s="28"/>
      <c r="Z523" s="201"/>
      <c r="AA523" s="201"/>
      <c r="AB523" s="201"/>
      <c r="AC523" s="201"/>
      <c r="AD523" s="201"/>
      <c r="AE523" s="201"/>
      <c r="AF523" s="201"/>
      <c r="AG523" s="201"/>
      <c r="AH523" s="201"/>
      <c r="AI523" s="201"/>
      <c r="AJ523" s="201"/>
      <c r="AK523" s="201"/>
      <c r="AL523" s="201"/>
      <c r="AM523" s="201"/>
      <c r="AN523" s="201"/>
      <c r="AO523" s="201"/>
      <c r="AP523" s="201"/>
      <c r="AQ523" s="201"/>
      <c r="AR523" s="201"/>
      <c r="AS523" s="201"/>
      <c r="AT523" s="201"/>
      <c r="AU523" s="201"/>
    </row>
    <row r="524" spans="1:47">
      <c r="A524" s="75">
        <v>499</v>
      </c>
      <c r="B524" s="50" t="s">
        <v>264</v>
      </c>
      <c r="C524" s="35">
        <f t="shared" si="31"/>
        <v>105114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84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105114</v>
      </c>
      <c r="X524" s="35">
        <v>0</v>
      </c>
      <c r="Y524" s="28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201"/>
      <c r="AP524" s="201"/>
      <c r="AQ524" s="201"/>
      <c r="AR524" s="201"/>
      <c r="AS524" s="201"/>
      <c r="AT524" s="201"/>
      <c r="AU524" s="201"/>
    </row>
    <row r="525" spans="1:47">
      <c r="A525" s="75">
        <v>500</v>
      </c>
      <c r="B525" s="50" t="s">
        <v>265</v>
      </c>
      <c r="C525" s="35">
        <f t="shared" si="31"/>
        <v>214725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84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214725</v>
      </c>
      <c r="X525" s="35">
        <v>0</v>
      </c>
      <c r="Y525" s="28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201"/>
      <c r="AT525" s="201"/>
      <c r="AU525" s="201"/>
    </row>
    <row r="526" spans="1:47">
      <c r="A526" s="75">
        <v>501</v>
      </c>
      <c r="B526" s="50" t="s">
        <v>266</v>
      </c>
      <c r="C526" s="35">
        <f t="shared" si="31"/>
        <v>108716</v>
      </c>
      <c r="D526" s="35">
        <v>0</v>
      </c>
      <c r="E526" s="35">
        <v>0</v>
      </c>
      <c r="F526" s="35">
        <v>0</v>
      </c>
      <c r="G526" s="35">
        <v>0</v>
      </c>
      <c r="H526" s="35">
        <v>0</v>
      </c>
      <c r="I526" s="35">
        <v>0</v>
      </c>
      <c r="J526" s="84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108716</v>
      </c>
      <c r="X526" s="35">
        <v>0</v>
      </c>
      <c r="Y526" s="28"/>
      <c r="Z526" s="201"/>
      <c r="AA526" s="201"/>
      <c r="AB526" s="201"/>
      <c r="AC526" s="201"/>
      <c r="AD526" s="201"/>
      <c r="AE526" s="201"/>
      <c r="AF526" s="201"/>
      <c r="AG526" s="201"/>
      <c r="AH526" s="201"/>
      <c r="AI526" s="201"/>
      <c r="AJ526" s="201"/>
      <c r="AK526" s="201"/>
      <c r="AL526" s="201"/>
      <c r="AM526" s="201"/>
      <c r="AN526" s="201"/>
      <c r="AO526" s="201"/>
      <c r="AP526" s="201"/>
      <c r="AQ526" s="201"/>
      <c r="AR526" s="201"/>
      <c r="AS526" s="201"/>
      <c r="AT526" s="201"/>
      <c r="AU526" s="201"/>
    </row>
    <row r="527" spans="1:47">
      <c r="A527" s="75">
        <v>502</v>
      </c>
      <c r="B527" s="50" t="s">
        <v>267</v>
      </c>
      <c r="C527" s="35">
        <f t="shared" si="31"/>
        <v>76647</v>
      </c>
      <c r="D527" s="35">
        <v>0</v>
      </c>
      <c r="E527" s="35">
        <v>0</v>
      </c>
      <c r="F527" s="35">
        <v>0</v>
      </c>
      <c r="G527" s="35">
        <v>0</v>
      </c>
      <c r="H527" s="35">
        <v>0</v>
      </c>
      <c r="I527" s="35">
        <v>0</v>
      </c>
      <c r="J527" s="84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76647</v>
      </c>
      <c r="X527" s="35">
        <v>0</v>
      </c>
      <c r="Y527" s="28"/>
      <c r="Z527" s="201"/>
      <c r="AA527" s="201"/>
      <c r="AB527" s="201"/>
      <c r="AC527" s="201"/>
      <c r="AD527" s="201"/>
      <c r="AE527" s="201"/>
      <c r="AF527" s="201"/>
      <c r="AG527" s="201"/>
      <c r="AH527" s="201"/>
      <c r="AI527" s="201"/>
      <c r="AJ527" s="201"/>
      <c r="AK527" s="201"/>
      <c r="AL527" s="201"/>
      <c r="AM527" s="201"/>
      <c r="AN527" s="201"/>
      <c r="AO527" s="201"/>
      <c r="AP527" s="201"/>
      <c r="AQ527" s="201"/>
      <c r="AR527" s="201"/>
      <c r="AS527" s="201"/>
      <c r="AT527" s="201"/>
      <c r="AU527" s="201"/>
    </row>
    <row r="528" spans="1:47">
      <c r="A528" s="75">
        <v>503</v>
      </c>
      <c r="B528" s="50" t="s">
        <v>268</v>
      </c>
      <c r="C528" s="35">
        <f t="shared" si="31"/>
        <v>121108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84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121108</v>
      </c>
      <c r="X528" s="35">
        <v>0</v>
      </c>
      <c r="Y528" s="28"/>
      <c r="Z528" s="201"/>
      <c r="AA528" s="201"/>
      <c r="AB528" s="201"/>
      <c r="AC528" s="201"/>
      <c r="AD528" s="201"/>
      <c r="AE528" s="201"/>
      <c r="AF528" s="201"/>
      <c r="AG528" s="201"/>
      <c r="AH528" s="201"/>
      <c r="AI528" s="201"/>
      <c r="AJ528" s="201"/>
      <c r="AK528" s="201"/>
      <c r="AL528" s="201"/>
      <c r="AM528" s="201"/>
      <c r="AN528" s="201"/>
      <c r="AO528" s="201"/>
      <c r="AP528" s="201"/>
      <c r="AQ528" s="201"/>
      <c r="AR528" s="201"/>
      <c r="AS528" s="201"/>
      <c r="AT528" s="201"/>
      <c r="AU528" s="201"/>
    </row>
    <row r="529" spans="1:47">
      <c r="A529" s="75">
        <v>504</v>
      </c>
      <c r="B529" s="50" t="s">
        <v>269</v>
      </c>
      <c r="C529" s="35">
        <f t="shared" si="31"/>
        <v>261037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84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261037</v>
      </c>
      <c r="X529" s="35">
        <v>0</v>
      </c>
      <c r="Y529" s="28"/>
      <c r="Z529" s="201"/>
      <c r="AA529" s="201"/>
      <c r="AB529" s="201"/>
      <c r="AC529" s="201"/>
      <c r="AD529" s="201"/>
      <c r="AE529" s="201"/>
      <c r="AF529" s="201"/>
      <c r="AG529" s="201"/>
      <c r="AH529" s="201"/>
      <c r="AI529" s="201"/>
      <c r="AJ529" s="201"/>
      <c r="AK529" s="201"/>
      <c r="AL529" s="201"/>
      <c r="AM529" s="201"/>
      <c r="AN529" s="201"/>
      <c r="AO529" s="201"/>
      <c r="AP529" s="201"/>
      <c r="AQ529" s="201"/>
      <c r="AR529" s="201"/>
      <c r="AS529" s="201"/>
      <c r="AT529" s="201"/>
      <c r="AU529" s="201"/>
    </row>
    <row r="530" spans="1:47">
      <c r="A530" s="75">
        <v>505</v>
      </c>
      <c r="B530" s="50" t="s">
        <v>270</v>
      </c>
      <c r="C530" s="35">
        <f t="shared" si="31"/>
        <v>162322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84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162322</v>
      </c>
      <c r="X530" s="35">
        <v>0</v>
      </c>
      <c r="Y530" s="28"/>
      <c r="Z530" s="201"/>
      <c r="AA530" s="201"/>
      <c r="AB530" s="201"/>
      <c r="AC530" s="201"/>
      <c r="AD530" s="201"/>
      <c r="AE530" s="201"/>
      <c r="AF530" s="201"/>
      <c r="AG530" s="201"/>
      <c r="AH530" s="201"/>
      <c r="AI530" s="201"/>
      <c r="AJ530" s="201"/>
      <c r="AK530" s="201"/>
      <c r="AL530" s="201"/>
      <c r="AM530" s="201"/>
      <c r="AN530" s="201"/>
      <c r="AO530" s="201"/>
      <c r="AP530" s="201"/>
      <c r="AQ530" s="201"/>
      <c r="AR530" s="201"/>
      <c r="AS530" s="201"/>
      <c r="AT530" s="201"/>
      <c r="AU530" s="201"/>
    </row>
    <row r="531" spans="1:47">
      <c r="A531" s="75">
        <v>506</v>
      </c>
      <c r="B531" s="50" t="s">
        <v>271</v>
      </c>
      <c r="C531" s="35">
        <f t="shared" si="31"/>
        <v>108683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84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108683</v>
      </c>
      <c r="X531" s="35">
        <v>0</v>
      </c>
      <c r="Y531" s="28"/>
      <c r="Z531" s="201"/>
      <c r="AA531" s="201"/>
      <c r="AB531" s="201"/>
      <c r="AC531" s="201"/>
      <c r="AD531" s="201"/>
      <c r="AE531" s="201"/>
      <c r="AF531" s="201"/>
      <c r="AG531" s="201"/>
      <c r="AH531" s="201"/>
      <c r="AI531" s="201"/>
      <c r="AJ531" s="201"/>
      <c r="AK531" s="201"/>
      <c r="AL531" s="201"/>
      <c r="AM531" s="201"/>
      <c r="AN531" s="201"/>
      <c r="AO531" s="201"/>
      <c r="AP531" s="201"/>
      <c r="AQ531" s="201"/>
      <c r="AR531" s="201"/>
      <c r="AS531" s="201"/>
      <c r="AT531" s="201"/>
      <c r="AU531" s="201"/>
    </row>
    <row r="532" spans="1:47">
      <c r="A532" s="75">
        <v>507</v>
      </c>
      <c r="B532" s="50" t="s">
        <v>272</v>
      </c>
      <c r="C532" s="35">
        <f t="shared" si="31"/>
        <v>129643</v>
      </c>
      <c r="D532" s="35">
        <v>0</v>
      </c>
      <c r="E532" s="35">
        <v>0</v>
      </c>
      <c r="F532" s="35">
        <v>0</v>
      </c>
      <c r="G532" s="35">
        <v>0</v>
      </c>
      <c r="H532" s="35">
        <v>0</v>
      </c>
      <c r="I532" s="35">
        <v>0</v>
      </c>
      <c r="J532" s="84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129643</v>
      </c>
      <c r="X532" s="35">
        <v>0</v>
      </c>
      <c r="Y532" s="28"/>
      <c r="Z532" s="201"/>
      <c r="AA532" s="201"/>
      <c r="AB532" s="201"/>
      <c r="AC532" s="201"/>
      <c r="AD532" s="201"/>
      <c r="AE532" s="201"/>
      <c r="AF532" s="201"/>
      <c r="AG532" s="201"/>
      <c r="AH532" s="201"/>
      <c r="AI532" s="201"/>
      <c r="AJ532" s="201"/>
      <c r="AK532" s="201"/>
      <c r="AL532" s="201"/>
      <c r="AM532" s="201"/>
      <c r="AN532" s="201"/>
      <c r="AO532" s="201"/>
      <c r="AP532" s="201"/>
      <c r="AQ532" s="201"/>
      <c r="AR532" s="201"/>
      <c r="AS532" s="201"/>
      <c r="AT532" s="201"/>
      <c r="AU532" s="201"/>
    </row>
    <row r="533" spans="1:47">
      <c r="A533" s="75">
        <v>508</v>
      </c>
      <c r="B533" s="50" t="s">
        <v>273</v>
      </c>
      <c r="C533" s="35">
        <f t="shared" si="31"/>
        <v>226269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84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226269</v>
      </c>
      <c r="X533" s="35">
        <v>0</v>
      </c>
      <c r="Y533" s="28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201"/>
      <c r="AP533" s="201"/>
      <c r="AQ533" s="201"/>
      <c r="AR533" s="201"/>
      <c r="AS533" s="201"/>
      <c r="AT533" s="201"/>
      <c r="AU533" s="201"/>
    </row>
    <row r="534" spans="1:47">
      <c r="A534" s="75">
        <v>509</v>
      </c>
      <c r="B534" s="50" t="s">
        <v>274</v>
      </c>
      <c r="C534" s="35">
        <f t="shared" si="31"/>
        <v>107584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84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107584</v>
      </c>
      <c r="X534" s="35">
        <v>0</v>
      </c>
      <c r="Y534" s="28"/>
      <c r="Z534" s="201"/>
      <c r="AA534" s="201"/>
      <c r="AB534" s="201"/>
      <c r="AC534" s="201"/>
      <c r="AD534" s="201"/>
      <c r="AE534" s="201"/>
      <c r="AF534" s="201"/>
      <c r="AG534" s="201"/>
      <c r="AH534" s="201"/>
      <c r="AI534" s="201"/>
      <c r="AJ534" s="201"/>
      <c r="AK534" s="201"/>
      <c r="AL534" s="201"/>
      <c r="AM534" s="201"/>
      <c r="AN534" s="201"/>
      <c r="AO534" s="201"/>
      <c r="AP534" s="201"/>
      <c r="AQ534" s="201"/>
      <c r="AR534" s="201"/>
      <c r="AS534" s="201"/>
      <c r="AT534" s="201"/>
      <c r="AU534" s="201"/>
    </row>
    <row r="535" spans="1:47">
      <c r="A535" s="75">
        <v>510</v>
      </c>
      <c r="B535" s="50" t="s">
        <v>275</v>
      </c>
      <c r="C535" s="35">
        <f t="shared" si="31"/>
        <v>81014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84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81014</v>
      </c>
      <c r="X535" s="35">
        <v>0</v>
      </c>
      <c r="Y535" s="28"/>
      <c r="Z535" s="201"/>
      <c r="AA535" s="201"/>
      <c r="AB535" s="201"/>
      <c r="AC535" s="201"/>
      <c r="AD535" s="201"/>
      <c r="AE535" s="201"/>
      <c r="AF535" s="201"/>
      <c r="AG535" s="201"/>
      <c r="AH535" s="201"/>
      <c r="AI535" s="201"/>
      <c r="AJ535" s="201"/>
      <c r="AK535" s="201"/>
      <c r="AL535" s="201"/>
      <c r="AM535" s="201"/>
      <c r="AN535" s="201"/>
      <c r="AO535" s="201"/>
      <c r="AP535" s="201"/>
      <c r="AQ535" s="201"/>
      <c r="AR535" s="201"/>
      <c r="AS535" s="201"/>
      <c r="AT535" s="201"/>
      <c r="AU535" s="201"/>
    </row>
    <row r="536" spans="1:47">
      <c r="A536" s="75">
        <v>511</v>
      </c>
      <c r="B536" s="50" t="s">
        <v>276</v>
      </c>
      <c r="C536" s="35">
        <f t="shared" si="31"/>
        <v>81774</v>
      </c>
      <c r="D536" s="35">
        <v>0</v>
      </c>
      <c r="E536" s="35">
        <v>0</v>
      </c>
      <c r="F536" s="35">
        <v>0</v>
      </c>
      <c r="G536" s="35">
        <v>0</v>
      </c>
      <c r="H536" s="35">
        <v>0</v>
      </c>
      <c r="I536" s="35">
        <v>0</v>
      </c>
      <c r="J536" s="84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81774</v>
      </c>
      <c r="X536" s="35">
        <v>0</v>
      </c>
      <c r="Y536" s="28"/>
      <c r="Z536" s="201"/>
      <c r="AA536" s="201"/>
      <c r="AB536" s="201"/>
      <c r="AC536" s="201"/>
      <c r="AD536" s="201"/>
      <c r="AE536" s="201"/>
      <c r="AF536" s="201"/>
      <c r="AG536" s="201"/>
      <c r="AH536" s="201"/>
      <c r="AI536" s="201"/>
      <c r="AJ536" s="201"/>
      <c r="AK536" s="201"/>
      <c r="AL536" s="201"/>
      <c r="AM536" s="201"/>
      <c r="AN536" s="201"/>
      <c r="AO536" s="201"/>
      <c r="AP536" s="201"/>
      <c r="AQ536" s="201"/>
      <c r="AR536" s="201"/>
      <c r="AS536" s="201"/>
      <c r="AT536" s="201"/>
      <c r="AU536" s="201"/>
    </row>
    <row r="537" spans="1:47">
      <c r="A537" s="75">
        <v>512</v>
      </c>
      <c r="B537" s="50" t="s">
        <v>277</v>
      </c>
      <c r="C537" s="35">
        <f t="shared" si="31"/>
        <v>80498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84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80498</v>
      </c>
      <c r="X537" s="35">
        <v>0</v>
      </c>
      <c r="Y537" s="28"/>
      <c r="Z537" s="201"/>
      <c r="AA537" s="201"/>
      <c r="AB537" s="201"/>
      <c r="AC537" s="201"/>
      <c r="AD537" s="201"/>
      <c r="AE537" s="201"/>
      <c r="AF537" s="201"/>
      <c r="AG537" s="201"/>
      <c r="AH537" s="201"/>
      <c r="AI537" s="201"/>
      <c r="AJ537" s="201"/>
      <c r="AK537" s="201"/>
      <c r="AL537" s="201"/>
      <c r="AM537" s="201"/>
      <c r="AN537" s="201"/>
      <c r="AO537" s="201"/>
      <c r="AP537" s="201"/>
      <c r="AQ537" s="201"/>
      <c r="AR537" s="201"/>
      <c r="AS537" s="201"/>
      <c r="AT537" s="201"/>
      <c r="AU537" s="201"/>
    </row>
    <row r="538" spans="1:47">
      <c r="A538" s="75">
        <v>513</v>
      </c>
      <c r="B538" s="50" t="s">
        <v>278</v>
      </c>
      <c r="C538" s="35">
        <f t="shared" si="31"/>
        <v>79609</v>
      </c>
      <c r="D538" s="35">
        <v>0</v>
      </c>
      <c r="E538" s="35">
        <v>0</v>
      </c>
      <c r="F538" s="35">
        <v>0</v>
      </c>
      <c r="G538" s="35">
        <v>0</v>
      </c>
      <c r="H538" s="35">
        <v>0</v>
      </c>
      <c r="I538" s="35">
        <v>0</v>
      </c>
      <c r="J538" s="84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79609</v>
      </c>
      <c r="X538" s="35">
        <v>0</v>
      </c>
      <c r="Y538" s="28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201"/>
      <c r="AP538" s="201"/>
      <c r="AQ538" s="201"/>
      <c r="AR538" s="201"/>
      <c r="AS538" s="201"/>
      <c r="AT538" s="201"/>
      <c r="AU538" s="201"/>
    </row>
    <row r="539" spans="1:47">
      <c r="A539" s="75">
        <v>514</v>
      </c>
      <c r="B539" s="50" t="s">
        <v>279</v>
      </c>
      <c r="C539" s="35">
        <f t="shared" si="31"/>
        <v>79712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84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79712</v>
      </c>
      <c r="X539" s="35">
        <v>0</v>
      </c>
      <c r="Y539" s="28"/>
      <c r="Z539" s="201"/>
      <c r="AA539" s="201"/>
      <c r="AB539" s="201"/>
      <c r="AC539" s="201"/>
      <c r="AD539" s="201"/>
      <c r="AE539" s="201"/>
      <c r="AF539" s="201"/>
      <c r="AG539" s="201"/>
      <c r="AH539" s="201"/>
      <c r="AI539" s="201"/>
      <c r="AJ539" s="201"/>
      <c r="AK539" s="201"/>
      <c r="AL539" s="201"/>
      <c r="AM539" s="201"/>
      <c r="AN539" s="201"/>
      <c r="AO539" s="201"/>
      <c r="AP539" s="201"/>
      <c r="AQ539" s="201"/>
      <c r="AR539" s="201"/>
      <c r="AS539" s="201"/>
      <c r="AT539" s="201"/>
      <c r="AU539" s="201"/>
    </row>
    <row r="540" spans="1:47">
      <c r="A540" s="75">
        <v>515</v>
      </c>
      <c r="B540" s="50" t="s">
        <v>280</v>
      </c>
      <c r="C540" s="35">
        <f t="shared" si="31"/>
        <v>106656.03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84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106656.03</v>
      </c>
      <c r="X540" s="35">
        <v>0</v>
      </c>
      <c r="Y540" s="28"/>
      <c r="Z540" s="201"/>
      <c r="AA540" s="201"/>
      <c r="AB540" s="201"/>
      <c r="AC540" s="201"/>
      <c r="AD540" s="201"/>
      <c r="AE540" s="201"/>
      <c r="AF540" s="201"/>
      <c r="AG540" s="201"/>
      <c r="AH540" s="201"/>
      <c r="AI540" s="201"/>
      <c r="AJ540" s="201"/>
      <c r="AK540" s="201"/>
      <c r="AL540" s="201"/>
      <c r="AM540" s="201"/>
      <c r="AN540" s="201"/>
      <c r="AO540" s="201"/>
      <c r="AP540" s="201"/>
      <c r="AQ540" s="201"/>
      <c r="AR540" s="201"/>
      <c r="AS540" s="201"/>
      <c r="AT540" s="201"/>
      <c r="AU540" s="201"/>
    </row>
    <row r="541" spans="1:47">
      <c r="A541" s="75">
        <v>516</v>
      </c>
      <c r="B541" s="50" t="s">
        <v>281</v>
      </c>
      <c r="C541" s="35">
        <f t="shared" si="31"/>
        <v>100398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84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100398</v>
      </c>
      <c r="X541" s="35">
        <v>0</v>
      </c>
      <c r="Y541" s="28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201"/>
      <c r="AP541" s="201"/>
      <c r="AQ541" s="201"/>
      <c r="AR541" s="201"/>
      <c r="AS541" s="201"/>
      <c r="AT541" s="201"/>
      <c r="AU541" s="201"/>
    </row>
    <row r="542" spans="1:47">
      <c r="A542" s="75">
        <v>517</v>
      </c>
      <c r="B542" s="50" t="s">
        <v>282</v>
      </c>
      <c r="C542" s="35">
        <f t="shared" si="31"/>
        <v>108060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84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108060</v>
      </c>
      <c r="X542" s="35">
        <v>0</v>
      </c>
      <c r="Y542" s="28"/>
      <c r="Z542" s="201"/>
      <c r="AA542" s="201"/>
      <c r="AB542" s="201"/>
      <c r="AC542" s="201"/>
      <c r="AD542" s="201"/>
      <c r="AE542" s="201"/>
      <c r="AF542" s="201"/>
      <c r="AG542" s="201"/>
      <c r="AH542" s="201"/>
      <c r="AI542" s="201"/>
      <c r="AJ542" s="201"/>
      <c r="AK542" s="201"/>
      <c r="AL542" s="201"/>
      <c r="AM542" s="201"/>
      <c r="AN542" s="201"/>
      <c r="AO542" s="201"/>
      <c r="AP542" s="201"/>
      <c r="AQ542" s="201"/>
      <c r="AR542" s="201"/>
      <c r="AS542" s="201"/>
      <c r="AT542" s="201"/>
      <c r="AU542" s="201"/>
    </row>
    <row r="543" spans="1:47">
      <c r="A543" s="75">
        <v>518</v>
      </c>
      <c r="B543" s="50" t="s">
        <v>283</v>
      </c>
      <c r="C543" s="35">
        <f t="shared" si="31"/>
        <v>81413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84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81413</v>
      </c>
      <c r="X543" s="35">
        <v>0</v>
      </c>
      <c r="Y543" s="28"/>
      <c r="Z543" s="201"/>
      <c r="AA543" s="201"/>
      <c r="AB543" s="201"/>
      <c r="AC543" s="201"/>
      <c r="AD543" s="201"/>
      <c r="AE543" s="201"/>
      <c r="AF543" s="201"/>
      <c r="AG543" s="201"/>
      <c r="AH543" s="201"/>
      <c r="AI543" s="201"/>
      <c r="AJ543" s="201"/>
      <c r="AK543" s="201"/>
      <c r="AL543" s="201"/>
      <c r="AM543" s="201"/>
      <c r="AN543" s="201"/>
      <c r="AO543" s="201"/>
      <c r="AP543" s="201"/>
      <c r="AQ543" s="201"/>
      <c r="AR543" s="201"/>
      <c r="AS543" s="201"/>
      <c r="AT543" s="201"/>
      <c r="AU543" s="201"/>
    </row>
    <row r="544" spans="1:47">
      <c r="A544" s="75">
        <v>519</v>
      </c>
      <c r="B544" s="49" t="s">
        <v>284</v>
      </c>
      <c r="C544" s="35">
        <f t="shared" si="31"/>
        <v>150976.21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84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150976.21</v>
      </c>
      <c r="X544" s="35">
        <v>0</v>
      </c>
      <c r="Y544" s="28"/>
      <c r="Z544" s="201"/>
      <c r="AA544" s="201"/>
      <c r="AB544" s="201"/>
      <c r="AC544" s="201"/>
      <c r="AD544" s="201"/>
      <c r="AE544" s="201"/>
      <c r="AF544" s="201"/>
      <c r="AG544" s="201"/>
      <c r="AH544" s="201"/>
      <c r="AI544" s="201"/>
      <c r="AJ544" s="201"/>
      <c r="AK544" s="201"/>
      <c r="AL544" s="201"/>
      <c r="AM544" s="201"/>
      <c r="AN544" s="201"/>
      <c r="AO544" s="201"/>
      <c r="AP544" s="201"/>
      <c r="AQ544" s="201"/>
      <c r="AR544" s="201"/>
      <c r="AS544" s="201"/>
      <c r="AT544" s="201"/>
      <c r="AU544" s="201"/>
    </row>
    <row r="545" spans="1:47">
      <c r="A545" s="75">
        <v>520</v>
      </c>
      <c r="B545" s="50" t="s">
        <v>285</v>
      </c>
      <c r="C545" s="35">
        <f t="shared" si="31"/>
        <v>126935</v>
      </c>
      <c r="D545" s="35">
        <v>0</v>
      </c>
      <c r="E545" s="35">
        <v>0</v>
      </c>
      <c r="F545" s="35">
        <v>0</v>
      </c>
      <c r="G545" s="35">
        <v>0</v>
      </c>
      <c r="H545" s="35">
        <v>0</v>
      </c>
      <c r="I545" s="35">
        <v>0</v>
      </c>
      <c r="J545" s="84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126935</v>
      </c>
      <c r="X545" s="35">
        <v>0</v>
      </c>
      <c r="Y545" s="28"/>
      <c r="Z545" s="201"/>
      <c r="AA545" s="201"/>
      <c r="AB545" s="201"/>
      <c r="AC545" s="201"/>
      <c r="AD545" s="201"/>
      <c r="AE545" s="201"/>
      <c r="AF545" s="201"/>
      <c r="AG545" s="201"/>
      <c r="AH545" s="201"/>
      <c r="AI545" s="201"/>
      <c r="AJ545" s="201"/>
      <c r="AK545" s="201"/>
      <c r="AL545" s="201"/>
      <c r="AM545" s="201"/>
      <c r="AN545" s="201"/>
      <c r="AO545" s="201"/>
      <c r="AP545" s="201"/>
      <c r="AQ545" s="201"/>
      <c r="AR545" s="201"/>
      <c r="AS545" s="201"/>
      <c r="AT545" s="201"/>
      <c r="AU545" s="201"/>
    </row>
    <row r="546" spans="1:47">
      <c r="A546" s="75">
        <v>521</v>
      </c>
      <c r="B546" s="49" t="s">
        <v>287</v>
      </c>
      <c r="C546" s="35">
        <f t="shared" si="31"/>
        <v>89728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84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89728</v>
      </c>
      <c r="X546" s="35">
        <v>0</v>
      </c>
      <c r="Y546" s="28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1"/>
      <c r="AT546" s="201"/>
      <c r="AU546" s="201"/>
    </row>
    <row r="547" spans="1:47">
      <c r="A547" s="75">
        <v>522</v>
      </c>
      <c r="B547" s="50" t="s">
        <v>288</v>
      </c>
      <c r="C547" s="35">
        <f t="shared" si="31"/>
        <v>117718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84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117718</v>
      </c>
      <c r="X547" s="35">
        <v>0</v>
      </c>
      <c r="Y547" s="28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1"/>
      <c r="AT547" s="201"/>
      <c r="AU547" s="201"/>
    </row>
    <row r="548" spans="1:47">
      <c r="A548" s="75">
        <v>523</v>
      </c>
      <c r="B548" s="50" t="s">
        <v>289</v>
      </c>
      <c r="C548" s="35">
        <f t="shared" si="31"/>
        <v>122617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84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122617</v>
      </c>
      <c r="X548" s="35">
        <v>0</v>
      </c>
      <c r="Y548" s="28"/>
      <c r="Z548" s="201"/>
      <c r="AA548" s="201"/>
      <c r="AB548" s="201"/>
      <c r="AC548" s="201"/>
      <c r="AD548" s="201"/>
      <c r="AE548" s="201"/>
      <c r="AF548" s="201"/>
      <c r="AG548" s="201"/>
      <c r="AH548" s="201"/>
      <c r="AI548" s="201"/>
      <c r="AJ548" s="201"/>
      <c r="AK548" s="201"/>
      <c r="AL548" s="201"/>
      <c r="AM548" s="201"/>
      <c r="AN548" s="201"/>
      <c r="AO548" s="201"/>
      <c r="AP548" s="201"/>
      <c r="AQ548" s="201"/>
      <c r="AR548" s="201"/>
      <c r="AS548" s="201"/>
      <c r="AT548" s="201"/>
      <c r="AU548" s="201"/>
    </row>
    <row r="549" spans="1:47">
      <c r="A549" s="75">
        <v>524</v>
      </c>
      <c r="B549" s="50" t="s">
        <v>290</v>
      </c>
      <c r="C549" s="35">
        <f t="shared" si="31"/>
        <v>97642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84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97642</v>
      </c>
      <c r="X549" s="35">
        <v>0</v>
      </c>
      <c r="Y549" s="28"/>
      <c r="Z549" s="201"/>
      <c r="AA549" s="201"/>
      <c r="AB549" s="201"/>
      <c r="AC549" s="201"/>
      <c r="AD549" s="201"/>
      <c r="AE549" s="201"/>
      <c r="AF549" s="201"/>
      <c r="AG549" s="201"/>
      <c r="AH549" s="201"/>
      <c r="AI549" s="201"/>
      <c r="AJ549" s="201"/>
      <c r="AK549" s="201"/>
      <c r="AL549" s="201"/>
      <c r="AM549" s="201"/>
      <c r="AN549" s="201"/>
      <c r="AO549" s="201"/>
      <c r="AP549" s="201"/>
      <c r="AQ549" s="201"/>
      <c r="AR549" s="201"/>
      <c r="AS549" s="201"/>
      <c r="AT549" s="201"/>
      <c r="AU549" s="201"/>
    </row>
    <row r="550" spans="1:47">
      <c r="A550" s="75">
        <v>525</v>
      </c>
      <c r="B550" s="50" t="s">
        <v>291</v>
      </c>
      <c r="C550" s="35">
        <f t="shared" si="31"/>
        <v>96883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84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96883</v>
      </c>
      <c r="X550" s="35">
        <v>0</v>
      </c>
      <c r="Y550" s="28"/>
      <c r="Z550" s="201"/>
      <c r="AA550" s="201"/>
      <c r="AB550" s="201"/>
      <c r="AC550" s="201"/>
      <c r="AD550" s="201"/>
      <c r="AE550" s="201"/>
      <c r="AF550" s="201"/>
      <c r="AG550" s="201"/>
      <c r="AH550" s="201"/>
      <c r="AI550" s="201"/>
      <c r="AJ550" s="201"/>
      <c r="AK550" s="201"/>
      <c r="AL550" s="201"/>
      <c r="AM550" s="201"/>
      <c r="AN550" s="201"/>
      <c r="AO550" s="201"/>
      <c r="AP550" s="201"/>
      <c r="AQ550" s="201"/>
      <c r="AR550" s="201"/>
      <c r="AS550" s="201"/>
      <c r="AT550" s="201"/>
      <c r="AU550" s="201"/>
    </row>
    <row r="551" spans="1:47">
      <c r="A551" s="75">
        <v>526</v>
      </c>
      <c r="B551" s="50" t="s">
        <v>292</v>
      </c>
      <c r="C551" s="35">
        <f t="shared" si="31"/>
        <v>84856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84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84856</v>
      </c>
      <c r="X551" s="35">
        <v>0</v>
      </c>
      <c r="Y551" s="28"/>
      <c r="Z551" s="201"/>
      <c r="AA551" s="201"/>
      <c r="AB551" s="201"/>
      <c r="AC551" s="201"/>
      <c r="AD551" s="201"/>
      <c r="AE551" s="201"/>
      <c r="AF551" s="201"/>
      <c r="AG551" s="201"/>
      <c r="AH551" s="201"/>
      <c r="AI551" s="201"/>
      <c r="AJ551" s="201"/>
      <c r="AK551" s="201"/>
      <c r="AL551" s="201"/>
      <c r="AM551" s="201"/>
      <c r="AN551" s="201"/>
      <c r="AO551" s="201"/>
      <c r="AP551" s="201"/>
      <c r="AQ551" s="201"/>
      <c r="AR551" s="201"/>
      <c r="AS551" s="201"/>
      <c r="AT551" s="201"/>
      <c r="AU551" s="201"/>
    </row>
    <row r="552" spans="1:47">
      <c r="A552" s="75">
        <v>527</v>
      </c>
      <c r="B552" s="50" t="s">
        <v>293</v>
      </c>
      <c r="C552" s="35">
        <f t="shared" si="31"/>
        <v>96733</v>
      </c>
      <c r="D552" s="35">
        <v>0</v>
      </c>
      <c r="E552" s="35">
        <v>0</v>
      </c>
      <c r="F552" s="35">
        <v>0</v>
      </c>
      <c r="G552" s="35">
        <v>0</v>
      </c>
      <c r="H552" s="35">
        <v>0</v>
      </c>
      <c r="I552" s="35">
        <v>0</v>
      </c>
      <c r="J552" s="84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96733</v>
      </c>
      <c r="X552" s="35">
        <v>0</v>
      </c>
      <c r="Y552" s="28"/>
      <c r="Z552" s="201"/>
      <c r="AA552" s="201"/>
      <c r="AB552" s="201"/>
      <c r="AC552" s="201"/>
      <c r="AD552" s="201"/>
      <c r="AE552" s="201"/>
      <c r="AF552" s="201"/>
      <c r="AG552" s="201"/>
      <c r="AH552" s="201"/>
      <c r="AI552" s="201"/>
      <c r="AJ552" s="201"/>
      <c r="AK552" s="201"/>
      <c r="AL552" s="201"/>
      <c r="AM552" s="201"/>
      <c r="AN552" s="201"/>
      <c r="AO552" s="201"/>
      <c r="AP552" s="201"/>
      <c r="AQ552" s="201"/>
      <c r="AR552" s="201"/>
      <c r="AS552" s="201"/>
      <c r="AT552" s="201"/>
      <c r="AU552" s="201"/>
    </row>
    <row r="553" spans="1:47">
      <c r="A553" s="75">
        <v>528</v>
      </c>
      <c r="B553" s="67" t="s">
        <v>978</v>
      </c>
      <c r="C553" s="35">
        <f t="shared" si="31"/>
        <v>211437.5</v>
      </c>
      <c r="D553" s="35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84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211437.5</v>
      </c>
      <c r="X553" s="35">
        <v>0</v>
      </c>
      <c r="Y553" s="28"/>
      <c r="Z553" s="201"/>
      <c r="AA553" s="201"/>
      <c r="AB553" s="201"/>
      <c r="AC553" s="201"/>
      <c r="AD553" s="201"/>
      <c r="AE553" s="201"/>
      <c r="AF553" s="201"/>
      <c r="AG553" s="201"/>
      <c r="AH553" s="201"/>
      <c r="AI553" s="201"/>
      <c r="AJ553" s="201"/>
      <c r="AK553" s="201"/>
      <c r="AL553" s="201"/>
      <c r="AM553" s="201"/>
      <c r="AN553" s="201"/>
      <c r="AO553" s="201"/>
      <c r="AP553" s="201"/>
      <c r="AQ553" s="201"/>
      <c r="AR553" s="201"/>
      <c r="AS553" s="201"/>
      <c r="AT553" s="201"/>
      <c r="AU553" s="201"/>
    </row>
    <row r="554" spans="1:47">
      <c r="A554" s="75">
        <v>529</v>
      </c>
      <c r="B554" s="67" t="s">
        <v>979</v>
      </c>
      <c r="C554" s="35">
        <f t="shared" si="31"/>
        <v>126862.5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84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126862.5</v>
      </c>
      <c r="X554" s="35">
        <v>0</v>
      </c>
      <c r="Y554" s="28"/>
      <c r="Z554" s="201"/>
      <c r="AA554" s="201"/>
      <c r="AB554" s="201"/>
      <c r="AC554" s="201"/>
      <c r="AD554" s="201"/>
      <c r="AE554" s="201"/>
      <c r="AF554" s="201"/>
      <c r="AG554" s="201"/>
      <c r="AH554" s="201"/>
      <c r="AI554" s="201"/>
      <c r="AJ554" s="201"/>
      <c r="AK554" s="201"/>
      <c r="AL554" s="201"/>
      <c r="AM554" s="201"/>
      <c r="AN554" s="201"/>
      <c r="AO554" s="201"/>
      <c r="AP554" s="201"/>
      <c r="AQ554" s="201"/>
      <c r="AR554" s="201"/>
      <c r="AS554" s="201"/>
      <c r="AT554" s="201"/>
      <c r="AU554" s="201"/>
    </row>
    <row r="555" spans="1:47">
      <c r="A555" s="75">
        <v>530</v>
      </c>
      <c r="B555" s="67" t="s">
        <v>980</v>
      </c>
      <c r="C555" s="35">
        <f t="shared" si="31"/>
        <v>253725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84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253725</v>
      </c>
      <c r="X555" s="35">
        <v>0</v>
      </c>
      <c r="Y555" s="28"/>
      <c r="Z555" s="201"/>
      <c r="AA555" s="201"/>
      <c r="AB555" s="201"/>
      <c r="AC555" s="201"/>
      <c r="AD555" s="201"/>
      <c r="AE555" s="201"/>
      <c r="AF555" s="201"/>
      <c r="AG555" s="201"/>
      <c r="AH555" s="201"/>
      <c r="AI555" s="201"/>
      <c r="AJ555" s="201"/>
      <c r="AK555" s="201"/>
      <c r="AL555" s="201"/>
      <c r="AM555" s="201"/>
      <c r="AN555" s="201"/>
      <c r="AO555" s="201"/>
      <c r="AP555" s="201"/>
      <c r="AQ555" s="201"/>
      <c r="AR555" s="201"/>
      <c r="AS555" s="201"/>
      <c r="AT555" s="201"/>
      <c r="AU555" s="201"/>
    </row>
    <row r="556" spans="1:47">
      <c r="A556" s="75">
        <v>531</v>
      </c>
      <c r="B556" s="67" t="s">
        <v>981</v>
      </c>
      <c r="C556" s="35">
        <f t="shared" si="31"/>
        <v>84575</v>
      </c>
      <c r="D556" s="35">
        <v>0</v>
      </c>
      <c r="E556" s="35">
        <v>0</v>
      </c>
      <c r="F556" s="35">
        <v>0</v>
      </c>
      <c r="G556" s="35">
        <v>0</v>
      </c>
      <c r="H556" s="35">
        <v>0</v>
      </c>
      <c r="I556" s="35">
        <v>0</v>
      </c>
      <c r="J556" s="84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84575</v>
      </c>
      <c r="X556" s="35">
        <v>0</v>
      </c>
      <c r="Y556" s="28"/>
      <c r="Z556" s="201"/>
      <c r="AA556" s="201"/>
      <c r="AB556" s="201"/>
      <c r="AC556" s="201"/>
      <c r="AD556" s="201"/>
      <c r="AE556" s="201"/>
      <c r="AF556" s="201"/>
      <c r="AG556" s="201"/>
      <c r="AH556" s="201"/>
      <c r="AI556" s="201"/>
      <c r="AJ556" s="201"/>
      <c r="AK556" s="201"/>
      <c r="AL556" s="201"/>
      <c r="AM556" s="201"/>
      <c r="AN556" s="201"/>
      <c r="AO556" s="201"/>
      <c r="AP556" s="201"/>
      <c r="AQ556" s="201"/>
      <c r="AR556" s="201"/>
      <c r="AS556" s="201"/>
      <c r="AT556" s="201"/>
      <c r="AU556" s="201"/>
    </row>
    <row r="557" spans="1:47">
      <c r="A557" s="75">
        <v>532</v>
      </c>
      <c r="B557" s="67" t="s">
        <v>982</v>
      </c>
      <c r="C557" s="35">
        <f t="shared" si="31"/>
        <v>465162.5</v>
      </c>
      <c r="D557" s="35">
        <v>0</v>
      </c>
      <c r="E557" s="35">
        <v>0</v>
      </c>
      <c r="F557" s="35">
        <v>0</v>
      </c>
      <c r="G557" s="35">
        <v>0</v>
      </c>
      <c r="H557" s="35">
        <v>0</v>
      </c>
      <c r="I557" s="35">
        <v>0</v>
      </c>
      <c r="J557" s="84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465162.5</v>
      </c>
      <c r="X557" s="35">
        <v>0</v>
      </c>
      <c r="Y557" s="28"/>
      <c r="Z557" s="201"/>
      <c r="AA557" s="201"/>
      <c r="AB557" s="201"/>
      <c r="AC557" s="201"/>
      <c r="AD557" s="201"/>
      <c r="AE557" s="201"/>
      <c r="AF557" s="201"/>
      <c r="AG557" s="201"/>
      <c r="AH557" s="201"/>
      <c r="AI557" s="201"/>
      <c r="AJ557" s="201"/>
      <c r="AK557" s="201"/>
      <c r="AL557" s="201"/>
      <c r="AM557" s="201"/>
      <c r="AN557" s="201"/>
      <c r="AO557" s="201"/>
      <c r="AP557" s="201"/>
      <c r="AQ557" s="201"/>
      <c r="AR557" s="201"/>
      <c r="AS557" s="201"/>
      <c r="AT557" s="201"/>
      <c r="AU557" s="201"/>
    </row>
    <row r="558" spans="1:47">
      <c r="A558" s="75">
        <v>533</v>
      </c>
      <c r="B558" s="67" t="s">
        <v>983</v>
      </c>
      <c r="C558" s="35">
        <f t="shared" si="31"/>
        <v>296012.5</v>
      </c>
      <c r="D558" s="35">
        <v>0</v>
      </c>
      <c r="E558" s="35">
        <v>0</v>
      </c>
      <c r="F558" s="35">
        <v>0</v>
      </c>
      <c r="G558" s="35">
        <v>0</v>
      </c>
      <c r="H558" s="35">
        <v>0</v>
      </c>
      <c r="I558" s="35">
        <v>0</v>
      </c>
      <c r="J558" s="84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296012.5</v>
      </c>
      <c r="X558" s="35">
        <v>0</v>
      </c>
      <c r="Y558" s="28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1"/>
      <c r="AO558" s="201"/>
      <c r="AP558" s="201"/>
      <c r="AQ558" s="201"/>
      <c r="AR558" s="201"/>
      <c r="AS558" s="201"/>
      <c r="AT558" s="201"/>
      <c r="AU558" s="201"/>
    </row>
    <row r="559" spans="1:47">
      <c r="A559" s="75">
        <v>534</v>
      </c>
      <c r="B559" s="67" t="s">
        <v>984</v>
      </c>
      <c r="C559" s="35">
        <f t="shared" si="31"/>
        <v>169150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84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169150</v>
      </c>
      <c r="X559" s="35">
        <v>0</v>
      </c>
      <c r="Y559" s="28"/>
      <c r="Z559" s="201"/>
      <c r="AA559" s="201"/>
      <c r="AB559" s="201"/>
      <c r="AC559" s="201"/>
      <c r="AD559" s="201"/>
      <c r="AE559" s="201"/>
      <c r="AF559" s="201"/>
      <c r="AG559" s="201"/>
      <c r="AH559" s="201"/>
      <c r="AI559" s="201"/>
      <c r="AJ559" s="201"/>
      <c r="AK559" s="201"/>
      <c r="AL559" s="201"/>
      <c r="AM559" s="201"/>
      <c r="AN559" s="201"/>
      <c r="AO559" s="201"/>
      <c r="AP559" s="201"/>
      <c r="AQ559" s="201"/>
      <c r="AR559" s="201"/>
      <c r="AS559" s="201"/>
      <c r="AT559" s="201"/>
      <c r="AU559" s="201"/>
    </row>
    <row r="560" spans="1:47">
      <c r="A560" s="75">
        <v>535</v>
      </c>
      <c r="B560" s="67" t="s">
        <v>985</v>
      </c>
      <c r="C560" s="35">
        <f t="shared" si="31"/>
        <v>126862.5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84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126862.5</v>
      </c>
      <c r="X560" s="35">
        <v>0</v>
      </c>
      <c r="Y560" s="28"/>
      <c r="Z560" s="201"/>
      <c r="AA560" s="201"/>
      <c r="AB560" s="201"/>
      <c r="AC560" s="201"/>
      <c r="AD560" s="201"/>
      <c r="AE560" s="201"/>
      <c r="AF560" s="201"/>
      <c r="AG560" s="201"/>
      <c r="AH560" s="201"/>
      <c r="AI560" s="201"/>
      <c r="AJ560" s="201"/>
      <c r="AK560" s="201"/>
      <c r="AL560" s="201"/>
      <c r="AM560" s="201"/>
      <c r="AN560" s="201"/>
      <c r="AO560" s="201"/>
      <c r="AP560" s="201"/>
      <c r="AQ560" s="201"/>
      <c r="AR560" s="201"/>
      <c r="AS560" s="201"/>
      <c r="AT560" s="201"/>
      <c r="AU560" s="201"/>
    </row>
    <row r="561" spans="1:47">
      <c r="A561" s="75">
        <v>536</v>
      </c>
      <c r="B561" s="67" t="s">
        <v>986</v>
      </c>
      <c r="C561" s="35">
        <f t="shared" si="31"/>
        <v>126862.5</v>
      </c>
      <c r="D561" s="35">
        <v>0</v>
      </c>
      <c r="E561" s="35">
        <v>0</v>
      </c>
      <c r="F561" s="35">
        <v>0</v>
      </c>
      <c r="G561" s="35">
        <v>0</v>
      </c>
      <c r="H561" s="35">
        <v>0</v>
      </c>
      <c r="I561" s="35">
        <v>0</v>
      </c>
      <c r="J561" s="84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126862.5</v>
      </c>
      <c r="X561" s="35">
        <v>0</v>
      </c>
      <c r="Y561" s="28"/>
      <c r="Z561" s="201"/>
      <c r="AA561" s="201"/>
      <c r="AB561" s="201"/>
      <c r="AC561" s="201"/>
      <c r="AD561" s="201"/>
      <c r="AE561" s="201"/>
      <c r="AF561" s="201"/>
      <c r="AG561" s="201"/>
      <c r="AH561" s="201"/>
      <c r="AI561" s="201"/>
      <c r="AJ561" s="201"/>
      <c r="AK561" s="201"/>
      <c r="AL561" s="201"/>
      <c r="AM561" s="201"/>
      <c r="AN561" s="201"/>
      <c r="AO561" s="201"/>
      <c r="AP561" s="201"/>
      <c r="AQ561" s="201"/>
      <c r="AR561" s="201"/>
      <c r="AS561" s="201"/>
      <c r="AT561" s="201"/>
      <c r="AU561" s="201"/>
    </row>
    <row r="562" spans="1:47">
      <c r="A562" s="75">
        <v>537</v>
      </c>
      <c r="B562" s="67" t="s">
        <v>987</v>
      </c>
      <c r="C562" s="35">
        <f t="shared" si="31"/>
        <v>126862.5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84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126862.5</v>
      </c>
      <c r="X562" s="35">
        <v>0</v>
      </c>
      <c r="Y562" s="28"/>
      <c r="Z562" s="201"/>
      <c r="AA562" s="201"/>
      <c r="AB562" s="201"/>
      <c r="AC562" s="201"/>
      <c r="AD562" s="201"/>
      <c r="AE562" s="201"/>
      <c r="AF562" s="201"/>
      <c r="AG562" s="201"/>
      <c r="AH562" s="201"/>
      <c r="AI562" s="201"/>
      <c r="AJ562" s="201"/>
      <c r="AK562" s="201"/>
      <c r="AL562" s="201"/>
      <c r="AM562" s="201"/>
      <c r="AN562" s="201"/>
      <c r="AO562" s="201"/>
      <c r="AP562" s="201"/>
      <c r="AQ562" s="201"/>
      <c r="AR562" s="201"/>
      <c r="AS562" s="201"/>
      <c r="AT562" s="201"/>
      <c r="AU562" s="201"/>
    </row>
    <row r="563" spans="1:47">
      <c r="A563" s="75">
        <v>538</v>
      </c>
      <c r="B563" s="67" t="s">
        <v>988</v>
      </c>
      <c r="C563" s="35">
        <f t="shared" si="31"/>
        <v>126862.5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84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126862.5</v>
      </c>
      <c r="X563" s="35">
        <v>0</v>
      </c>
      <c r="Y563" s="28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201"/>
      <c r="AP563" s="201"/>
      <c r="AQ563" s="201"/>
      <c r="AR563" s="201"/>
      <c r="AS563" s="201"/>
      <c r="AT563" s="201"/>
      <c r="AU563" s="201"/>
    </row>
    <row r="564" spans="1:47">
      <c r="A564" s="75">
        <v>539</v>
      </c>
      <c r="B564" s="67" t="s">
        <v>989</v>
      </c>
      <c r="C564" s="35">
        <f t="shared" si="31"/>
        <v>338300</v>
      </c>
      <c r="D564" s="35">
        <v>0</v>
      </c>
      <c r="E564" s="35">
        <v>0</v>
      </c>
      <c r="F564" s="35">
        <v>0</v>
      </c>
      <c r="G564" s="35">
        <v>0</v>
      </c>
      <c r="H564" s="35">
        <v>0</v>
      </c>
      <c r="I564" s="35">
        <v>0</v>
      </c>
      <c r="J564" s="84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338300</v>
      </c>
      <c r="X564" s="35">
        <v>0</v>
      </c>
      <c r="Y564" s="28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1"/>
      <c r="AT564" s="201"/>
      <c r="AU564" s="201"/>
    </row>
    <row r="565" spans="1:47">
      <c r="A565" s="75">
        <v>540</v>
      </c>
      <c r="B565" s="67" t="s">
        <v>990</v>
      </c>
      <c r="C565" s="35">
        <f t="shared" si="31"/>
        <v>84575</v>
      </c>
      <c r="D565" s="35">
        <v>0</v>
      </c>
      <c r="E565" s="35">
        <v>0</v>
      </c>
      <c r="F565" s="35">
        <v>0</v>
      </c>
      <c r="G565" s="35">
        <v>0</v>
      </c>
      <c r="H565" s="35">
        <v>0</v>
      </c>
      <c r="I565" s="35">
        <v>0</v>
      </c>
      <c r="J565" s="84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84575</v>
      </c>
      <c r="X565" s="35">
        <v>0</v>
      </c>
      <c r="Y565" s="28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1"/>
      <c r="AT565" s="201"/>
      <c r="AU565" s="201"/>
    </row>
    <row r="566" spans="1:47">
      <c r="A566" s="75">
        <v>541</v>
      </c>
      <c r="B566" s="67" t="s">
        <v>991</v>
      </c>
      <c r="C566" s="35">
        <f t="shared" si="31"/>
        <v>126862.5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84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126862.5</v>
      </c>
      <c r="X566" s="35">
        <v>0</v>
      </c>
      <c r="Y566" s="28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1"/>
      <c r="AT566" s="201"/>
      <c r="AU566" s="201"/>
    </row>
    <row r="567" spans="1:47">
      <c r="A567" s="75">
        <v>542</v>
      </c>
      <c r="B567" s="67" t="s">
        <v>992</v>
      </c>
      <c r="C567" s="35">
        <f t="shared" si="31"/>
        <v>84575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84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84575</v>
      </c>
      <c r="X567" s="35">
        <v>0</v>
      </c>
      <c r="Y567" s="28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1"/>
      <c r="AT567" s="201"/>
      <c r="AU567" s="201"/>
    </row>
    <row r="568" spans="1:47">
      <c r="A568" s="75">
        <v>543</v>
      </c>
      <c r="B568" s="67" t="s">
        <v>993</v>
      </c>
      <c r="C568" s="35">
        <f t="shared" si="31"/>
        <v>42287.5</v>
      </c>
      <c r="D568" s="35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84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42287.5</v>
      </c>
      <c r="X568" s="35">
        <v>0</v>
      </c>
      <c r="Y568" s="28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1"/>
      <c r="AT568" s="201"/>
      <c r="AU568" s="201"/>
    </row>
    <row r="569" spans="1:47">
      <c r="A569" s="75">
        <v>544</v>
      </c>
      <c r="B569" s="67" t="s">
        <v>994</v>
      </c>
      <c r="C569" s="35">
        <f t="shared" ref="C569:C611" si="32">D569+E569+F569+G569+H569+I569+K569+M569+O569+Q569+S569+U569+V569+W569+X569</f>
        <v>211437.5</v>
      </c>
      <c r="D569" s="35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84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211437.5</v>
      </c>
      <c r="X569" s="35">
        <v>0</v>
      </c>
      <c r="Y569" s="28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1"/>
      <c r="AT569" s="201"/>
      <c r="AU569" s="201"/>
    </row>
    <row r="570" spans="1:47">
      <c r="A570" s="75">
        <v>545</v>
      </c>
      <c r="B570" s="67" t="s">
        <v>995</v>
      </c>
      <c r="C570" s="35">
        <f t="shared" si="32"/>
        <v>338300</v>
      </c>
      <c r="D570" s="35">
        <v>0</v>
      </c>
      <c r="E570" s="35">
        <v>0</v>
      </c>
      <c r="F570" s="35">
        <v>0</v>
      </c>
      <c r="G570" s="35">
        <v>0</v>
      </c>
      <c r="H570" s="35">
        <v>0</v>
      </c>
      <c r="I570" s="35">
        <v>0</v>
      </c>
      <c r="J570" s="84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338300</v>
      </c>
      <c r="X570" s="35">
        <v>0</v>
      </c>
      <c r="Y570" s="28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1"/>
      <c r="AT570" s="201"/>
      <c r="AU570" s="201"/>
    </row>
    <row r="571" spans="1:47">
      <c r="A571" s="75">
        <v>546</v>
      </c>
      <c r="B571" s="67" t="s">
        <v>996</v>
      </c>
      <c r="C571" s="35">
        <f t="shared" si="32"/>
        <v>126862.5</v>
      </c>
      <c r="D571" s="35">
        <v>0</v>
      </c>
      <c r="E571" s="35">
        <v>0</v>
      </c>
      <c r="F571" s="35">
        <v>0</v>
      </c>
      <c r="G571" s="35">
        <v>0</v>
      </c>
      <c r="H571" s="35">
        <v>0</v>
      </c>
      <c r="I571" s="35">
        <v>0</v>
      </c>
      <c r="J571" s="84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126862.5</v>
      </c>
      <c r="X571" s="35">
        <v>0</v>
      </c>
      <c r="Y571" s="28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1"/>
      <c r="AT571" s="201"/>
      <c r="AU571" s="201"/>
    </row>
    <row r="572" spans="1:47">
      <c r="A572" s="75">
        <v>547</v>
      </c>
      <c r="B572" s="67" t="s">
        <v>997</v>
      </c>
      <c r="C572" s="35">
        <f t="shared" si="32"/>
        <v>42287.5</v>
      </c>
      <c r="D572" s="35">
        <v>0</v>
      </c>
      <c r="E572" s="35">
        <v>0</v>
      </c>
      <c r="F572" s="35">
        <v>0</v>
      </c>
      <c r="G572" s="35">
        <v>0</v>
      </c>
      <c r="H572" s="35">
        <v>0</v>
      </c>
      <c r="I572" s="35">
        <v>0</v>
      </c>
      <c r="J572" s="84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42287.5</v>
      </c>
      <c r="X572" s="35">
        <v>0</v>
      </c>
      <c r="Y572" s="28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1"/>
      <c r="AT572" s="201"/>
      <c r="AU572" s="201"/>
    </row>
    <row r="573" spans="1:47">
      <c r="A573" s="75">
        <v>548</v>
      </c>
      <c r="B573" s="67" t="s">
        <v>998</v>
      </c>
      <c r="C573" s="35">
        <f t="shared" si="32"/>
        <v>169150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84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169150</v>
      </c>
      <c r="X573" s="35">
        <v>0</v>
      </c>
      <c r="Y573" s="28"/>
      <c r="Z573" s="201"/>
      <c r="AA573" s="201"/>
      <c r="AB573" s="201"/>
      <c r="AC573" s="201"/>
      <c r="AD573" s="201"/>
      <c r="AE573" s="201"/>
      <c r="AF573" s="201"/>
      <c r="AG573" s="201"/>
      <c r="AH573" s="201"/>
      <c r="AI573" s="201"/>
      <c r="AJ573" s="201"/>
      <c r="AK573" s="201"/>
      <c r="AL573" s="201"/>
      <c r="AM573" s="201"/>
      <c r="AN573" s="201"/>
      <c r="AO573" s="201"/>
      <c r="AP573" s="201"/>
      <c r="AQ573" s="201"/>
      <c r="AR573" s="201"/>
      <c r="AS573" s="201"/>
      <c r="AT573" s="201"/>
      <c r="AU573" s="201"/>
    </row>
    <row r="574" spans="1:47">
      <c r="A574" s="75">
        <v>549</v>
      </c>
      <c r="B574" s="67" t="s">
        <v>999</v>
      </c>
      <c r="C574" s="35">
        <f t="shared" si="32"/>
        <v>84575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84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84575</v>
      </c>
      <c r="X574" s="35">
        <v>0</v>
      </c>
      <c r="Y574" s="28"/>
      <c r="Z574" s="201"/>
      <c r="AA574" s="201"/>
      <c r="AB574" s="201"/>
      <c r="AC574" s="201"/>
      <c r="AD574" s="201"/>
      <c r="AE574" s="201"/>
      <c r="AF574" s="201"/>
      <c r="AG574" s="201"/>
      <c r="AH574" s="201"/>
      <c r="AI574" s="201"/>
      <c r="AJ574" s="201"/>
      <c r="AK574" s="201"/>
      <c r="AL574" s="201"/>
      <c r="AM574" s="201"/>
      <c r="AN574" s="201"/>
      <c r="AO574" s="201"/>
      <c r="AP574" s="201"/>
      <c r="AQ574" s="201"/>
      <c r="AR574" s="201"/>
      <c r="AS574" s="201"/>
      <c r="AT574" s="201"/>
      <c r="AU574" s="201"/>
    </row>
    <row r="575" spans="1:47">
      <c r="A575" s="75">
        <v>550</v>
      </c>
      <c r="B575" s="67" t="s">
        <v>1000</v>
      </c>
      <c r="C575" s="35">
        <f t="shared" si="32"/>
        <v>84575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84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84575</v>
      </c>
      <c r="X575" s="35">
        <v>0</v>
      </c>
      <c r="Y575" s="28"/>
      <c r="Z575" s="201"/>
      <c r="AA575" s="201"/>
      <c r="AB575" s="201"/>
      <c r="AC575" s="201"/>
      <c r="AD575" s="201"/>
      <c r="AE575" s="201"/>
      <c r="AF575" s="201"/>
      <c r="AG575" s="201"/>
      <c r="AH575" s="201"/>
      <c r="AI575" s="201"/>
      <c r="AJ575" s="201"/>
      <c r="AK575" s="201"/>
      <c r="AL575" s="201"/>
      <c r="AM575" s="201"/>
      <c r="AN575" s="201"/>
      <c r="AO575" s="201"/>
      <c r="AP575" s="201"/>
      <c r="AQ575" s="201"/>
      <c r="AR575" s="201"/>
      <c r="AS575" s="201"/>
      <c r="AT575" s="201"/>
      <c r="AU575" s="201"/>
    </row>
    <row r="576" spans="1:47">
      <c r="A576" s="75">
        <v>551</v>
      </c>
      <c r="B576" s="67" t="s">
        <v>1001</v>
      </c>
      <c r="C576" s="35">
        <f t="shared" si="32"/>
        <v>84575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84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84575</v>
      </c>
      <c r="X576" s="35">
        <v>0</v>
      </c>
      <c r="Y576" s="28"/>
      <c r="Z576" s="201"/>
      <c r="AA576" s="201"/>
      <c r="AB576" s="201"/>
      <c r="AC576" s="201"/>
      <c r="AD576" s="201"/>
      <c r="AE576" s="201"/>
      <c r="AF576" s="201"/>
      <c r="AG576" s="201"/>
      <c r="AH576" s="201"/>
      <c r="AI576" s="201"/>
      <c r="AJ576" s="201"/>
      <c r="AK576" s="201"/>
      <c r="AL576" s="201"/>
      <c r="AM576" s="201"/>
      <c r="AN576" s="201"/>
      <c r="AO576" s="201"/>
      <c r="AP576" s="201"/>
      <c r="AQ576" s="201"/>
      <c r="AR576" s="201"/>
      <c r="AS576" s="201"/>
      <c r="AT576" s="201"/>
      <c r="AU576" s="201"/>
    </row>
    <row r="577" spans="1:47">
      <c r="A577" s="75">
        <v>552</v>
      </c>
      <c r="B577" s="67" t="s">
        <v>1002</v>
      </c>
      <c r="C577" s="35">
        <f t="shared" si="32"/>
        <v>380587.5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84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380587.5</v>
      </c>
      <c r="X577" s="35">
        <v>0</v>
      </c>
      <c r="Y577" s="28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201"/>
      <c r="AS577" s="201"/>
      <c r="AT577" s="201"/>
      <c r="AU577" s="201"/>
    </row>
    <row r="578" spans="1:47">
      <c r="A578" s="75">
        <v>553</v>
      </c>
      <c r="B578" s="67" t="s">
        <v>1003</v>
      </c>
      <c r="C578" s="35">
        <f t="shared" si="32"/>
        <v>380587.5</v>
      </c>
      <c r="D578" s="35">
        <v>0</v>
      </c>
      <c r="E578" s="35">
        <v>0</v>
      </c>
      <c r="F578" s="35">
        <v>0</v>
      </c>
      <c r="G578" s="35">
        <v>0</v>
      </c>
      <c r="H578" s="35">
        <v>0</v>
      </c>
      <c r="I578" s="35">
        <v>0</v>
      </c>
      <c r="J578" s="84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380587.5</v>
      </c>
      <c r="X578" s="35">
        <v>0</v>
      </c>
      <c r="Y578" s="28"/>
      <c r="Z578" s="201"/>
      <c r="AA578" s="201"/>
      <c r="AB578" s="201"/>
      <c r="AC578" s="201"/>
      <c r="AD578" s="201"/>
      <c r="AE578" s="201"/>
      <c r="AF578" s="201"/>
      <c r="AG578" s="201"/>
      <c r="AH578" s="201"/>
      <c r="AI578" s="201"/>
      <c r="AJ578" s="201"/>
      <c r="AK578" s="201"/>
      <c r="AL578" s="201"/>
      <c r="AM578" s="201"/>
      <c r="AN578" s="201"/>
      <c r="AO578" s="201"/>
      <c r="AP578" s="201"/>
      <c r="AQ578" s="201"/>
      <c r="AR578" s="201"/>
      <c r="AS578" s="201"/>
      <c r="AT578" s="201"/>
      <c r="AU578" s="201"/>
    </row>
    <row r="579" spans="1:47">
      <c r="A579" s="75">
        <v>554</v>
      </c>
      <c r="B579" s="67" t="s">
        <v>1004</v>
      </c>
      <c r="C579" s="35">
        <f t="shared" si="32"/>
        <v>169150</v>
      </c>
      <c r="D579" s="35">
        <v>0</v>
      </c>
      <c r="E579" s="35">
        <v>0</v>
      </c>
      <c r="F579" s="35">
        <v>0</v>
      </c>
      <c r="G579" s="35">
        <v>0</v>
      </c>
      <c r="H579" s="35">
        <v>0</v>
      </c>
      <c r="I579" s="35">
        <v>0</v>
      </c>
      <c r="J579" s="84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169150</v>
      </c>
      <c r="X579" s="35">
        <v>0</v>
      </c>
      <c r="Y579" s="28"/>
      <c r="Z579" s="201"/>
      <c r="AA579" s="201"/>
      <c r="AB579" s="201"/>
      <c r="AC579" s="201"/>
      <c r="AD579" s="201"/>
      <c r="AE579" s="201"/>
      <c r="AF579" s="201"/>
      <c r="AG579" s="201"/>
      <c r="AH579" s="201"/>
      <c r="AI579" s="201"/>
      <c r="AJ579" s="201"/>
      <c r="AK579" s="201"/>
      <c r="AL579" s="201"/>
      <c r="AM579" s="201"/>
      <c r="AN579" s="201"/>
      <c r="AO579" s="201"/>
      <c r="AP579" s="201"/>
      <c r="AQ579" s="201"/>
      <c r="AR579" s="201"/>
      <c r="AS579" s="201"/>
      <c r="AT579" s="201"/>
      <c r="AU579" s="201"/>
    </row>
    <row r="580" spans="1:47">
      <c r="A580" s="75">
        <v>555</v>
      </c>
      <c r="B580" s="67" t="s">
        <v>1005</v>
      </c>
      <c r="C580" s="35">
        <f t="shared" si="32"/>
        <v>169150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84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169150</v>
      </c>
      <c r="X580" s="35">
        <v>0</v>
      </c>
      <c r="Y580" s="28"/>
      <c r="Z580" s="201"/>
      <c r="AA580" s="201"/>
      <c r="AB580" s="201"/>
      <c r="AC580" s="201"/>
      <c r="AD580" s="201"/>
      <c r="AE580" s="201"/>
      <c r="AF580" s="201"/>
      <c r="AG580" s="201"/>
      <c r="AH580" s="201"/>
      <c r="AI580" s="201"/>
      <c r="AJ580" s="201"/>
      <c r="AK580" s="201"/>
      <c r="AL580" s="201"/>
      <c r="AM580" s="201"/>
      <c r="AN580" s="201"/>
      <c r="AO580" s="201"/>
      <c r="AP580" s="201"/>
      <c r="AQ580" s="201"/>
      <c r="AR580" s="201"/>
      <c r="AS580" s="201"/>
      <c r="AT580" s="201"/>
      <c r="AU580" s="201"/>
    </row>
    <row r="581" spans="1:47">
      <c r="A581" s="75">
        <v>556</v>
      </c>
      <c r="B581" s="67" t="s">
        <v>1006</v>
      </c>
      <c r="C581" s="35">
        <f t="shared" si="32"/>
        <v>42287.5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84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42287.5</v>
      </c>
      <c r="X581" s="35">
        <v>0</v>
      </c>
      <c r="Y581" s="28"/>
      <c r="Z581" s="201"/>
      <c r="AA581" s="201"/>
      <c r="AB581" s="201"/>
      <c r="AC581" s="201"/>
      <c r="AD581" s="201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P581" s="201"/>
      <c r="AQ581" s="201"/>
      <c r="AR581" s="201"/>
      <c r="AS581" s="201"/>
      <c r="AT581" s="201"/>
      <c r="AU581" s="201"/>
    </row>
    <row r="582" spans="1:47">
      <c r="A582" s="75">
        <v>557</v>
      </c>
      <c r="B582" s="143" t="s">
        <v>1007</v>
      </c>
      <c r="C582" s="35">
        <f t="shared" si="32"/>
        <v>126862.5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84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126862.5</v>
      </c>
      <c r="X582" s="35">
        <v>0</v>
      </c>
      <c r="Y582" s="28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1"/>
      <c r="AT582" s="201"/>
      <c r="AU582" s="201"/>
    </row>
    <row r="583" spans="1:47">
      <c r="A583" s="75">
        <v>558</v>
      </c>
      <c r="B583" s="1" t="s">
        <v>1008</v>
      </c>
      <c r="C583" s="35">
        <f t="shared" si="32"/>
        <v>1080000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84">
        <v>0</v>
      </c>
      <c r="K583" s="35">
        <v>0</v>
      </c>
      <c r="L583" s="35">
        <v>500</v>
      </c>
      <c r="M583" s="35">
        <v>1080000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28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1"/>
      <c r="AT583" s="201"/>
      <c r="AU583" s="201"/>
    </row>
    <row r="584" spans="1:47">
      <c r="A584" s="75">
        <v>559</v>
      </c>
      <c r="B584" s="143" t="s">
        <v>1009</v>
      </c>
      <c r="C584" s="35">
        <f t="shared" si="32"/>
        <v>9750283.5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84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1250</v>
      </c>
      <c r="Q584" s="35">
        <v>4323527.4000000004</v>
      </c>
      <c r="R584" s="35">
        <v>0</v>
      </c>
      <c r="S584" s="35">
        <v>0</v>
      </c>
      <c r="T584" s="35">
        <v>1250</v>
      </c>
      <c r="U584" s="35">
        <v>5426756.1000000006</v>
      </c>
      <c r="V584" s="35">
        <v>0</v>
      </c>
      <c r="W584" s="35">
        <v>0</v>
      </c>
      <c r="X584" s="35">
        <v>0</v>
      </c>
      <c r="Y584" s="28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1"/>
      <c r="AT584" s="201"/>
      <c r="AU584" s="201"/>
    </row>
    <row r="585" spans="1:47">
      <c r="A585" s="75">
        <v>560</v>
      </c>
      <c r="B585" s="50" t="s">
        <v>555</v>
      </c>
      <c r="C585" s="35">
        <f t="shared" si="32"/>
        <v>206754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84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206754</v>
      </c>
      <c r="X585" s="35">
        <v>0</v>
      </c>
      <c r="Y585" s="28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1"/>
      <c r="AT585" s="201"/>
      <c r="AU585" s="201"/>
    </row>
    <row r="586" spans="1:47">
      <c r="A586" s="75">
        <v>561</v>
      </c>
      <c r="B586" s="50" t="s">
        <v>556</v>
      </c>
      <c r="C586" s="35">
        <f t="shared" si="32"/>
        <v>149898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84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149898</v>
      </c>
      <c r="X586" s="35">
        <v>0</v>
      </c>
      <c r="Y586" s="28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1"/>
      <c r="AT586" s="201"/>
      <c r="AU586" s="201"/>
    </row>
    <row r="587" spans="1:47">
      <c r="A587" s="75">
        <v>562</v>
      </c>
      <c r="B587" s="50" t="s">
        <v>564</v>
      </c>
      <c r="C587" s="35">
        <f t="shared" si="32"/>
        <v>114532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84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114532</v>
      </c>
      <c r="X587" s="35">
        <v>0</v>
      </c>
      <c r="Y587" s="28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1"/>
      <c r="AT587" s="201"/>
      <c r="AU587" s="201"/>
    </row>
    <row r="588" spans="1:47">
      <c r="A588" s="75">
        <v>563</v>
      </c>
      <c r="B588" s="1" t="s">
        <v>1011</v>
      </c>
      <c r="C588" s="35">
        <f t="shared" si="32"/>
        <v>120130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153">
        <v>0</v>
      </c>
      <c r="J588" s="84">
        <v>0</v>
      </c>
      <c r="K588" s="35">
        <v>0</v>
      </c>
      <c r="L588" s="37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120130</v>
      </c>
      <c r="X588" s="35">
        <v>0</v>
      </c>
      <c r="Y588" s="28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1"/>
      <c r="AT588" s="201"/>
      <c r="AU588" s="201"/>
    </row>
    <row r="589" spans="1:47">
      <c r="A589" s="75">
        <v>564</v>
      </c>
      <c r="B589" s="1" t="s">
        <v>1012</v>
      </c>
      <c r="C589" s="35">
        <f t="shared" si="32"/>
        <v>162044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153">
        <v>0</v>
      </c>
      <c r="J589" s="84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162044</v>
      </c>
      <c r="X589" s="35">
        <v>0</v>
      </c>
      <c r="Y589" s="28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1"/>
      <c r="AT589" s="201"/>
      <c r="AU589" s="201"/>
    </row>
    <row r="590" spans="1:47">
      <c r="A590" s="75">
        <v>565</v>
      </c>
      <c r="B590" s="1" t="s">
        <v>1013</v>
      </c>
      <c r="C590" s="35">
        <f t="shared" si="32"/>
        <v>12263811.5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153">
        <v>0</v>
      </c>
      <c r="J590" s="84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2053</v>
      </c>
      <c r="Q590" s="35">
        <v>5438090.5999999996</v>
      </c>
      <c r="R590" s="35">
        <v>0</v>
      </c>
      <c r="S590" s="35">
        <v>0</v>
      </c>
      <c r="T590" s="35">
        <v>2053</v>
      </c>
      <c r="U590" s="35">
        <v>6825720.8999999994</v>
      </c>
      <c r="V590" s="35">
        <v>0</v>
      </c>
      <c r="W590" s="35">
        <v>0</v>
      </c>
      <c r="X590" s="35">
        <v>0</v>
      </c>
      <c r="Y590" s="28"/>
      <c r="Z590" s="201"/>
      <c r="AA590" s="201"/>
      <c r="AB590" s="201"/>
      <c r="AC590" s="201"/>
      <c r="AD590" s="201"/>
      <c r="AE590" s="201"/>
      <c r="AF590" s="201"/>
      <c r="AG590" s="201"/>
      <c r="AH590" s="201"/>
      <c r="AI590" s="201"/>
      <c r="AJ590" s="201"/>
      <c r="AK590" s="201"/>
      <c r="AL590" s="201"/>
      <c r="AM590" s="201"/>
      <c r="AN590" s="201"/>
      <c r="AO590" s="201"/>
      <c r="AP590" s="201"/>
      <c r="AQ590" s="201"/>
      <c r="AR590" s="201"/>
      <c r="AS590" s="201"/>
      <c r="AT590" s="201"/>
      <c r="AU590" s="201"/>
    </row>
    <row r="591" spans="1:47">
      <c r="A591" s="75">
        <v>566</v>
      </c>
      <c r="B591" s="1" t="s">
        <v>1014</v>
      </c>
      <c r="C591" s="35">
        <f t="shared" si="32"/>
        <v>11102797</v>
      </c>
      <c r="D591" s="35">
        <v>0</v>
      </c>
      <c r="E591" s="35">
        <v>0</v>
      </c>
      <c r="F591" s="35">
        <v>0</v>
      </c>
      <c r="G591" s="35">
        <v>0</v>
      </c>
      <c r="H591" s="35">
        <v>0</v>
      </c>
      <c r="I591" s="153">
        <v>0</v>
      </c>
      <c r="J591" s="84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1954</v>
      </c>
      <c r="Q591" s="35">
        <v>4923266.8</v>
      </c>
      <c r="R591" s="35">
        <v>0</v>
      </c>
      <c r="S591" s="35">
        <v>0</v>
      </c>
      <c r="T591" s="35">
        <v>1954</v>
      </c>
      <c r="U591" s="35">
        <v>6179530.2000000002</v>
      </c>
      <c r="V591" s="35">
        <v>0</v>
      </c>
      <c r="W591" s="35">
        <v>0</v>
      </c>
      <c r="X591" s="35">
        <v>0</v>
      </c>
      <c r="Y591" s="28"/>
      <c r="Z591" s="201"/>
      <c r="AA591" s="201"/>
      <c r="AB591" s="201"/>
      <c r="AC591" s="201"/>
      <c r="AD591" s="201"/>
      <c r="AE591" s="201"/>
      <c r="AF591" s="201"/>
      <c r="AG591" s="201"/>
      <c r="AH591" s="201"/>
      <c r="AI591" s="201"/>
      <c r="AJ591" s="201"/>
      <c r="AK591" s="201"/>
      <c r="AL591" s="201"/>
      <c r="AM591" s="201"/>
      <c r="AN591" s="201"/>
      <c r="AO591" s="201"/>
      <c r="AP591" s="201"/>
      <c r="AQ591" s="201"/>
      <c r="AR591" s="201"/>
      <c r="AS591" s="201"/>
      <c r="AT591" s="201"/>
      <c r="AU591" s="201"/>
    </row>
    <row r="592" spans="1:47">
      <c r="A592" s="75">
        <v>567</v>
      </c>
      <c r="B592" s="50" t="s">
        <v>565</v>
      </c>
      <c r="C592" s="35">
        <f t="shared" si="32"/>
        <v>132414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84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132414</v>
      </c>
      <c r="X592" s="35">
        <v>0</v>
      </c>
      <c r="Y592" s="28"/>
      <c r="Z592" s="201"/>
      <c r="AA592" s="201"/>
      <c r="AB592" s="201"/>
      <c r="AC592" s="201"/>
      <c r="AD592" s="201"/>
      <c r="AE592" s="201"/>
      <c r="AF592" s="201"/>
      <c r="AG592" s="201"/>
      <c r="AH592" s="201"/>
      <c r="AI592" s="201"/>
      <c r="AJ592" s="201"/>
      <c r="AK592" s="201"/>
      <c r="AL592" s="201"/>
      <c r="AM592" s="201"/>
      <c r="AN592" s="201"/>
      <c r="AO592" s="201"/>
      <c r="AP592" s="201"/>
      <c r="AQ592" s="201"/>
      <c r="AR592" s="201"/>
      <c r="AS592" s="201"/>
      <c r="AT592" s="201"/>
      <c r="AU592" s="201"/>
    </row>
    <row r="593" spans="1:47">
      <c r="A593" s="75">
        <v>568</v>
      </c>
      <c r="B593" s="143" t="s">
        <v>1015</v>
      </c>
      <c r="C593" s="35">
        <f t="shared" si="32"/>
        <v>134848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153">
        <v>0</v>
      </c>
      <c r="J593" s="84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134848</v>
      </c>
      <c r="X593" s="35">
        <v>0</v>
      </c>
      <c r="Y593" s="28"/>
      <c r="Z593" s="201"/>
      <c r="AA593" s="201"/>
      <c r="AB593" s="201"/>
      <c r="AC593" s="201"/>
      <c r="AD593" s="201"/>
      <c r="AE593" s="201"/>
      <c r="AF593" s="201"/>
      <c r="AG593" s="201"/>
      <c r="AH593" s="201"/>
      <c r="AI593" s="201"/>
      <c r="AJ593" s="201"/>
      <c r="AK593" s="201"/>
      <c r="AL593" s="201"/>
      <c r="AM593" s="201"/>
      <c r="AN593" s="201"/>
      <c r="AO593" s="201"/>
      <c r="AP593" s="201"/>
      <c r="AQ593" s="201"/>
      <c r="AR593" s="201"/>
      <c r="AS593" s="201"/>
      <c r="AT593" s="201"/>
      <c r="AU593" s="201"/>
    </row>
    <row r="594" spans="1:47">
      <c r="A594" s="75">
        <v>569</v>
      </c>
      <c r="B594" s="143" t="s">
        <v>1103</v>
      </c>
      <c r="C594" s="35">
        <f t="shared" si="32"/>
        <v>11098652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153">
        <v>0</v>
      </c>
      <c r="J594" s="84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2200</v>
      </c>
      <c r="Q594" s="35">
        <v>4921428.8</v>
      </c>
      <c r="R594" s="35">
        <v>0</v>
      </c>
      <c r="S594" s="35">
        <v>0</v>
      </c>
      <c r="T594" s="35">
        <v>2200</v>
      </c>
      <c r="U594" s="35">
        <v>6177223.2000000002</v>
      </c>
      <c r="V594" s="35">
        <v>0</v>
      </c>
      <c r="W594" s="35">
        <v>0</v>
      </c>
      <c r="X594" s="35">
        <v>0</v>
      </c>
      <c r="Y594" s="28"/>
      <c r="Z594" s="201"/>
      <c r="AA594" s="201"/>
      <c r="AB594" s="201"/>
      <c r="AC594" s="201"/>
      <c r="AD594" s="201"/>
      <c r="AE594" s="201"/>
      <c r="AF594" s="201"/>
      <c r="AG594" s="201"/>
      <c r="AH594" s="201"/>
      <c r="AI594" s="201"/>
      <c r="AJ594" s="201"/>
      <c r="AK594" s="201"/>
      <c r="AL594" s="201"/>
      <c r="AM594" s="201"/>
      <c r="AN594" s="201"/>
      <c r="AO594" s="201"/>
      <c r="AP594" s="201"/>
      <c r="AQ594" s="201"/>
      <c r="AR594" s="201"/>
      <c r="AS594" s="201"/>
      <c r="AT594" s="201"/>
      <c r="AU594" s="201"/>
    </row>
    <row r="595" spans="1:47">
      <c r="A595" s="75">
        <v>570</v>
      </c>
      <c r="B595" s="67" t="s">
        <v>1080</v>
      </c>
      <c r="C595" s="35">
        <f t="shared" si="32"/>
        <v>592990</v>
      </c>
      <c r="D595" s="153">
        <v>0</v>
      </c>
      <c r="E595" s="153">
        <v>0</v>
      </c>
      <c r="F595" s="153">
        <v>0</v>
      </c>
      <c r="G595" s="153">
        <v>0</v>
      </c>
      <c r="H595" s="153">
        <v>0</v>
      </c>
      <c r="I595" s="153">
        <v>0</v>
      </c>
      <c r="J595" s="155">
        <v>0</v>
      </c>
      <c r="K595" s="153">
        <v>0</v>
      </c>
      <c r="L595" s="153">
        <v>0</v>
      </c>
      <c r="M595" s="153">
        <v>0</v>
      </c>
      <c r="N595" s="153">
        <v>0</v>
      </c>
      <c r="O595" s="153">
        <v>0</v>
      </c>
      <c r="P595" s="35">
        <v>134.12</v>
      </c>
      <c r="Q595" s="153">
        <v>592990</v>
      </c>
      <c r="R595" s="153">
        <v>0</v>
      </c>
      <c r="S595" s="153">
        <v>0</v>
      </c>
      <c r="T595" s="153">
        <v>0</v>
      </c>
      <c r="U595" s="153">
        <v>0</v>
      </c>
      <c r="V595" s="153">
        <v>0</v>
      </c>
      <c r="W595" s="153">
        <v>0</v>
      </c>
      <c r="X595" s="153">
        <v>0</v>
      </c>
      <c r="Y595" s="28"/>
      <c r="Z595" s="201"/>
      <c r="AA595" s="201"/>
      <c r="AB595" s="201"/>
      <c r="AC595" s="201"/>
      <c r="AD595" s="201"/>
      <c r="AE595" s="201"/>
      <c r="AF595" s="201"/>
      <c r="AG595" s="201"/>
      <c r="AH595" s="201"/>
      <c r="AI595" s="201"/>
      <c r="AJ595" s="201"/>
      <c r="AK595" s="201"/>
      <c r="AL595" s="201"/>
      <c r="AM595" s="201"/>
      <c r="AN595" s="201"/>
      <c r="AO595" s="201"/>
      <c r="AP595" s="201"/>
      <c r="AQ595" s="201"/>
      <c r="AR595" s="201"/>
      <c r="AS595" s="201"/>
      <c r="AT595" s="201"/>
      <c r="AU595" s="201"/>
    </row>
    <row r="596" spans="1:47">
      <c r="A596" s="75">
        <v>571</v>
      </c>
      <c r="B596" s="67" t="s">
        <v>1088</v>
      </c>
      <c r="C596" s="35">
        <f t="shared" si="32"/>
        <v>318791.73</v>
      </c>
      <c r="D596" s="153">
        <v>0</v>
      </c>
      <c r="E596" s="153">
        <v>0</v>
      </c>
      <c r="F596" s="153">
        <v>0</v>
      </c>
      <c r="G596" s="153">
        <v>0</v>
      </c>
      <c r="H596" s="153">
        <v>0</v>
      </c>
      <c r="I596" s="153">
        <v>0</v>
      </c>
      <c r="J596" s="155">
        <v>0</v>
      </c>
      <c r="K596" s="153">
        <v>0</v>
      </c>
      <c r="L596" s="153">
        <v>0</v>
      </c>
      <c r="M596" s="153">
        <v>0</v>
      </c>
      <c r="N596" s="153">
        <v>0</v>
      </c>
      <c r="O596" s="153">
        <v>0</v>
      </c>
      <c r="P596" s="35">
        <v>67.400000000000006</v>
      </c>
      <c r="Q596" s="153">
        <v>318791.73</v>
      </c>
      <c r="R596" s="153">
        <v>0</v>
      </c>
      <c r="S596" s="153">
        <v>0</v>
      </c>
      <c r="T596" s="153">
        <v>0</v>
      </c>
      <c r="U596" s="153">
        <v>0</v>
      </c>
      <c r="V596" s="153">
        <v>0</v>
      </c>
      <c r="W596" s="153">
        <v>0</v>
      </c>
      <c r="X596" s="153">
        <v>0</v>
      </c>
      <c r="Y596" s="28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201"/>
      <c r="AP596" s="201"/>
      <c r="AQ596" s="201"/>
      <c r="AR596" s="201"/>
      <c r="AS596" s="201"/>
      <c r="AT596" s="201"/>
      <c r="AU596" s="201"/>
    </row>
    <row r="597" spans="1:47">
      <c r="A597" s="75">
        <v>572</v>
      </c>
      <c r="B597" s="67" t="s">
        <v>1086</v>
      </c>
      <c r="C597" s="35">
        <f t="shared" si="32"/>
        <v>122128.2</v>
      </c>
      <c r="D597" s="153">
        <v>0</v>
      </c>
      <c r="E597" s="153">
        <v>0</v>
      </c>
      <c r="F597" s="153">
        <v>0</v>
      </c>
      <c r="G597" s="153">
        <v>0</v>
      </c>
      <c r="H597" s="153">
        <v>0</v>
      </c>
      <c r="I597" s="153">
        <v>0</v>
      </c>
      <c r="J597" s="155">
        <v>0</v>
      </c>
      <c r="K597" s="153">
        <v>0</v>
      </c>
      <c r="L597" s="153">
        <v>0</v>
      </c>
      <c r="M597" s="153">
        <v>0</v>
      </c>
      <c r="N597" s="153">
        <v>0</v>
      </c>
      <c r="O597" s="153">
        <v>0</v>
      </c>
      <c r="P597" s="35">
        <v>13.4</v>
      </c>
      <c r="Q597" s="153">
        <v>122128.2</v>
      </c>
      <c r="R597" s="153">
        <v>0</v>
      </c>
      <c r="S597" s="153">
        <v>0</v>
      </c>
      <c r="T597" s="153">
        <v>0</v>
      </c>
      <c r="U597" s="153">
        <v>0</v>
      </c>
      <c r="V597" s="153">
        <v>0</v>
      </c>
      <c r="W597" s="153">
        <v>0</v>
      </c>
      <c r="X597" s="153">
        <v>0</v>
      </c>
      <c r="Y597" s="28"/>
      <c r="Z597" s="201"/>
      <c r="AA597" s="201"/>
      <c r="AB597" s="201"/>
      <c r="AC597" s="201"/>
      <c r="AD597" s="201"/>
      <c r="AE597" s="201"/>
      <c r="AF597" s="201"/>
      <c r="AG597" s="201"/>
      <c r="AH597" s="201"/>
      <c r="AI597" s="201"/>
      <c r="AJ597" s="201"/>
      <c r="AK597" s="201"/>
      <c r="AL597" s="201"/>
      <c r="AM597" s="201"/>
      <c r="AN597" s="201"/>
      <c r="AO597" s="201"/>
      <c r="AP597" s="201"/>
      <c r="AQ597" s="201"/>
      <c r="AR597" s="201"/>
      <c r="AS597" s="201"/>
      <c r="AT597" s="201"/>
      <c r="AU597" s="201"/>
    </row>
    <row r="598" spans="1:47">
      <c r="A598" s="75">
        <v>573</v>
      </c>
      <c r="B598" s="67" t="s">
        <v>1087</v>
      </c>
      <c r="C598" s="35">
        <f t="shared" si="32"/>
        <v>250067.82</v>
      </c>
      <c r="D598" s="153">
        <v>250067.82</v>
      </c>
      <c r="E598" s="153">
        <v>0</v>
      </c>
      <c r="F598" s="153">
        <v>0</v>
      </c>
      <c r="G598" s="153">
        <v>0</v>
      </c>
      <c r="H598" s="153">
        <v>0</v>
      </c>
      <c r="I598" s="153">
        <v>0</v>
      </c>
      <c r="J598" s="155">
        <v>0</v>
      </c>
      <c r="K598" s="153">
        <v>0</v>
      </c>
      <c r="L598" s="153">
        <v>0</v>
      </c>
      <c r="M598" s="153">
        <v>0</v>
      </c>
      <c r="N598" s="153">
        <v>0</v>
      </c>
      <c r="O598" s="153">
        <v>0</v>
      </c>
      <c r="P598" s="153">
        <v>0</v>
      </c>
      <c r="Q598" s="153">
        <v>0</v>
      </c>
      <c r="R598" s="153">
        <v>0</v>
      </c>
      <c r="S598" s="153">
        <v>0</v>
      </c>
      <c r="T598" s="153">
        <v>0</v>
      </c>
      <c r="U598" s="153">
        <v>0</v>
      </c>
      <c r="V598" s="153">
        <v>0</v>
      </c>
      <c r="W598" s="153">
        <v>0</v>
      </c>
      <c r="X598" s="153">
        <v>0</v>
      </c>
      <c r="Y598" s="28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201"/>
      <c r="AT598" s="201"/>
      <c r="AU598" s="201"/>
    </row>
    <row r="599" spans="1:47">
      <c r="A599" s="75">
        <v>574</v>
      </c>
      <c r="B599" s="67" t="s">
        <v>1089</v>
      </c>
      <c r="C599" s="35">
        <f t="shared" si="32"/>
        <v>449999.04</v>
      </c>
      <c r="D599" s="153">
        <v>449999.04</v>
      </c>
      <c r="E599" s="153">
        <v>0</v>
      </c>
      <c r="F599" s="153">
        <v>0</v>
      </c>
      <c r="G599" s="153">
        <v>0</v>
      </c>
      <c r="H599" s="153">
        <v>0</v>
      </c>
      <c r="I599" s="153">
        <v>0</v>
      </c>
      <c r="J599" s="155">
        <v>0</v>
      </c>
      <c r="K599" s="153">
        <v>0</v>
      </c>
      <c r="L599" s="153">
        <v>0</v>
      </c>
      <c r="M599" s="153">
        <v>0</v>
      </c>
      <c r="N599" s="153">
        <v>0</v>
      </c>
      <c r="O599" s="153">
        <v>0</v>
      </c>
      <c r="P599" s="153">
        <v>0</v>
      </c>
      <c r="Q599" s="153">
        <v>0</v>
      </c>
      <c r="R599" s="153">
        <v>0</v>
      </c>
      <c r="S599" s="153">
        <v>0</v>
      </c>
      <c r="T599" s="153">
        <v>0</v>
      </c>
      <c r="U599" s="153">
        <v>0</v>
      </c>
      <c r="V599" s="153">
        <v>0</v>
      </c>
      <c r="W599" s="153">
        <v>0</v>
      </c>
      <c r="X599" s="153">
        <v>0</v>
      </c>
      <c r="Y599" s="28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201"/>
      <c r="AP599" s="201"/>
      <c r="AQ599" s="201"/>
      <c r="AR599" s="201"/>
      <c r="AS599" s="201"/>
      <c r="AT599" s="201"/>
      <c r="AU599" s="201"/>
    </row>
    <row r="600" spans="1:47">
      <c r="A600" s="75">
        <v>575</v>
      </c>
      <c r="B600" s="67" t="s">
        <v>1084</v>
      </c>
      <c r="C600" s="35">
        <f t="shared" si="32"/>
        <v>422874</v>
      </c>
      <c r="D600" s="153">
        <v>0</v>
      </c>
      <c r="E600" s="153">
        <v>0</v>
      </c>
      <c r="F600" s="153">
        <v>0</v>
      </c>
      <c r="G600" s="153">
        <v>0</v>
      </c>
      <c r="H600" s="153">
        <v>0</v>
      </c>
      <c r="I600" s="153">
        <v>0</v>
      </c>
      <c r="J600" s="155">
        <v>0</v>
      </c>
      <c r="K600" s="153">
        <v>0</v>
      </c>
      <c r="L600" s="153">
        <v>0</v>
      </c>
      <c r="M600" s="153">
        <v>0</v>
      </c>
      <c r="N600" s="153">
        <v>0</v>
      </c>
      <c r="O600" s="153">
        <v>0</v>
      </c>
      <c r="P600" s="35">
        <v>105.6</v>
      </c>
      <c r="Q600" s="153">
        <v>422874</v>
      </c>
      <c r="R600" s="153">
        <v>0</v>
      </c>
      <c r="S600" s="153">
        <v>0</v>
      </c>
      <c r="T600" s="153">
        <v>0</v>
      </c>
      <c r="U600" s="153">
        <v>0</v>
      </c>
      <c r="V600" s="153">
        <v>0</v>
      </c>
      <c r="W600" s="153">
        <v>0</v>
      </c>
      <c r="X600" s="153">
        <v>0</v>
      </c>
      <c r="Y600" s="28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1"/>
      <c r="AT600" s="201"/>
      <c r="AU600" s="201"/>
    </row>
    <row r="601" spans="1:47">
      <c r="A601" s="75">
        <v>576</v>
      </c>
      <c r="B601" s="67" t="s">
        <v>1085</v>
      </c>
      <c r="C601" s="35">
        <f t="shared" si="32"/>
        <v>1845977.2</v>
      </c>
      <c r="D601" s="153">
        <v>0</v>
      </c>
      <c r="E601" s="153">
        <v>0</v>
      </c>
      <c r="F601" s="153">
        <v>0</v>
      </c>
      <c r="G601" s="153">
        <v>0</v>
      </c>
      <c r="H601" s="153">
        <v>0</v>
      </c>
      <c r="I601" s="153">
        <v>0</v>
      </c>
      <c r="J601" s="155">
        <v>1</v>
      </c>
      <c r="K601" s="153">
        <v>1845977.2</v>
      </c>
      <c r="L601" s="153">
        <v>0</v>
      </c>
      <c r="M601" s="153">
        <v>0</v>
      </c>
      <c r="N601" s="153">
        <v>0</v>
      </c>
      <c r="O601" s="153">
        <v>0</v>
      </c>
      <c r="P601" s="153">
        <v>0</v>
      </c>
      <c r="Q601" s="153">
        <v>0</v>
      </c>
      <c r="R601" s="153">
        <v>0</v>
      </c>
      <c r="S601" s="153">
        <v>0</v>
      </c>
      <c r="T601" s="153">
        <v>0</v>
      </c>
      <c r="U601" s="153">
        <v>0</v>
      </c>
      <c r="V601" s="153">
        <v>0</v>
      </c>
      <c r="W601" s="153">
        <v>0</v>
      </c>
      <c r="X601" s="153">
        <v>0</v>
      </c>
      <c r="Y601" s="28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1"/>
      <c r="AT601" s="201"/>
      <c r="AU601" s="201"/>
    </row>
    <row r="602" spans="1:47">
      <c r="A602" s="75">
        <v>577</v>
      </c>
      <c r="B602" s="67" t="s">
        <v>1097</v>
      </c>
      <c r="C602" s="35">
        <f t="shared" si="32"/>
        <v>24656.35</v>
      </c>
      <c r="D602" s="153">
        <v>0</v>
      </c>
      <c r="E602" s="153">
        <v>0</v>
      </c>
      <c r="F602" s="153">
        <v>0</v>
      </c>
      <c r="G602" s="153">
        <v>0</v>
      </c>
      <c r="H602" s="153">
        <v>0</v>
      </c>
      <c r="I602" s="153">
        <v>0</v>
      </c>
      <c r="J602" s="155">
        <v>1</v>
      </c>
      <c r="K602" s="153">
        <v>24656.35</v>
      </c>
      <c r="L602" s="153">
        <v>0</v>
      </c>
      <c r="M602" s="153">
        <v>0</v>
      </c>
      <c r="N602" s="153">
        <v>0</v>
      </c>
      <c r="O602" s="153">
        <v>0</v>
      </c>
      <c r="P602" s="153">
        <v>0</v>
      </c>
      <c r="Q602" s="153">
        <v>0</v>
      </c>
      <c r="R602" s="153">
        <v>0</v>
      </c>
      <c r="S602" s="153">
        <v>0</v>
      </c>
      <c r="T602" s="153">
        <v>0</v>
      </c>
      <c r="U602" s="153">
        <v>0</v>
      </c>
      <c r="V602" s="153">
        <v>0</v>
      </c>
      <c r="W602" s="153">
        <v>0</v>
      </c>
      <c r="X602" s="153">
        <v>0</v>
      </c>
      <c r="Y602" s="28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1"/>
      <c r="AT602" s="201"/>
      <c r="AU602" s="201"/>
    </row>
    <row r="603" spans="1:47">
      <c r="A603" s="75">
        <v>578</v>
      </c>
      <c r="B603" s="67" t="s">
        <v>1081</v>
      </c>
      <c r="C603" s="35">
        <f t="shared" si="32"/>
        <v>434245</v>
      </c>
      <c r="D603" s="153">
        <v>0</v>
      </c>
      <c r="E603" s="153">
        <v>0</v>
      </c>
      <c r="F603" s="153">
        <v>0</v>
      </c>
      <c r="G603" s="153">
        <v>0</v>
      </c>
      <c r="H603" s="153">
        <v>0</v>
      </c>
      <c r="I603" s="153">
        <v>0</v>
      </c>
      <c r="J603" s="155">
        <v>0</v>
      </c>
      <c r="K603" s="153">
        <v>0</v>
      </c>
      <c r="L603" s="153">
        <v>0</v>
      </c>
      <c r="M603" s="153">
        <v>0</v>
      </c>
      <c r="N603" s="153">
        <v>0</v>
      </c>
      <c r="O603" s="153">
        <v>0</v>
      </c>
      <c r="P603" s="153">
        <v>0</v>
      </c>
      <c r="Q603" s="153">
        <v>0</v>
      </c>
      <c r="R603" s="153">
        <v>0</v>
      </c>
      <c r="S603" s="153">
        <v>0</v>
      </c>
      <c r="T603" s="35">
        <v>9.82</v>
      </c>
      <c r="U603" s="153">
        <v>434245</v>
      </c>
      <c r="V603" s="153">
        <v>0</v>
      </c>
      <c r="W603" s="153">
        <v>0</v>
      </c>
      <c r="X603" s="153">
        <v>0</v>
      </c>
      <c r="Y603" s="28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1"/>
      <c r="AT603" s="201"/>
      <c r="AU603" s="201"/>
    </row>
    <row r="604" spans="1:47">
      <c r="A604" s="75">
        <v>579</v>
      </c>
      <c r="B604" s="67" t="s">
        <v>1101</v>
      </c>
      <c r="C604" s="35">
        <f t="shared" si="32"/>
        <v>194240</v>
      </c>
      <c r="D604" s="153">
        <v>0</v>
      </c>
      <c r="E604" s="153">
        <v>0</v>
      </c>
      <c r="F604" s="153">
        <v>0</v>
      </c>
      <c r="G604" s="153">
        <v>0</v>
      </c>
      <c r="H604" s="153">
        <v>0</v>
      </c>
      <c r="I604" s="153">
        <v>0</v>
      </c>
      <c r="J604" s="155">
        <v>0</v>
      </c>
      <c r="K604" s="153">
        <v>0</v>
      </c>
      <c r="L604" s="153">
        <v>0</v>
      </c>
      <c r="M604" s="153">
        <v>0</v>
      </c>
      <c r="N604" s="153">
        <v>0</v>
      </c>
      <c r="O604" s="153">
        <v>0</v>
      </c>
      <c r="P604" s="35">
        <v>22.6</v>
      </c>
      <c r="Q604" s="153">
        <v>194240</v>
      </c>
      <c r="R604" s="153">
        <v>0</v>
      </c>
      <c r="S604" s="153">
        <v>0</v>
      </c>
      <c r="T604" s="153">
        <v>0</v>
      </c>
      <c r="U604" s="153">
        <v>0</v>
      </c>
      <c r="V604" s="153">
        <v>0</v>
      </c>
      <c r="W604" s="153">
        <v>0</v>
      </c>
      <c r="X604" s="153">
        <v>0</v>
      </c>
      <c r="Y604" s="28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1"/>
      <c r="AT604" s="201"/>
      <c r="AU604" s="201"/>
    </row>
    <row r="605" spans="1:47">
      <c r="A605" s="75">
        <v>580</v>
      </c>
      <c r="B605" s="67" t="s">
        <v>1096</v>
      </c>
      <c r="C605" s="35">
        <f t="shared" si="32"/>
        <v>583365.06999999995</v>
      </c>
      <c r="D605" s="153">
        <v>0</v>
      </c>
      <c r="E605" s="153">
        <v>0</v>
      </c>
      <c r="F605" s="153">
        <v>0</v>
      </c>
      <c r="G605" s="153">
        <v>0</v>
      </c>
      <c r="H605" s="153">
        <v>0</v>
      </c>
      <c r="I605" s="153">
        <v>0</v>
      </c>
      <c r="J605" s="155">
        <v>0</v>
      </c>
      <c r="K605" s="153">
        <v>0</v>
      </c>
      <c r="L605" s="153">
        <v>0</v>
      </c>
      <c r="M605" s="153">
        <v>0</v>
      </c>
      <c r="N605" s="153">
        <v>0</v>
      </c>
      <c r="O605" s="153">
        <v>0</v>
      </c>
      <c r="P605" s="35">
        <v>116.6</v>
      </c>
      <c r="Q605" s="153">
        <v>583365.06999999995</v>
      </c>
      <c r="R605" s="153">
        <v>0</v>
      </c>
      <c r="S605" s="153">
        <v>0</v>
      </c>
      <c r="T605" s="153">
        <v>0</v>
      </c>
      <c r="U605" s="153">
        <v>0</v>
      </c>
      <c r="V605" s="153">
        <v>0</v>
      </c>
      <c r="W605" s="153">
        <v>0</v>
      </c>
      <c r="X605" s="153">
        <v>0</v>
      </c>
      <c r="Y605" s="28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1"/>
      <c r="AT605" s="201"/>
      <c r="AU605" s="201"/>
    </row>
    <row r="606" spans="1:47">
      <c r="A606" s="75">
        <v>581</v>
      </c>
      <c r="B606" s="143" t="s">
        <v>1082</v>
      </c>
      <c r="C606" s="35">
        <f t="shared" si="32"/>
        <v>1819608.1199999999</v>
      </c>
      <c r="D606" s="153">
        <v>0</v>
      </c>
      <c r="E606" s="153">
        <v>0</v>
      </c>
      <c r="F606" s="153">
        <v>1149919.3899999999</v>
      </c>
      <c r="G606" s="153">
        <v>0</v>
      </c>
      <c r="H606" s="153">
        <v>0</v>
      </c>
      <c r="I606" s="153">
        <v>0</v>
      </c>
      <c r="J606" s="155">
        <v>0</v>
      </c>
      <c r="K606" s="153">
        <v>0</v>
      </c>
      <c r="L606" s="153">
        <v>0</v>
      </c>
      <c r="M606" s="153">
        <v>0</v>
      </c>
      <c r="N606" s="153">
        <v>0</v>
      </c>
      <c r="O606" s="153">
        <v>0</v>
      </c>
      <c r="P606" s="35">
        <v>159.6</v>
      </c>
      <c r="Q606" s="153">
        <v>669688.73</v>
      </c>
      <c r="R606" s="153">
        <v>0</v>
      </c>
      <c r="S606" s="153">
        <v>0</v>
      </c>
      <c r="T606" s="153">
        <v>0</v>
      </c>
      <c r="U606" s="153">
        <v>0</v>
      </c>
      <c r="V606" s="153">
        <v>0</v>
      </c>
      <c r="W606" s="153">
        <v>0</v>
      </c>
      <c r="X606" s="153">
        <v>0</v>
      </c>
      <c r="Y606" s="28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1"/>
      <c r="AT606" s="201"/>
      <c r="AU606" s="201"/>
    </row>
    <row r="607" spans="1:47">
      <c r="A607" s="75">
        <v>582</v>
      </c>
      <c r="B607" s="67" t="s">
        <v>1100</v>
      </c>
      <c r="C607" s="35">
        <f t="shared" si="32"/>
        <v>749500</v>
      </c>
      <c r="D607" s="153">
        <v>0</v>
      </c>
      <c r="E607" s="153">
        <v>0</v>
      </c>
      <c r="F607" s="153">
        <v>0</v>
      </c>
      <c r="G607" s="153">
        <v>0</v>
      </c>
      <c r="H607" s="153">
        <v>0</v>
      </c>
      <c r="I607" s="153">
        <v>0</v>
      </c>
      <c r="J607" s="155">
        <v>0</v>
      </c>
      <c r="K607" s="153">
        <v>0</v>
      </c>
      <c r="L607" s="153">
        <v>0</v>
      </c>
      <c r="M607" s="153">
        <v>0</v>
      </c>
      <c r="N607" s="153">
        <v>0</v>
      </c>
      <c r="O607" s="153">
        <v>0</v>
      </c>
      <c r="P607" s="35">
        <v>122.8</v>
      </c>
      <c r="Q607" s="153">
        <v>749500</v>
      </c>
      <c r="R607" s="153">
        <v>0</v>
      </c>
      <c r="S607" s="153">
        <v>0</v>
      </c>
      <c r="T607" s="153">
        <v>0</v>
      </c>
      <c r="U607" s="153">
        <v>0</v>
      </c>
      <c r="V607" s="153">
        <v>0</v>
      </c>
      <c r="W607" s="153">
        <v>0</v>
      </c>
      <c r="X607" s="153">
        <v>0</v>
      </c>
      <c r="Y607" s="28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1"/>
      <c r="AT607" s="201"/>
      <c r="AU607" s="201"/>
    </row>
    <row r="608" spans="1:47">
      <c r="A608" s="75">
        <v>583</v>
      </c>
      <c r="B608" s="143" t="s">
        <v>1095</v>
      </c>
      <c r="C608" s="35">
        <f t="shared" si="32"/>
        <v>1850804.01</v>
      </c>
      <c r="D608" s="153">
        <v>1025000</v>
      </c>
      <c r="E608" s="153">
        <v>0</v>
      </c>
      <c r="F608" s="153">
        <v>825804.01</v>
      </c>
      <c r="G608" s="153">
        <v>0</v>
      </c>
      <c r="H608" s="153">
        <v>0</v>
      </c>
      <c r="I608" s="153">
        <v>0</v>
      </c>
      <c r="J608" s="155">
        <v>0</v>
      </c>
      <c r="K608" s="153">
        <v>0</v>
      </c>
      <c r="L608" s="153">
        <v>0</v>
      </c>
      <c r="M608" s="153">
        <v>0</v>
      </c>
      <c r="N608" s="153">
        <v>0</v>
      </c>
      <c r="O608" s="153">
        <v>0</v>
      </c>
      <c r="P608" s="153">
        <v>0</v>
      </c>
      <c r="Q608" s="153">
        <v>0</v>
      </c>
      <c r="R608" s="153">
        <v>0</v>
      </c>
      <c r="S608" s="153">
        <v>0</v>
      </c>
      <c r="T608" s="153">
        <v>0</v>
      </c>
      <c r="U608" s="153">
        <v>0</v>
      </c>
      <c r="V608" s="153">
        <v>0</v>
      </c>
      <c r="W608" s="153">
        <v>0</v>
      </c>
      <c r="X608" s="153">
        <v>0</v>
      </c>
      <c r="Y608" s="28"/>
      <c r="Z608" s="201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1"/>
      <c r="AT608" s="201"/>
      <c r="AU608" s="201"/>
    </row>
    <row r="609" spans="1:47">
      <c r="A609" s="75">
        <v>584</v>
      </c>
      <c r="B609" s="67" t="s">
        <v>1083</v>
      </c>
      <c r="C609" s="35">
        <f t="shared" si="32"/>
        <v>1350000</v>
      </c>
      <c r="D609" s="153">
        <v>0</v>
      </c>
      <c r="E609" s="153">
        <v>0</v>
      </c>
      <c r="F609" s="153">
        <v>0</v>
      </c>
      <c r="G609" s="153">
        <v>0</v>
      </c>
      <c r="H609" s="153">
        <v>0</v>
      </c>
      <c r="I609" s="153">
        <v>0</v>
      </c>
      <c r="J609" s="155">
        <v>0</v>
      </c>
      <c r="K609" s="153">
        <v>0</v>
      </c>
      <c r="L609" s="153">
        <v>0</v>
      </c>
      <c r="M609" s="153">
        <v>0</v>
      </c>
      <c r="N609" s="153">
        <v>0</v>
      </c>
      <c r="O609" s="153">
        <v>0</v>
      </c>
      <c r="P609" s="153">
        <v>0</v>
      </c>
      <c r="Q609" s="153">
        <v>0</v>
      </c>
      <c r="R609" s="153">
        <v>0</v>
      </c>
      <c r="S609" s="153">
        <v>0</v>
      </c>
      <c r="T609" s="35">
        <v>264</v>
      </c>
      <c r="U609" s="153">
        <v>1350000</v>
      </c>
      <c r="V609" s="153">
        <v>0</v>
      </c>
      <c r="W609" s="153">
        <v>0</v>
      </c>
      <c r="X609" s="153">
        <v>0</v>
      </c>
      <c r="Y609" s="28"/>
      <c r="Z609" s="201"/>
      <c r="AA609" s="201"/>
      <c r="AB609" s="201"/>
      <c r="AC609" s="201"/>
      <c r="AD609" s="201"/>
      <c r="AE609" s="201"/>
      <c r="AF609" s="201"/>
      <c r="AG609" s="201"/>
      <c r="AH609" s="201"/>
      <c r="AI609" s="201"/>
      <c r="AJ609" s="201"/>
      <c r="AK609" s="201"/>
      <c r="AL609" s="201"/>
      <c r="AM609" s="201"/>
      <c r="AN609" s="201"/>
      <c r="AO609" s="201"/>
      <c r="AP609" s="201"/>
      <c r="AQ609" s="201"/>
      <c r="AR609" s="201"/>
      <c r="AS609" s="201"/>
      <c r="AT609" s="201"/>
      <c r="AU609" s="201"/>
    </row>
    <row r="610" spans="1:47">
      <c r="A610" s="75">
        <v>585</v>
      </c>
      <c r="B610" s="67" t="s">
        <v>1098</v>
      </c>
      <c r="C610" s="35">
        <f t="shared" si="32"/>
        <v>497800</v>
      </c>
      <c r="D610" s="153">
        <v>0</v>
      </c>
      <c r="E610" s="153">
        <v>0</v>
      </c>
      <c r="F610" s="153">
        <v>0</v>
      </c>
      <c r="G610" s="153">
        <v>0</v>
      </c>
      <c r="H610" s="153">
        <v>0</v>
      </c>
      <c r="I610" s="153">
        <v>0</v>
      </c>
      <c r="J610" s="155">
        <v>0</v>
      </c>
      <c r="K610" s="153">
        <v>0</v>
      </c>
      <c r="L610" s="153">
        <v>0</v>
      </c>
      <c r="M610" s="153">
        <v>0</v>
      </c>
      <c r="N610" s="153">
        <v>0</v>
      </c>
      <c r="O610" s="153">
        <v>0</v>
      </c>
      <c r="P610" s="35">
        <v>48.6</v>
      </c>
      <c r="Q610" s="153">
        <v>497800</v>
      </c>
      <c r="R610" s="153">
        <v>0</v>
      </c>
      <c r="S610" s="153">
        <v>0</v>
      </c>
      <c r="T610" s="153">
        <v>0</v>
      </c>
      <c r="U610" s="153">
        <v>0</v>
      </c>
      <c r="V610" s="153">
        <v>0</v>
      </c>
      <c r="W610" s="153">
        <v>0</v>
      </c>
      <c r="X610" s="153">
        <v>0</v>
      </c>
      <c r="Y610" s="28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201"/>
      <c r="AP610" s="201"/>
      <c r="AQ610" s="201"/>
      <c r="AR610" s="201"/>
      <c r="AS610" s="201"/>
      <c r="AT610" s="201"/>
      <c r="AU610" s="201"/>
    </row>
    <row r="611" spans="1:47" ht="15.75">
      <c r="A611" s="75">
        <v>586</v>
      </c>
      <c r="B611" s="67" t="s">
        <v>1099</v>
      </c>
      <c r="C611" s="35">
        <f t="shared" si="32"/>
        <v>128125.19</v>
      </c>
      <c r="D611" s="153">
        <v>0</v>
      </c>
      <c r="E611" s="153">
        <v>0</v>
      </c>
      <c r="F611" s="153">
        <v>0</v>
      </c>
      <c r="G611" s="157">
        <v>128125.19</v>
      </c>
      <c r="H611" s="153">
        <v>0</v>
      </c>
      <c r="I611" s="153">
        <v>0</v>
      </c>
      <c r="J611" s="155">
        <v>0</v>
      </c>
      <c r="K611" s="153">
        <v>0</v>
      </c>
      <c r="L611" s="153">
        <v>0</v>
      </c>
      <c r="M611" s="153">
        <v>0</v>
      </c>
      <c r="N611" s="153">
        <v>0</v>
      </c>
      <c r="O611" s="153">
        <v>0</v>
      </c>
      <c r="P611" s="153">
        <v>0</v>
      </c>
      <c r="Q611" s="153">
        <v>0</v>
      </c>
      <c r="R611" s="153">
        <v>0</v>
      </c>
      <c r="S611" s="153">
        <v>0</v>
      </c>
      <c r="T611" s="153">
        <v>0</v>
      </c>
      <c r="U611" s="153">
        <v>0</v>
      </c>
      <c r="V611" s="153">
        <v>0</v>
      </c>
      <c r="W611" s="153">
        <v>0</v>
      </c>
      <c r="X611" s="153">
        <v>0</v>
      </c>
      <c r="Y611" s="28"/>
      <c r="Z611" s="201"/>
      <c r="AA611" s="201"/>
      <c r="AB611" s="201"/>
      <c r="AC611" s="201"/>
      <c r="AD611" s="201"/>
      <c r="AE611" s="201"/>
      <c r="AF611" s="201"/>
      <c r="AG611" s="201"/>
      <c r="AH611" s="201"/>
      <c r="AI611" s="201"/>
      <c r="AJ611" s="201"/>
      <c r="AK611" s="201"/>
      <c r="AL611" s="201"/>
      <c r="AM611" s="201"/>
      <c r="AN611" s="201"/>
      <c r="AO611" s="201"/>
      <c r="AP611" s="201"/>
      <c r="AQ611" s="201"/>
      <c r="AR611" s="201"/>
      <c r="AS611" s="201"/>
      <c r="AT611" s="201"/>
      <c r="AU611" s="201"/>
    </row>
    <row r="612" spans="1:47">
      <c r="A612" s="68" t="s">
        <v>315</v>
      </c>
      <c r="B612" s="31"/>
      <c r="C612" s="27">
        <f t="shared" ref="C612:X612" si="33">SUM(C613:C621)</f>
        <v>3556579.01</v>
      </c>
      <c r="D612" s="27">
        <f t="shared" si="33"/>
        <v>1209676.26</v>
      </c>
      <c r="E612" s="27">
        <f t="shared" si="33"/>
        <v>8936.25</v>
      </c>
      <c r="F612" s="27">
        <f t="shared" si="33"/>
        <v>0</v>
      </c>
      <c r="G612" s="27">
        <f t="shared" si="33"/>
        <v>0</v>
      </c>
      <c r="H612" s="27">
        <f t="shared" si="33"/>
        <v>237829.75</v>
      </c>
      <c r="I612" s="27">
        <f t="shared" si="33"/>
        <v>0</v>
      </c>
      <c r="J612" s="83">
        <f t="shared" si="33"/>
        <v>0</v>
      </c>
      <c r="K612" s="27">
        <f t="shared" si="33"/>
        <v>0</v>
      </c>
      <c r="L612" s="27">
        <f t="shared" si="33"/>
        <v>1807.54</v>
      </c>
      <c r="M612" s="27">
        <f t="shared" si="33"/>
        <v>1890266.75</v>
      </c>
      <c r="N612" s="27">
        <f t="shared" si="33"/>
        <v>0</v>
      </c>
      <c r="O612" s="27">
        <f t="shared" si="33"/>
        <v>0</v>
      </c>
      <c r="P612" s="27">
        <f t="shared" si="33"/>
        <v>0</v>
      </c>
      <c r="Q612" s="27">
        <f t="shared" si="33"/>
        <v>0</v>
      </c>
      <c r="R612" s="27">
        <f t="shared" si="33"/>
        <v>0</v>
      </c>
      <c r="S612" s="27">
        <f t="shared" si="33"/>
        <v>0</v>
      </c>
      <c r="T612" s="27">
        <f t="shared" si="33"/>
        <v>0</v>
      </c>
      <c r="U612" s="27">
        <f t="shared" si="33"/>
        <v>0</v>
      </c>
      <c r="V612" s="27">
        <f t="shared" si="33"/>
        <v>28691</v>
      </c>
      <c r="W612" s="27">
        <f t="shared" si="33"/>
        <v>181179</v>
      </c>
      <c r="X612" s="27">
        <f t="shared" si="33"/>
        <v>0</v>
      </c>
      <c r="Y612" s="28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201"/>
      <c r="AP612" s="201"/>
      <c r="AQ612" s="201"/>
      <c r="AR612" s="201"/>
      <c r="AS612" s="201"/>
      <c r="AT612" s="201"/>
      <c r="AU612" s="201"/>
    </row>
    <row r="613" spans="1:47" ht="25.5">
      <c r="A613" s="75">
        <v>587</v>
      </c>
      <c r="B613" s="60" t="s">
        <v>820</v>
      </c>
      <c r="C613" s="35">
        <f t="shared" ref="C613:C621" si="34">D613+E613+F613+G613+H613+I613+K613+M613+O613+Q613+S613+U613+V613+W613+X613</f>
        <v>151366.48000000001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84">
        <v>0</v>
      </c>
      <c r="K613" s="35">
        <v>0</v>
      </c>
      <c r="L613" s="35">
        <v>153.4</v>
      </c>
      <c r="M613" s="35">
        <v>148859.48000000001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2507</v>
      </c>
      <c r="W613" s="35">
        <v>0</v>
      </c>
      <c r="X613" s="35">
        <v>0</v>
      </c>
      <c r="Y613" s="28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1"/>
      <c r="AT613" s="201"/>
      <c r="AU613" s="201"/>
    </row>
    <row r="614" spans="1:47" ht="25.5">
      <c r="A614" s="75">
        <v>588</v>
      </c>
      <c r="B614" s="60" t="s">
        <v>821</v>
      </c>
      <c r="C614" s="35">
        <f t="shared" si="34"/>
        <v>161363.56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84">
        <v>0</v>
      </c>
      <c r="K614" s="35">
        <v>0</v>
      </c>
      <c r="L614" s="35">
        <v>162.6</v>
      </c>
      <c r="M614" s="35">
        <v>158690.56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2673</v>
      </c>
      <c r="W614" s="35">
        <v>0</v>
      </c>
      <c r="X614" s="35">
        <v>0</v>
      </c>
      <c r="Y614" s="28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201"/>
      <c r="AP614" s="201"/>
      <c r="AQ614" s="201"/>
      <c r="AR614" s="201"/>
      <c r="AS614" s="201"/>
      <c r="AT614" s="201"/>
      <c r="AU614" s="201"/>
    </row>
    <row r="615" spans="1:47" ht="25.5">
      <c r="A615" s="75">
        <v>589</v>
      </c>
      <c r="B615" s="60" t="s">
        <v>822</v>
      </c>
      <c r="C615" s="35">
        <f t="shared" si="34"/>
        <v>711790.11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84">
        <v>0</v>
      </c>
      <c r="K615" s="35">
        <v>0</v>
      </c>
      <c r="L615" s="35">
        <v>652.47</v>
      </c>
      <c r="M615" s="35">
        <v>700056.11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11734</v>
      </c>
      <c r="W615" s="35">
        <v>0</v>
      </c>
      <c r="X615" s="35">
        <v>0</v>
      </c>
      <c r="Y615" s="28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201"/>
      <c r="AT615" s="201"/>
      <c r="AU615" s="201"/>
    </row>
    <row r="616" spans="1:47" ht="25.5">
      <c r="A616" s="75">
        <v>590</v>
      </c>
      <c r="B616" s="60" t="s">
        <v>823</v>
      </c>
      <c r="C616" s="35">
        <f t="shared" si="34"/>
        <v>692761.31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84">
        <v>0</v>
      </c>
      <c r="K616" s="35">
        <v>0</v>
      </c>
      <c r="L616" s="35">
        <v>651.47</v>
      </c>
      <c r="M616" s="35">
        <v>680984.31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11777</v>
      </c>
      <c r="W616" s="35">
        <v>0</v>
      </c>
      <c r="X616" s="35">
        <v>0</v>
      </c>
      <c r="Y616" s="28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201"/>
      <c r="AP616" s="201"/>
      <c r="AQ616" s="201"/>
      <c r="AR616" s="201"/>
      <c r="AS616" s="201"/>
      <c r="AT616" s="201"/>
      <c r="AU616" s="201"/>
    </row>
    <row r="617" spans="1:47" ht="25.5">
      <c r="A617" s="75">
        <v>591</v>
      </c>
      <c r="B617" s="58" t="s">
        <v>1016</v>
      </c>
      <c r="C617" s="35">
        <f t="shared" si="34"/>
        <v>1456442.26</v>
      </c>
      <c r="D617" s="35">
        <v>1209676.26</v>
      </c>
      <c r="E617" s="35">
        <v>8936.25</v>
      </c>
      <c r="F617" s="35">
        <v>0</v>
      </c>
      <c r="G617" s="35">
        <v>0</v>
      </c>
      <c r="H617" s="35">
        <v>237829.75</v>
      </c>
      <c r="I617" s="35">
        <v>0</v>
      </c>
      <c r="J617" s="84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28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201"/>
      <c r="AP617" s="201"/>
      <c r="AQ617" s="201"/>
      <c r="AR617" s="201"/>
      <c r="AS617" s="201"/>
      <c r="AT617" s="201"/>
      <c r="AU617" s="201"/>
    </row>
    <row r="618" spans="1:47" ht="25.5">
      <c r="A618" s="75">
        <v>592</v>
      </c>
      <c r="B618" s="60" t="s">
        <v>1017</v>
      </c>
      <c r="C618" s="35">
        <f t="shared" si="34"/>
        <v>201676.29</v>
      </c>
      <c r="D618" s="35">
        <v>0</v>
      </c>
      <c r="E618" s="35">
        <v>0</v>
      </c>
      <c r="F618" s="35">
        <v>0</v>
      </c>
      <c r="G618" s="35">
        <v>0</v>
      </c>
      <c r="H618" s="35">
        <v>0</v>
      </c>
      <c r="I618" s="35">
        <v>0</v>
      </c>
      <c r="J618" s="84">
        <v>0</v>
      </c>
      <c r="K618" s="35">
        <v>0</v>
      </c>
      <c r="L618" s="35">
        <v>187.6</v>
      </c>
      <c r="M618" s="35">
        <v>201676.29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28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1"/>
      <c r="AT618" s="201"/>
      <c r="AU618" s="201"/>
    </row>
    <row r="619" spans="1:47">
      <c r="A619" s="75">
        <v>593</v>
      </c>
      <c r="B619" s="1" t="s">
        <v>678</v>
      </c>
      <c r="C619" s="35">
        <f t="shared" si="34"/>
        <v>52200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84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85">
        <v>52200</v>
      </c>
      <c r="X619" s="35">
        <v>0</v>
      </c>
      <c r="Y619" s="28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1"/>
      <c r="AT619" s="201"/>
      <c r="AU619" s="201"/>
    </row>
    <row r="620" spans="1:47">
      <c r="A620" s="75">
        <v>594</v>
      </c>
      <c r="B620" s="42" t="s">
        <v>316</v>
      </c>
      <c r="C620" s="35">
        <f t="shared" si="34"/>
        <v>81867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84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81867</v>
      </c>
      <c r="X620" s="35">
        <v>0</v>
      </c>
      <c r="Y620" s="28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1"/>
      <c r="AT620" s="201"/>
      <c r="AU620" s="201"/>
    </row>
    <row r="621" spans="1:47" ht="25.5">
      <c r="A621" s="75">
        <v>595</v>
      </c>
      <c r="B621" s="1" t="s">
        <v>317</v>
      </c>
      <c r="C621" s="35">
        <f t="shared" si="34"/>
        <v>47112</v>
      </c>
      <c r="D621" s="35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84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47112</v>
      </c>
      <c r="X621" s="35">
        <v>0</v>
      </c>
      <c r="Y621" s="28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1"/>
      <c r="AT621" s="201"/>
      <c r="AU621" s="201"/>
    </row>
    <row r="622" spans="1:47">
      <c r="A622" s="215" t="s">
        <v>318</v>
      </c>
      <c r="B622" s="31"/>
      <c r="C622" s="27">
        <f t="shared" ref="C622:X622" si="35">SUM(C623:C628)</f>
        <v>3748673.4799999995</v>
      </c>
      <c r="D622" s="27">
        <f t="shared" si="35"/>
        <v>0</v>
      </c>
      <c r="E622" s="27">
        <f t="shared" si="35"/>
        <v>0</v>
      </c>
      <c r="F622" s="27">
        <f t="shared" si="35"/>
        <v>0</v>
      </c>
      <c r="G622" s="27">
        <f t="shared" si="35"/>
        <v>0</v>
      </c>
      <c r="H622" s="27">
        <f t="shared" si="35"/>
        <v>143446.53</v>
      </c>
      <c r="I622" s="27">
        <f t="shared" si="35"/>
        <v>0</v>
      </c>
      <c r="J622" s="83">
        <f t="shared" si="35"/>
        <v>0</v>
      </c>
      <c r="K622" s="27">
        <f t="shared" si="35"/>
        <v>0</v>
      </c>
      <c r="L622" s="27">
        <f t="shared" si="35"/>
        <v>3976</v>
      </c>
      <c r="M622" s="27">
        <f t="shared" si="35"/>
        <v>1337606.04</v>
      </c>
      <c r="N622" s="27">
        <f t="shared" si="35"/>
        <v>0</v>
      </c>
      <c r="O622" s="27">
        <f t="shared" si="35"/>
        <v>0</v>
      </c>
      <c r="P622" s="27">
        <f t="shared" si="35"/>
        <v>3712.4</v>
      </c>
      <c r="Q622" s="27">
        <f t="shared" si="35"/>
        <v>1973651.8599999999</v>
      </c>
      <c r="R622" s="27">
        <f t="shared" si="35"/>
        <v>32.1</v>
      </c>
      <c r="S622" s="27">
        <f t="shared" si="35"/>
        <v>122657.43</v>
      </c>
      <c r="T622" s="27">
        <f t="shared" si="35"/>
        <v>0</v>
      </c>
      <c r="U622" s="27">
        <f t="shared" si="35"/>
        <v>0</v>
      </c>
      <c r="V622" s="27">
        <f t="shared" si="35"/>
        <v>6679</v>
      </c>
      <c r="W622" s="27">
        <f t="shared" si="35"/>
        <v>88858.510000000009</v>
      </c>
      <c r="X622" s="27">
        <f t="shared" si="35"/>
        <v>75774.11</v>
      </c>
      <c r="Y622" s="28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1"/>
      <c r="AT622" s="201"/>
      <c r="AU622" s="201"/>
    </row>
    <row r="623" spans="1:47">
      <c r="A623" s="75">
        <v>596</v>
      </c>
      <c r="B623" s="60" t="s">
        <v>866</v>
      </c>
      <c r="C623" s="35">
        <f t="shared" ref="C623:C628" si="36">D623+E623+F623+G623+H623+I623+K623+M623+O623+Q623+S623+U623+V623+W623+X623</f>
        <v>1414346.25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84">
        <v>0</v>
      </c>
      <c r="K623" s="35">
        <v>0</v>
      </c>
      <c r="L623" s="35">
        <v>1988</v>
      </c>
      <c r="M623" s="35">
        <v>719256.2</v>
      </c>
      <c r="N623" s="35">
        <v>0</v>
      </c>
      <c r="O623" s="35">
        <v>0</v>
      </c>
      <c r="P623" s="35">
        <v>1474</v>
      </c>
      <c r="Q623" s="35">
        <v>601264.74</v>
      </c>
      <c r="R623" s="35">
        <v>15.9</v>
      </c>
      <c r="S623" s="35">
        <v>61390.35</v>
      </c>
      <c r="T623" s="35">
        <v>0</v>
      </c>
      <c r="U623" s="35">
        <v>0</v>
      </c>
      <c r="V623" s="35">
        <v>3342</v>
      </c>
      <c r="W623" s="35">
        <v>0</v>
      </c>
      <c r="X623" s="35">
        <v>29092.959999999999</v>
      </c>
      <c r="Y623" s="28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1"/>
      <c r="AT623" s="201"/>
      <c r="AU623" s="201"/>
    </row>
    <row r="624" spans="1:47">
      <c r="A624" s="75">
        <v>597</v>
      </c>
      <c r="B624" s="60" t="s">
        <v>867</v>
      </c>
      <c r="C624" s="35">
        <f t="shared" si="36"/>
        <v>959557.42999999993</v>
      </c>
      <c r="D624" s="35">
        <v>0</v>
      </c>
      <c r="E624" s="35">
        <v>0</v>
      </c>
      <c r="F624" s="35">
        <v>0</v>
      </c>
      <c r="G624" s="35">
        <v>0</v>
      </c>
      <c r="H624" s="35">
        <v>0</v>
      </c>
      <c r="I624" s="35">
        <v>0</v>
      </c>
      <c r="J624" s="84">
        <v>0</v>
      </c>
      <c r="K624" s="35">
        <v>0</v>
      </c>
      <c r="L624" s="35">
        <v>1988</v>
      </c>
      <c r="M624" s="35">
        <v>618349.84</v>
      </c>
      <c r="N624" s="35">
        <v>0</v>
      </c>
      <c r="O624" s="35">
        <v>0</v>
      </c>
      <c r="P624" s="35">
        <v>1474</v>
      </c>
      <c r="Q624" s="35">
        <v>256863.12</v>
      </c>
      <c r="R624" s="35">
        <v>16.2</v>
      </c>
      <c r="S624" s="35">
        <v>61267.08</v>
      </c>
      <c r="T624" s="35">
        <v>0</v>
      </c>
      <c r="U624" s="35">
        <v>0</v>
      </c>
      <c r="V624" s="35">
        <v>3337</v>
      </c>
      <c r="W624" s="35">
        <v>0</v>
      </c>
      <c r="X624" s="35">
        <v>19740.39</v>
      </c>
      <c r="Y624" s="28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1"/>
      <c r="AT624" s="201"/>
      <c r="AU624" s="201"/>
    </row>
    <row r="625" spans="1:47">
      <c r="A625" s="75">
        <v>598</v>
      </c>
      <c r="B625" s="60" t="s">
        <v>321</v>
      </c>
      <c r="C625" s="35">
        <f t="shared" si="36"/>
        <v>620450.76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84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335.5</v>
      </c>
      <c r="Q625" s="35">
        <v>594090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13648</v>
      </c>
      <c r="X625" s="35">
        <v>12712.76</v>
      </c>
      <c r="Y625" s="28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1"/>
      <c r="AT625" s="201"/>
      <c r="AU625" s="201"/>
    </row>
    <row r="626" spans="1:47">
      <c r="A626" s="75">
        <v>599</v>
      </c>
      <c r="B626" s="60" t="s">
        <v>633</v>
      </c>
      <c r="C626" s="35">
        <f t="shared" si="36"/>
        <v>708879.53</v>
      </c>
      <c r="D626" s="35">
        <v>0</v>
      </c>
      <c r="E626" s="35">
        <v>0</v>
      </c>
      <c r="F626" s="35">
        <v>0</v>
      </c>
      <c r="G626" s="35">
        <v>0</v>
      </c>
      <c r="H626" s="35">
        <v>143446.53</v>
      </c>
      <c r="I626" s="35">
        <v>0</v>
      </c>
      <c r="J626" s="84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428.9</v>
      </c>
      <c r="Q626" s="35">
        <v>521434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29771</v>
      </c>
      <c r="X626" s="35">
        <v>14228</v>
      </c>
      <c r="Y626" s="28"/>
      <c r="Z626" s="201"/>
      <c r="AA626" s="201"/>
      <c r="AB626" s="201"/>
      <c r="AC626" s="201"/>
      <c r="AD626" s="201"/>
      <c r="AE626" s="201"/>
      <c r="AF626" s="201"/>
      <c r="AG626" s="201"/>
      <c r="AH626" s="201"/>
      <c r="AI626" s="201"/>
      <c r="AJ626" s="201"/>
      <c r="AK626" s="201"/>
      <c r="AL626" s="201"/>
      <c r="AM626" s="201"/>
      <c r="AN626" s="201"/>
      <c r="AO626" s="201"/>
      <c r="AP626" s="201"/>
      <c r="AQ626" s="201"/>
      <c r="AR626" s="201"/>
      <c r="AS626" s="201"/>
      <c r="AT626" s="201"/>
      <c r="AU626" s="201"/>
    </row>
    <row r="627" spans="1:47">
      <c r="A627" s="75">
        <v>600</v>
      </c>
      <c r="B627" s="46" t="s">
        <v>319</v>
      </c>
      <c r="C627" s="35">
        <f t="shared" si="36"/>
        <v>22845.88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84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22845.88</v>
      </c>
      <c r="X627" s="35">
        <v>0</v>
      </c>
      <c r="Y627" s="28"/>
      <c r="Z627" s="201"/>
      <c r="AA627" s="201"/>
      <c r="AB627" s="201"/>
      <c r="AC627" s="201"/>
      <c r="AD627" s="201"/>
      <c r="AE627" s="201"/>
      <c r="AF627" s="201"/>
      <c r="AG627" s="201"/>
      <c r="AH627" s="201"/>
      <c r="AI627" s="201"/>
      <c r="AJ627" s="201"/>
      <c r="AK627" s="201"/>
      <c r="AL627" s="201"/>
      <c r="AM627" s="201"/>
      <c r="AN627" s="201"/>
      <c r="AO627" s="201"/>
      <c r="AP627" s="201"/>
      <c r="AQ627" s="201"/>
      <c r="AR627" s="201"/>
      <c r="AS627" s="201"/>
      <c r="AT627" s="201"/>
      <c r="AU627" s="201"/>
    </row>
    <row r="628" spans="1:47">
      <c r="A628" s="75">
        <v>601</v>
      </c>
      <c r="B628" s="46" t="s">
        <v>320</v>
      </c>
      <c r="C628" s="35">
        <f t="shared" si="36"/>
        <v>22593.63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84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22593.63</v>
      </c>
      <c r="X628" s="35">
        <v>0</v>
      </c>
      <c r="Y628" s="28"/>
      <c r="Z628" s="201"/>
      <c r="AA628" s="201"/>
      <c r="AB628" s="201"/>
      <c r="AC628" s="201"/>
      <c r="AD628" s="201"/>
      <c r="AE628" s="201"/>
      <c r="AF628" s="201"/>
      <c r="AG628" s="201"/>
      <c r="AH628" s="201"/>
      <c r="AI628" s="201"/>
      <c r="AJ628" s="201"/>
      <c r="AK628" s="201"/>
      <c r="AL628" s="201"/>
      <c r="AM628" s="201"/>
      <c r="AN628" s="201"/>
      <c r="AO628" s="201"/>
      <c r="AP628" s="201"/>
      <c r="AQ628" s="201"/>
      <c r="AR628" s="201"/>
      <c r="AS628" s="201"/>
      <c r="AT628" s="201"/>
      <c r="AU628" s="201"/>
    </row>
    <row r="629" spans="1:47">
      <c r="A629" s="215" t="s">
        <v>322</v>
      </c>
      <c r="B629" s="60"/>
      <c r="C629" s="27">
        <f t="shared" ref="C629:X629" si="37">SUM(C630:C637)</f>
        <v>7343390.1700000009</v>
      </c>
      <c r="D629" s="27">
        <f t="shared" si="37"/>
        <v>0</v>
      </c>
      <c r="E629" s="27">
        <f t="shared" si="37"/>
        <v>928733.1100000001</v>
      </c>
      <c r="F629" s="27">
        <f t="shared" si="37"/>
        <v>0</v>
      </c>
      <c r="G629" s="27">
        <f t="shared" si="37"/>
        <v>878193.3</v>
      </c>
      <c r="H629" s="27">
        <f t="shared" si="37"/>
        <v>1472570.38</v>
      </c>
      <c r="I629" s="27">
        <f t="shared" si="37"/>
        <v>0</v>
      </c>
      <c r="J629" s="83">
        <f t="shared" si="37"/>
        <v>0</v>
      </c>
      <c r="K629" s="27">
        <f t="shared" si="37"/>
        <v>0</v>
      </c>
      <c r="L629" s="27">
        <f t="shared" si="37"/>
        <v>921.40000000000009</v>
      </c>
      <c r="M629" s="27">
        <f t="shared" si="37"/>
        <v>1746570.91</v>
      </c>
      <c r="N629" s="27">
        <f t="shared" si="37"/>
        <v>0</v>
      </c>
      <c r="O629" s="27">
        <f t="shared" si="37"/>
        <v>0</v>
      </c>
      <c r="P629" s="27">
        <f t="shared" si="37"/>
        <v>3471.2999999999997</v>
      </c>
      <c r="Q629" s="27">
        <f t="shared" si="37"/>
        <v>1829605.4100000001</v>
      </c>
      <c r="R629" s="27">
        <f t="shared" si="37"/>
        <v>105.30000000000001</v>
      </c>
      <c r="S629" s="27">
        <f t="shared" si="37"/>
        <v>386533.58</v>
      </c>
      <c r="T629" s="27">
        <f t="shared" si="37"/>
        <v>0</v>
      </c>
      <c r="U629" s="27">
        <f t="shared" si="37"/>
        <v>0</v>
      </c>
      <c r="V629" s="27">
        <f t="shared" si="37"/>
        <v>27660</v>
      </c>
      <c r="W629" s="27">
        <f t="shared" si="37"/>
        <v>73523.48000000001</v>
      </c>
      <c r="X629" s="27">
        <f t="shared" si="37"/>
        <v>0</v>
      </c>
      <c r="Y629" s="28"/>
      <c r="Z629" s="201"/>
      <c r="AA629" s="201"/>
      <c r="AB629" s="201"/>
      <c r="AC629" s="201"/>
      <c r="AD629" s="201"/>
      <c r="AE629" s="201"/>
      <c r="AF629" s="201"/>
      <c r="AG629" s="201"/>
      <c r="AH629" s="201"/>
      <c r="AI629" s="201"/>
      <c r="AJ629" s="201"/>
      <c r="AK629" s="201"/>
      <c r="AL629" s="201"/>
      <c r="AM629" s="201"/>
      <c r="AN629" s="201"/>
      <c r="AO629" s="201"/>
      <c r="AP629" s="201"/>
      <c r="AQ629" s="201"/>
      <c r="AR629" s="201"/>
      <c r="AS629" s="201"/>
      <c r="AT629" s="201"/>
      <c r="AU629" s="201"/>
    </row>
    <row r="630" spans="1:47">
      <c r="A630" s="75">
        <v>602</v>
      </c>
      <c r="B630" s="60" t="s">
        <v>868</v>
      </c>
      <c r="C630" s="35">
        <f t="shared" ref="C630:C637" si="38">D630+E630+F630+G630+H630+I630+K630+M630+O630+Q630+S630+U630+V630+W630+X630</f>
        <v>951505.26</v>
      </c>
      <c r="D630" s="35">
        <v>0</v>
      </c>
      <c r="E630" s="35">
        <v>157671.81</v>
      </c>
      <c r="F630" s="35">
        <v>0</v>
      </c>
      <c r="G630" s="35">
        <v>89404.99</v>
      </c>
      <c r="H630" s="35">
        <v>200812.57</v>
      </c>
      <c r="I630" s="35">
        <v>0</v>
      </c>
      <c r="J630" s="84">
        <v>0</v>
      </c>
      <c r="K630" s="35">
        <v>0</v>
      </c>
      <c r="L630" s="35">
        <v>221.3</v>
      </c>
      <c r="M630" s="35">
        <v>354772.91</v>
      </c>
      <c r="N630" s="35">
        <v>0</v>
      </c>
      <c r="O630" s="35">
        <v>0</v>
      </c>
      <c r="P630" s="35">
        <v>221.3</v>
      </c>
      <c r="Q630" s="35">
        <v>97321.4</v>
      </c>
      <c r="R630" s="35">
        <v>15.5</v>
      </c>
      <c r="S630" s="35">
        <v>49530.58</v>
      </c>
      <c r="T630" s="35">
        <v>0</v>
      </c>
      <c r="U630" s="35">
        <v>0</v>
      </c>
      <c r="V630" s="35">
        <v>1991</v>
      </c>
      <c r="W630" s="35">
        <v>0</v>
      </c>
      <c r="X630" s="35">
        <v>0</v>
      </c>
      <c r="Y630" s="28"/>
      <c r="Z630" s="201"/>
      <c r="AA630" s="201"/>
      <c r="AB630" s="201"/>
      <c r="AC630" s="201"/>
      <c r="AD630" s="201"/>
      <c r="AE630" s="201"/>
      <c r="AF630" s="201"/>
      <c r="AG630" s="201"/>
      <c r="AH630" s="201"/>
      <c r="AI630" s="201"/>
      <c r="AJ630" s="201"/>
      <c r="AK630" s="201"/>
      <c r="AL630" s="201"/>
      <c r="AM630" s="201"/>
      <c r="AN630" s="201"/>
      <c r="AO630" s="201"/>
      <c r="AP630" s="201"/>
      <c r="AQ630" s="201"/>
      <c r="AR630" s="201"/>
      <c r="AS630" s="201"/>
      <c r="AT630" s="201"/>
      <c r="AU630" s="201"/>
    </row>
    <row r="631" spans="1:47">
      <c r="A631" s="75">
        <v>603</v>
      </c>
      <c r="B631" s="60" t="s">
        <v>869</v>
      </c>
      <c r="C631" s="35">
        <f t="shared" si="38"/>
        <v>1495682.73</v>
      </c>
      <c r="D631" s="35">
        <v>0</v>
      </c>
      <c r="E631" s="35">
        <v>306820.15000000002</v>
      </c>
      <c r="F631" s="35">
        <v>0</v>
      </c>
      <c r="G631" s="35">
        <v>258649</v>
      </c>
      <c r="H631" s="35">
        <v>440010.41</v>
      </c>
      <c r="I631" s="35">
        <v>0</v>
      </c>
      <c r="J631" s="84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714.5</v>
      </c>
      <c r="Q631" s="35">
        <v>399343.8</v>
      </c>
      <c r="R631" s="35">
        <v>22.5</v>
      </c>
      <c r="S631" s="35">
        <v>84429.37</v>
      </c>
      <c r="T631" s="35">
        <v>0</v>
      </c>
      <c r="U631" s="35">
        <v>0</v>
      </c>
      <c r="V631" s="35">
        <v>6430</v>
      </c>
      <c r="W631" s="35">
        <v>0</v>
      </c>
      <c r="X631" s="35">
        <v>0</v>
      </c>
      <c r="Y631" s="28"/>
      <c r="Z631" s="201"/>
      <c r="AA631" s="201"/>
      <c r="AB631" s="201"/>
      <c r="AC631" s="201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1"/>
      <c r="AO631" s="201"/>
      <c r="AP631" s="201"/>
      <c r="AQ631" s="201"/>
      <c r="AR631" s="201"/>
      <c r="AS631" s="201"/>
      <c r="AT631" s="201"/>
      <c r="AU631" s="201"/>
    </row>
    <row r="632" spans="1:47">
      <c r="A632" s="75">
        <v>604</v>
      </c>
      <c r="B632" s="60" t="s">
        <v>870</v>
      </c>
      <c r="C632" s="35">
        <f t="shared" si="38"/>
        <v>1534442.2800000003</v>
      </c>
      <c r="D632" s="35">
        <v>0</v>
      </c>
      <c r="E632" s="35">
        <v>306820.15000000002</v>
      </c>
      <c r="F632" s="35">
        <v>0</v>
      </c>
      <c r="G632" s="35">
        <v>258649</v>
      </c>
      <c r="H632" s="35">
        <v>415873.7</v>
      </c>
      <c r="I632" s="35">
        <v>0</v>
      </c>
      <c r="J632" s="84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725.2</v>
      </c>
      <c r="Q632" s="35">
        <v>462144.06</v>
      </c>
      <c r="R632" s="35">
        <v>22.5</v>
      </c>
      <c r="S632" s="35">
        <v>84429.37</v>
      </c>
      <c r="T632" s="35">
        <v>0</v>
      </c>
      <c r="U632" s="35">
        <v>0</v>
      </c>
      <c r="V632" s="35">
        <v>6526</v>
      </c>
      <c r="W632" s="35">
        <v>0</v>
      </c>
      <c r="X632" s="35">
        <v>0</v>
      </c>
      <c r="Y632" s="28"/>
      <c r="Z632" s="201"/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201"/>
      <c r="AP632" s="201"/>
      <c r="AQ632" s="201"/>
      <c r="AR632" s="201"/>
      <c r="AS632" s="201"/>
      <c r="AT632" s="201"/>
      <c r="AU632" s="201"/>
    </row>
    <row r="633" spans="1:47">
      <c r="A633" s="75">
        <v>605</v>
      </c>
      <c r="B633" s="60" t="s">
        <v>871</v>
      </c>
      <c r="C633" s="35">
        <f t="shared" si="38"/>
        <v>1122734.92</v>
      </c>
      <c r="D633" s="35">
        <v>0</v>
      </c>
      <c r="E633" s="35">
        <v>0</v>
      </c>
      <c r="F633" s="35">
        <v>0</v>
      </c>
      <c r="G633" s="35">
        <v>271490.31</v>
      </c>
      <c r="H633" s="35">
        <v>415873.7</v>
      </c>
      <c r="I633" s="35">
        <v>0</v>
      </c>
      <c r="J633" s="84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705.1</v>
      </c>
      <c r="Q633" s="35">
        <v>345992.27</v>
      </c>
      <c r="R633" s="35">
        <v>22.4</v>
      </c>
      <c r="S633" s="35">
        <v>82988.639999999999</v>
      </c>
      <c r="T633" s="35">
        <v>0</v>
      </c>
      <c r="U633" s="35">
        <v>0</v>
      </c>
      <c r="V633" s="35">
        <v>6390</v>
      </c>
      <c r="W633" s="35">
        <v>0</v>
      </c>
      <c r="X633" s="35">
        <v>0</v>
      </c>
      <c r="Y633" s="28"/>
      <c r="Z633" s="201"/>
      <c r="AA633" s="201"/>
      <c r="AB633" s="201"/>
      <c r="AC633" s="201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201"/>
      <c r="AP633" s="201"/>
      <c r="AQ633" s="201"/>
      <c r="AR633" s="201"/>
      <c r="AS633" s="201"/>
      <c r="AT633" s="201"/>
      <c r="AU633" s="201"/>
    </row>
    <row r="634" spans="1:47">
      <c r="A634" s="75">
        <v>606</v>
      </c>
      <c r="B634" s="60" t="s">
        <v>872</v>
      </c>
      <c r="C634" s="35">
        <f t="shared" si="38"/>
        <v>1825935.5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84">
        <v>0</v>
      </c>
      <c r="K634" s="35">
        <v>0</v>
      </c>
      <c r="L634" s="35">
        <v>700.1</v>
      </c>
      <c r="M634" s="35">
        <v>1391798</v>
      </c>
      <c r="N634" s="35">
        <v>0</v>
      </c>
      <c r="O634" s="35">
        <v>0</v>
      </c>
      <c r="P634" s="35">
        <v>700.1</v>
      </c>
      <c r="Q634" s="35">
        <v>342658.88</v>
      </c>
      <c r="R634" s="35">
        <v>22.4</v>
      </c>
      <c r="S634" s="35">
        <v>85155.62</v>
      </c>
      <c r="T634" s="35">
        <v>0</v>
      </c>
      <c r="U634" s="35">
        <v>0</v>
      </c>
      <c r="V634" s="35">
        <v>6323</v>
      </c>
      <c r="W634" s="35">
        <v>0</v>
      </c>
      <c r="X634" s="35">
        <v>0</v>
      </c>
      <c r="Y634" s="28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201"/>
      <c r="AP634" s="201"/>
      <c r="AQ634" s="201"/>
      <c r="AR634" s="201"/>
      <c r="AS634" s="201"/>
      <c r="AT634" s="201"/>
      <c r="AU634" s="201"/>
    </row>
    <row r="635" spans="1:47">
      <c r="A635" s="75">
        <v>607</v>
      </c>
      <c r="B635" s="60" t="s">
        <v>1018</v>
      </c>
      <c r="C635" s="35">
        <f t="shared" si="38"/>
        <v>339566</v>
      </c>
      <c r="D635" s="35">
        <v>0</v>
      </c>
      <c r="E635" s="35">
        <v>157421</v>
      </c>
      <c r="F635" s="35">
        <v>0</v>
      </c>
      <c r="G635" s="35">
        <v>0</v>
      </c>
      <c r="H635" s="35">
        <v>0</v>
      </c>
      <c r="I635" s="35">
        <v>0</v>
      </c>
      <c r="J635" s="84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405.1</v>
      </c>
      <c r="Q635" s="35">
        <v>182145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28"/>
      <c r="Z635" s="201"/>
      <c r="AA635" s="201"/>
      <c r="AB635" s="201"/>
      <c r="AC635" s="201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201"/>
      <c r="AP635" s="201"/>
      <c r="AQ635" s="201"/>
      <c r="AR635" s="201"/>
      <c r="AS635" s="201"/>
      <c r="AT635" s="201"/>
      <c r="AU635" s="201"/>
    </row>
    <row r="636" spans="1:47">
      <c r="A636" s="75">
        <v>608</v>
      </c>
      <c r="B636" s="46" t="s">
        <v>323</v>
      </c>
      <c r="C636" s="35">
        <f t="shared" si="38"/>
        <v>38977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84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38977</v>
      </c>
      <c r="X636" s="35">
        <v>0</v>
      </c>
      <c r="Y636" s="28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1"/>
      <c r="AT636" s="201"/>
      <c r="AU636" s="201"/>
    </row>
    <row r="637" spans="1:47">
      <c r="A637" s="75">
        <v>609</v>
      </c>
      <c r="B637" s="46" t="s">
        <v>324</v>
      </c>
      <c r="C637" s="35">
        <f t="shared" si="38"/>
        <v>34546.480000000003</v>
      </c>
      <c r="D637" s="35">
        <v>0</v>
      </c>
      <c r="E637" s="35">
        <v>0</v>
      </c>
      <c r="F637" s="35">
        <v>0</v>
      </c>
      <c r="G637" s="35">
        <v>0</v>
      </c>
      <c r="H637" s="35">
        <v>0</v>
      </c>
      <c r="I637" s="35">
        <v>0</v>
      </c>
      <c r="J637" s="84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34546.480000000003</v>
      </c>
      <c r="X637" s="35">
        <v>0</v>
      </c>
      <c r="Y637" s="28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1"/>
      <c r="AT637" s="201"/>
      <c r="AU637" s="201"/>
    </row>
    <row r="638" spans="1:47">
      <c r="A638" s="215" t="s">
        <v>325</v>
      </c>
      <c r="B638" s="31"/>
      <c r="C638" s="27">
        <f t="shared" ref="C638:X638" si="39">SUM(C639:C655)</f>
        <v>21399139.460000001</v>
      </c>
      <c r="D638" s="27">
        <f t="shared" si="39"/>
        <v>0</v>
      </c>
      <c r="E638" s="27">
        <f t="shared" si="39"/>
        <v>788712.27</v>
      </c>
      <c r="F638" s="27">
        <f t="shared" si="39"/>
        <v>0</v>
      </c>
      <c r="G638" s="27">
        <f t="shared" si="39"/>
        <v>439853.9</v>
      </c>
      <c r="H638" s="27">
        <f t="shared" si="39"/>
        <v>1868256.32</v>
      </c>
      <c r="I638" s="27">
        <f t="shared" si="39"/>
        <v>195000</v>
      </c>
      <c r="J638" s="83">
        <f t="shared" si="39"/>
        <v>0</v>
      </c>
      <c r="K638" s="27">
        <f t="shared" si="39"/>
        <v>0</v>
      </c>
      <c r="L638" s="27">
        <f t="shared" si="39"/>
        <v>2813.45</v>
      </c>
      <c r="M638" s="27">
        <f t="shared" si="39"/>
        <v>7545807.6100000003</v>
      </c>
      <c r="N638" s="27">
        <f t="shared" si="39"/>
        <v>0</v>
      </c>
      <c r="O638" s="27">
        <f t="shared" si="39"/>
        <v>0</v>
      </c>
      <c r="P638" s="27">
        <f t="shared" si="39"/>
        <v>4717</v>
      </c>
      <c r="Q638" s="27">
        <f t="shared" si="39"/>
        <v>6477497.3599999994</v>
      </c>
      <c r="R638" s="27">
        <f t="shared" si="39"/>
        <v>392.79</v>
      </c>
      <c r="S638" s="27">
        <f t="shared" si="39"/>
        <v>617442</v>
      </c>
      <c r="T638" s="27">
        <f t="shared" si="39"/>
        <v>1031.8</v>
      </c>
      <c r="U638" s="27">
        <f t="shared" si="39"/>
        <v>2766244</v>
      </c>
      <c r="V638" s="27">
        <f t="shared" si="39"/>
        <v>47595</v>
      </c>
      <c r="W638" s="27">
        <f t="shared" si="39"/>
        <v>652731</v>
      </c>
      <c r="X638" s="27">
        <f t="shared" si="39"/>
        <v>0</v>
      </c>
      <c r="Y638" s="28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1"/>
      <c r="AT638" s="201"/>
      <c r="AU638" s="201"/>
    </row>
    <row r="639" spans="1:47">
      <c r="A639" s="75">
        <v>610</v>
      </c>
      <c r="B639" s="61" t="s">
        <v>784</v>
      </c>
      <c r="C639" s="35">
        <f t="shared" ref="C639:C655" si="40">D639+E639+F639+G639+H639+I639+K639+M639+O639+Q639+S639+U639+V639+W639+X639</f>
        <v>991194</v>
      </c>
      <c r="D639" s="35">
        <v>0</v>
      </c>
      <c r="E639" s="35">
        <v>0</v>
      </c>
      <c r="F639" s="35">
        <v>0</v>
      </c>
      <c r="G639" s="35">
        <v>0</v>
      </c>
      <c r="H639" s="35">
        <v>256252</v>
      </c>
      <c r="I639" s="35">
        <v>0</v>
      </c>
      <c r="J639" s="84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466.48</v>
      </c>
      <c r="Q639" s="35">
        <v>728432</v>
      </c>
      <c r="R639" s="35">
        <v>0</v>
      </c>
      <c r="S639" s="35">
        <v>0</v>
      </c>
      <c r="T639" s="35">
        <v>0</v>
      </c>
      <c r="U639" s="35">
        <v>0</v>
      </c>
      <c r="V639" s="35">
        <v>6510</v>
      </c>
      <c r="W639" s="35">
        <v>0</v>
      </c>
      <c r="X639" s="35">
        <v>0</v>
      </c>
      <c r="Y639" s="28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1"/>
      <c r="AT639" s="201"/>
      <c r="AU639" s="201"/>
    </row>
    <row r="640" spans="1:47">
      <c r="A640" s="75">
        <v>611</v>
      </c>
      <c r="B640" s="61" t="s">
        <v>785</v>
      </c>
      <c r="C640" s="35">
        <f t="shared" si="40"/>
        <v>1217695</v>
      </c>
      <c r="D640" s="35">
        <v>0</v>
      </c>
      <c r="E640" s="35">
        <v>0</v>
      </c>
      <c r="F640" s="35">
        <v>0</v>
      </c>
      <c r="G640" s="35">
        <v>0</v>
      </c>
      <c r="H640" s="35">
        <v>169397</v>
      </c>
      <c r="I640" s="35">
        <v>0</v>
      </c>
      <c r="J640" s="84">
        <v>0</v>
      </c>
      <c r="K640" s="35">
        <v>0</v>
      </c>
      <c r="L640" s="35">
        <v>241.3</v>
      </c>
      <c r="M640" s="35">
        <v>562206</v>
      </c>
      <c r="N640" s="35">
        <v>0</v>
      </c>
      <c r="O640" s="35">
        <v>0</v>
      </c>
      <c r="P640" s="35">
        <v>274.10000000000002</v>
      </c>
      <c r="Q640" s="35">
        <v>416847</v>
      </c>
      <c r="R640" s="35">
        <v>18.79</v>
      </c>
      <c r="S640" s="35">
        <v>66175</v>
      </c>
      <c r="T640" s="35">
        <v>0</v>
      </c>
      <c r="U640" s="35">
        <v>0</v>
      </c>
      <c r="V640" s="35">
        <v>3070</v>
      </c>
      <c r="W640" s="35">
        <v>0</v>
      </c>
      <c r="X640" s="35">
        <v>0</v>
      </c>
      <c r="Y640" s="28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1"/>
      <c r="AT640" s="201"/>
      <c r="AU640" s="201"/>
    </row>
    <row r="641" spans="1:47">
      <c r="A641" s="75">
        <v>612</v>
      </c>
      <c r="B641" s="61" t="s">
        <v>786</v>
      </c>
      <c r="C641" s="35">
        <f t="shared" si="40"/>
        <v>1169935.05</v>
      </c>
      <c r="D641" s="35">
        <v>0</v>
      </c>
      <c r="E641" s="35">
        <v>123470.02</v>
      </c>
      <c r="F641" s="35">
        <v>0</v>
      </c>
      <c r="G641" s="35">
        <v>0</v>
      </c>
      <c r="H641" s="35">
        <v>115020.03</v>
      </c>
      <c r="I641" s="35">
        <v>0</v>
      </c>
      <c r="J641" s="84">
        <v>0</v>
      </c>
      <c r="K641" s="35">
        <v>0</v>
      </c>
      <c r="L641" s="35">
        <v>227.6</v>
      </c>
      <c r="M641" s="35">
        <v>747294</v>
      </c>
      <c r="N641" s="35">
        <v>0</v>
      </c>
      <c r="O641" s="35">
        <v>0</v>
      </c>
      <c r="P641" s="35">
        <v>255.3</v>
      </c>
      <c r="Q641" s="35">
        <v>180965</v>
      </c>
      <c r="R641" s="35">
        <v>0</v>
      </c>
      <c r="S641" s="35">
        <v>0</v>
      </c>
      <c r="T641" s="35">
        <v>0</v>
      </c>
      <c r="U641" s="35">
        <v>0</v>
      </c>
      <c r="V641" s="35">
        <v>3186</v>
      </c>
      <c r="W641" s="35">
        <v>0</v>
      </c>
      <c r="X641" s="35">
        <v>0</v>
      </c>
      <c r="Y641" s="28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1"/>
      <c r="AT641" s="201"/>
      <c r="AU641" s="201"/>
    </row>
    <row r="642" spans="1:47">
      <c r="A642" s="75">
        <v>613</v>
      </c>
      <c r="B642" s="61" t="s">
        <v>787</v>
      </c>
      <c r="C642" s="35">
        <f t="shared" si="40"/>
        <v>1500089</v>
      </c>
      <c r="D642" s="35">
        <v>0</v>
      </c>
      <c r="E642" s="35">
        <v>0</v>
      </c>
      <c r="F642" s="35">
        <v>0</v>
      </c>
      <c r="G642" s="35">
        <v>130492</v>
      </c>
      <c r="H642" s="35">
        <v>128631</v>
      </c>
      <c r="I642" s="35">
        <v>0</v>
      </c>
      <c r="J642" s="84">
        <v>0</v>
      </c>
      <c r="K642" s="35">
        <v>0</v>
      </c>
      <c r="L642" s="35">
        <v>238.95</v>
      </c>
      <c r="M642" s="35">
        <v>681853</v>
      </c>
      <c r="N642" s="35">
        <v>0</v>
      </c>
      <c r="O642" s="35">
        <v>0</v>
      </c>
      <c r="P642" s="35">
        <v>262.14999999999998</v>
      </c>
      <c r="Q642" s="35">
        <v>556206</v>
      </c>
      <c r="R642" s="35">
        <v>0</v>
      </c>
      <c r="S642" s="35">
        <v>0</v>
      </c>
      <c r="T642" s="35">
        <v>0</v>
      </c>
      <c r="U642" s="35">
        <v>0</v>
      </c>
      <c r="V642" s="35">
        <v>2907</v>
      </c>
      <c r="W642" s="35">
        <v>0</v>
      </c>
      <c r="X642" s="35">
        <v>0</v>
      </c>
      <c r="Y642" s="28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1"/>
      <c r="AT642" s="201"/>
      <c r="AU642" s="201"/>
    </row>
    <row r="643" spans="1:47">
      <c r="A643" s="75">
        <v>614</v>
      </c>
      <c r="B643" s="61" t="s">
        <v>788</v>
      </c>
      <c r="C643" s="35">
        <f t="shared" si="40"/>
        <v>1491597</v>
      </c>
      <c r="D643" s="35">
        <v>0</v>
      </c>
      <c r="E643" s="35">
        <v>0</v>
      </c>
      <c r="F643" s="35">
        <v>0</v>
      </c>
      <c r="G643" s="35">
        <v>129684</v>
      </c>
      <c r="H643" s="35">
        <v>128631</v>
      </c>
      <c r="I643" s="35">
        <v>0</v>
      </c>
      <c r="J643" s="84">
        <v>0</v>
      </c>
      <c r="K643" s="35">
        <v>0</v>
      </c>
      <c r="L643" s="35">
        <v>237.6</v>
      </c>
      <c r="M643" s="35">
        <v>677631</v>
      </c>
      <c r="N643" s="35">
        <v>0</v>
      </c>
      <c r="O643" s="35">
        <v>0</v>
      </c>
      <c r="P643" s="35">
        <v>261.37</v>
      </c>
      <c r="Q643" s="35">
        <v>552762</v>
      </c>
      <c r="R643" s="35">
        <v>0</v>
      </c>
      <c r="S643" s="35">
        <v>0</v>
      </c>
      <c r="T643" s="35">
        <v>0</v>
      </c>
      <c r="U643" s="35">
        <v>0</v>
      </c>
      <c r="V643" s="35">
        <v>2889</v>
      </c>
      <c r="W643" s="35">
        <v>0</v>
      </c>
      <c r="X643" s="35">
        <v>0</v>
      </c>
      <c r="Y643" s="28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1"/>
      <c r="AT643" s="201"/>
      <c r="AU643" s="201"/>
    </row>
    <row r="644" spans="1:47">
      <c r="A644" s="75">
        <v>615</v>
      </c>
      <c r="B644" s="60" t="s">
        <v>789</v>
      </c>
      <c r="C644" s="35">
        <f t="shared" si="40"/>
        <v>3488458.56</v>
      </c>
      <c r="D644" s="35">
        <v>0</v>
      </c>
      <c r="E644" s="35">
        <v>72437.88</v>
      </c>
      <c r="F644" s="35">
        <v>0</v>
      </c>
      <c r="G644" s="35">
        <v>179677.9</v>
      </c>
      <c r="H644" s="35">
        <v>185779.31</v>
      </c>
      <c r="I644" s="35">
        <v>0</v>
      </c>
      <c r="J644" s="84">
        <v>0</v>
      </c>
      <c r="K644" s="35">
        <v>0</v>
      </c>
      <c r="L644" s="35">
        <v>296.7</v>
      </c>
      <c r="M644" s="35">
        <v>813294.47</v>
      </c>
      <c r="N644" s="35">
        <v>0</v>
      </c>
      <c r="O644" s="35">
        <v>0</v>
      </c>
      <c r="P644" s="35">
        <v>408.9</v>
      </c>
      <c r="Q644" s="35">
        <v>840000</v>
      </c>
      <c r="R644" s="35">
        <v>23</v>
      </c>
      <c r="S644" s="35">
        <v>122830</v>
      </c>
      <c r="T644" s="35">
        <v>408.9</v>
      </c>
      <c r="U644" s="35">
        <v>1270000</v>
      </c>
      <c r="V644" s="35">
        <v>4439</v>
      </c>
      <c r="W644" s="35">
        <v>0</v>
      </c>
      <c r="X644" s="35">
        <v>0</v>
      </c>
      <c r="Y644" s="28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1"/>
      <c r="AT644" s="201"/>
      <c r="AU644" s="201"/>
    </row>
    <row r="645" spans="1:47">
      <c r="A645" s="75">
        <v>616</v>
      </c>
      <c r="B645" s="60" t="s">
        <v>790</v>
      </c>
      <c r="C645" s="35">
        <f t="shared" si="40"/>
        <v>2662052.6</v>
      </c>
      <c r="D645" s="35">
        <v>0</v>
      </c>
      <c r="E645" s="35">
        <v>0</v>
      </c>
      <c r="F645" s="35">
        <v>0</v>
      </c>
      <c r="G645" s="35">
        <v>0</v>
      </c>
      <c r="H645" s="35">
        <v>182947.86</v>
      </c>
      <c r="I645" s="35">
        <v>0</v>
      </c>
      <c r="J645" s="84">
        <v>0</v>
      </c>
      <c r="K645" s="35">
        <v>0</v>
      </c>
      <c r="L645" s="35">
        <v>224.8</v>
      </c>
      <c r="M645" s="35">
        <v>708589.74</v>
      </c>
      <c r="N645" s="35">
        <v>0</v>
      </c>
      <c r="O645" s="35">
        <v>0</v>
      </c>
      <c r="P645" s="35">
        <v>355.9</v>
      </c>
      <c r="Q645" s="35">
        <v>670000</v>
      </c>
      <c r="R645" s="35">
        <v>18</v>
      </c>
      <c r="S645" s="35">
        <v>97000</v>
      </c>
      <c r="T645" s="35">
        <v>355.9</v>
      </c>
      <c r="U645" s="35">
        <v>1000000</v>
      </c>
      <c r="V645" s="35">
        <v>3515</v>
      </c>
      <c r="W645" s="35">
        <v>0</v>
      </c>
      <c r="X645" s="35">
        <v>0</v>
      </c>
      <c r="Y645" s="28"/>
      <c r="Z645" s="201"/>
      <c r="AA645" s="201"/>
      <c r="AB645" s="201"/>
      <c r="AC645" s="201"/>
      <c r="AD645" s="201"/>
      <c r="AE645" s="201"/>
      <c r="AF645" s="201"/>
      <c r="AG645" s="201"/>
      <c r="AH645" s="201"/>
      <c r="AI645" s="201"/>
      <c r="AJ645" s="201"/>
      <c r="AK645" s="201"/>
      <c r="AL645" s="201"/>
      <c r="AM645" s="201"/>
      <c r="AN645" s="201"/>
      <c r="AO645" s="201"/>
      <c r="AP645" s="201"/>
      <c r="AQ645" s="201"/>
      <c r="AR645" s="201"/>
      <c r="AS645" s="201"/>
      <c r="AT645" s="201"/>
      <c r="AU645" s="201"/>
    </row>
    <row r="646" spans="1:47">
      <c r="A646" s="75">
        <v>617</v>
      </c>
      <c r="B646" s="60" t="s">
        <v>679</v>
      </c>
      <c r="C646" s="35">
        <f t="shared" si="40"/>
        <v>36856</v>
      </c>
      <c r="D646" s="35">
        <v>0</v>
      </c>
      <c r="E646" s="35">
        <v>0</v>
      </c>
      <c r="F646" s="35">
        <v>0</v>
      </c>
      <c r="G646" s="35">
        <v>0</v>
      </c>
      <c r="H646" s="35">
        <v>0</v>
      </c>
      <c r="I646" s="35">
        <v>0</v>
      </c>
      <c r="J646" s="84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36856</v>
      </c>
      <c r="X646" s="35">
        <v>0</v>
      </c>
      <c r="Y646" s="28"/>
      <c r="Z646" s="201"/>
      <c r="AA646" s="201"/>
      <c r="AB646" s="201"/>
      <c r="AC646" s="201"/>
      <c r="AD646" s="201"/>
      <c r="AE646" s="201"/>
      <c r="AF646" s="201"/>
      <c r="AG646" s="201"/>
      <c r="AH646" s="201"/>
      <c r="AI646" s="201"/>
      <c r="AJ646" s="201"/>
      <c r="AK646" s="201"/>
      <c r="AL646" s="201"/>
      <c r="AM646" s="201"/>
      <c r="AN646" s="201"/>
      <c r="AO646" s="201"/>
      <c r="AP646" s="201"/>
      <c r="AQ646" s="201"/>
      <c r="AR646" s="201"/>
      <c r="AS646" s="201"/>
      <c r="AT646" s="201"/>
      <c r="AU646" s="201"/>
    </row>
    <row r="647" spans="1:47">
      <c r="A647" s="75">
        <v>618</v>
      </c>
      <c r="B647" s="60" t="s">
        <v>680</v>
      </c>
      <c r="C647" s="35">
        <f t="shared" si="40"/>
        <v>142859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84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142859</v>
      </c>
      <c r="X647" s="35">
        <v>0</v>
      </c>
      <c r="Y647" s="28"/>
      <c r="Z647" s="201"/>
      <c r="AA647" s="201"/>
      <c r="AB647" s="201"/>
      <c r="AC647" s="201"/>
      <c r="AD647" s="201"/>
      <c r="AE647" s="201"/>
      <c r="AF647" s="201"/>
      <c r="AG647" s="201"/>
      <c r="AH647" s="201"/>
      <c r="AI647" s="201"/>
      <c r="AJ647" s="201"/>
      <c r="AK647" s="201"/>
      <c r="AL647" s="201"/>
      <c r="AM647" s="201"/>
      <c r="AN647" s="201"/>
      <c r="AO647" s="201"/>
      <c r="AP647" s="201"/>
      <c r="AQ647" s="201"/>
      <c r="AR647" s="201"/>
      <c r="AS647" s="201"/>
      <c r="AT647" s="201"/>
      <c r="AU647" s="201"/>
    </row>
    <row r="648" spans="1:47">
      <c r="A648" s="75">
        <v>619</v>
      </c>
      <c r="B648" s="60" t="s">
        <v>681</v>
      </c>
      <c r="C648" s="35">
        <f t="shared" si="40"/>
        <v>70114</v>
      </c>
      <c r="D648" s="35">
        <v>0</v>
      </c>
      <c r="E648" s="35">
        <v>0</v>
      </c>
      <c r="F648" s="35">
        <v>0</v>
      </c>
      <c r="G648" s="35">
        <v>0</v>
      </c>
      <c r="H648" s="35">
        <v>0</v>
      </c>
      <c r="I648" s="35">
        <v>0</v>
      </c>
      <c r="J648" s="84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70114</v>
      </c>
      <c r="X648" s="35">
        <v>0</v>
      </c>
      <c r="Y648" s="28"/>
      <c r="Z648" s="201"/>
      <c r="AA648" s="201"/>
      <c r="AB648" s="201"/>
      <c r="AC648" s="201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1"/>
      <c r="AO648" s="201"/>
      <c r="AP648" s="201"/>
      <c r="AQ648" s="201"/>
      <c r="AR648" s="201"/>
      <c r="AS648" s="201"/>
      <c r="AT648" s="201"/>
      <c r="AU648" s="201"/>
    </row>
    <row r="649" spans="1:47">
      <c r="A649" s="75">
        <v>620</v>
      </c>
      <c r="B649" s="60" t="s">
        <v>682</v>
      </c>
      <c r="C649" s="35">
        <f t="shared" si="40"/>
        <v>290731</v>
      </c>
      <c r="D649" s="35">
        <v>0</v>
      </c>
      <c r="E649" s="35">
        <v>0</v>
      </c>
      <c r="F649" s="35">
        <v>0</v>
      </c>
      <c r="G649" s="35">
        <v>0</v>
      </c>
      <c r="H649" s="35">
        <v>0</v>
      </c>
      <c r="I649" s="35">
        <v>0</v>
      </c>
      <c r="J649" s="84">
        <v>0</v>
      </c>
      <c r="K649" s="35">
        <v>0</v>
      </c>
      <c r="L649" s="35">
        <v>0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290731</v>
      </c>
      <c r="X649" s="35">
        <v>0</v>
      </c>
      <c r="Y649" s="28"/>
      <c r="Z649" s="201"/>
      <c r="AA649" s="201"/>
      <c r="AB649" s="201"/>
      <c r="AC649" s="201"/>
      <c r="AD649" s="201"/>
      <c r="AE649" s="201"/>
      <c r="AF649" s="201"/>
      <c r="AG649" s="201"/>
      <c r="AH649" s="201"/>
      <c r="AI649" s="201"/>
      <c r="AJ649" s="201"/>
      <c r="AK649" s="201"/>
      <c r="AL649" s="201"/>
      <c r="AM649" s="201"/>
      <c r="AN649" s="201"/>
      <c r="AO649" s="201"/>
      <c r="AP649" s="201"/>
      <c r="AQ649" s="201"/>
      <c r="AR649" s="201"/>
      <c r="AS649" s="201"/>
      <c r="AT649" s="201"/>
      <c r="AU649" s="201"/>
    </row>
    <row r="650" spans="1:47">
      <c r="A650" s="75">
        <v>621</v>
      </c>
      <c r="B650" s="60" t="s">
        <v>791</v>
      </c>
      <c r="C650" s="35">
        <f t="shared" si="40"/>
        <v>1819505.28</v>
      </c>
      <c r="D650" s="35">
        <v>0</v>
      </c>
      <c r="E650" s="35">
        <v>134905.35999999999</v>
      </c>
      <c r="F650" s="35">
        <v>0</v>
      </c>
      <c r="G650" s="35">
        <v>0</v>
      </c>
      <c r="H650" s="35">
        <v>275690.93</v>
      </c>
      <c r="I650" s="35">
        <v>195000</v>
      </c>
      <c r="J650" s="84">
        <v>0</v>
      </c>
      <c r="K650" s="35">
        <v>0</v>
      </c>
      <c r="L650" s="35">
        <v>223.3</v>
      </c>
      <c r="M650" s="35">
        <v>748158.4</v>
      </c>
      <c r="N650" s="35">
        <v>0</v>
      </c>
      <c r="O650" s="35">
        <v>0</v>
      </c>
      <c r="P650" s="35">
        <v>354.7</v>
      </c>
      <c r="Q650" s="35">
        <v>462560.59</v>
      </c>
      <c r="R650" s="35">
        <v>0</v>
      </c>
      <c r="S650" s="35">
        <v>0</v>
      </c>
      <c r="T650" s="35">
        <v>0</v>
      </c>
      <c r="U650" s="35">
        <v>0</v>
      </c>
      <c r="V650" s="35">
        <v>3190</v>
      </c>
      <c r="W650" s="35">
        <v>0</v>
      </c>
      <c r="X650" s="35">
        <v>0</v>
      </c>
      <c r="Y650" s="28"/>
      <c r="Z650" s="201"/>
      <c r="AA650" s="201"/>
      <c r="AB650" s="201"/>
      <c r="AC650" s="201"/>
      <c r="AD650" s="201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201"/>
      <c r="AS650" s="201"/>
      <c r="AT650" s="201"/>
      <c r="AU650" s="201"/>
    </row>
    <row r="651" spans="1:47">
      <c r="A651" s="75">
        <v>622</v>
      </c>
      <c r="B651" s="60" t="s">
        <v>792</v>
      </c>
      <c r="C651" s="35">
        <f t="shared" si="40"/>
        <v>1551237.97</v>
      </c>
      <c r="D651" s="35">
        <v>0</v>
      </c>
      <c r="E651" s="35">
        <v>180659.01</v>
      </c>
      <c r="F651" s="35">
        <v>0</v>
      </c>
      <c r="G651" s="35">
        <v>0</v>
      </c>
      <c r="H651" s="35">
        <v>425907.19</v>
      </c>
      <c r="I651" s="35">
        <v>0</v>
      </c>
      <c r="J651" s="84">
        <v>0</v>
      </c>
      <c r="K651" s="35">
        <v>0</v>
      </c>
      <c r="L651" s="35">
        <v>487.7</v>
      </c>
      <c r="M651" s="35">
        <v>450650</v>
      </c>
      <c r="N651" s="35">
        <v>0</v>
      </c>
      <c r="O651" s="35">
        <v>0</v>
      </c>
      <c r="P651" s="35">
        <v>524.20000000000005</v>
      </c>
      <c r="Q651" s="35">
        <v>486469.77</v>
      </c>
      <c r="R651" s="35">
        <v>0</v>
      </c>
      <c r="S651" s="35">
        <v>0</v>
      </c>
      <c r="T651" s="35">
        <v>0</v>
      </c>
      <c r="U651" s="35">
        <v>0</v>
      </c>
      <c r="V651" s="35">
        <v>7552</v>
      </c>
      <c r="W651" s="35">
        <v>0</v>
      </c>
      <c r="X651" s="35">
        <v>0</v>
      </c>
      <c r="Y651" s="28"/>
      <c r="Z651" s="201"/>
      <c r="AA651" s="201"/>
      <c r="AB651" s="201"/>
      <c r="AC651" s="201"/>
      <c r="AD651" s="201"/>
      <c r="AE651" s="201"/>
      <c r="AF651" s="201"/>
      <c r="AG651" s="201"/>
      <c r="AH651" s="201"/>
      <c r="AI651" s="201"/>
      <c r="AJ651" s="201"/>
      <c r="AK651" s="201"/>
      <c r="AL651" s="201"/>
      <c r="AM651" s="201"/>
      <c r="AN651" s="201"/>
      <c r="AO651" s="201"/>
      <c r="AP651" s="201"/>
      <c r="AQ651" s="201"/>
      <c r="AR651" s="201"/>
      <c r="AS651" s="201"/>
      <c r="AT651" s="201"/>
      <c r="AU651" s="201"/>
    </row>
    <row r="652" spans="1:47">
      <c r="A652" s="75">
        <v>623</v>
      </c>
      <c r="B652" s="61" t="s">
        <v>683</v>
      </c>
      <c r="C652" s="35">
        <f t="shared" si="40"/>
        <v>883492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84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267</v>
      </c>
      <c r="Q652" s="35">
        <v>301100</v>
      </c>
      <c r="R652" s="35">
        <v>256</v>
      </c>
      <c r="S652" s="35">
        <v>50870</v>
      </c>
      <c r="T652" s="35">
        <v>267</v>
      </c>
      <c r="U652" s="35">
        <v>496244</v>
      </c>
      <c r="V652" s="35">
        <v>0</v>
      </c>
      <c r="W652" s="35">
        <v>35278</v>
      </c>
      <c r="X652" s="35">
        <v>0</v>
      </c>
      <c r="Y652" s="28"/>
      <c r="Z652" s="201"/>
      <c r="AA652" s="201"/>
      <c r="AB652" s="201"/>
      <c r="AC652" s="201"/>
      <c r="AD652" s="201"/>
      <c r="AE652" s="201"/>
      <c r="AF652" s="201"/>
      <c r="AG652" s="201"/>
      <c r="AH652" s="201"/>
      <c r="AI652" s="201"/>
      <c r="AJ652" s="201"/>
      <c r="AK652" s="201"/>
      <c r="AL652" s="201"/>
      <c r="AM652" s="201"/>
      <c r="AN652" s="201"/>
      <c r="AO652" s="201"/>
      <c r="AP652" s="201"/>
      <c r="AQ652" s="201"/>
      <c r="AR652" s="201"/>
      <c r="AS652" s="201"/>
      <c r="AT652" s="201"/>
      <c r="AU652" s="201"/>
    </row>
    <row r="653" spans="1:47">
      <c r="A653" s="75">
        <v>624</v>
      </c>
      <c r="B653" s="60" t="s">
        <v>638</v>
      </c>
      <c r="C653" s="35">
        <f t="shared" si="40"/>
        <v>1194349</v>
      </c>
      <c r="D653" s="35">
        <v>0</v>
      </c>
      <c r="E653" s="35">
        <v>0</v>
      </c>
      <c r="F653" s="35">
        <v>0</v>
      </c>
      <c r="G653" s="35">
        <v>0</v>
      </c>
      <c r="H653" s="35">
        <v>0</v>
      </c>
      <c r="I653" s="35">
        <v>0</v>
      </c>
      <c r="J653" s="84">
        <v>0</v>
      </c>
      <c r="K653" s="35">
        <v>0</v>
      </c>
      <c r="L653" s="35">
        <v>196.9</v>
      </c>
      <c r="M653" s="35">
        <v>668131</v>
      </c>
      <c r="N653" s="35">
        <v>0</v>
      </c>
      <c r="O653" s="35">
        <v>0</v>
      </c>
      <c r="P653" s="35">
        <v>413.7</v>
      </c>
      <c r="Q653" s="35">
        <v>410495</v>
      </c>
      <c r="R653" s="35">
        <v>25</v>
      </c>
      <c r="S653" s="35">
        <v>85551</v>
      </c>
      <c r="T653" s="35">
        <v>0</v>
      </c>
      <c r="U653" s="35">
        <v>0</v>
      </c>
      <c r="V653" s="35">
        <v>3279</v>
      </c>
      <c r="W653" s="35">
        <v>26893</v>
      </c>
      <c r="X653" s="35">
        <v>0</v>
      </c>
      <c r="Y653" s="28"/>
      <c r="Z653" s="201"/>
      <c r="AA653" s="201"/>
      <c r="AB653" s="201"/>
      <c r="AC653" s="201"/>
      <c r="AD653" s="201"/>
      <c r="AE653" s="201"/>
      <c r="AF653" s="201"/>
      <c r="AG653" s="201"/>
      <c r="AH653" s="201"/>
      <c r="AI653" s="201"/>
      <c r="AJ653" s="201"/>
      <c r="AK653" s="201"/>
      <c r="AL653" s="201"/>
      <c r="AM653" s="201"/>
      <c r="AN653" s="201"/>
      <c r="AO653" s="201"/>
      <c r="AP653" s="201"/>
      <c r="AQ653" s="201"/>
      <c r="AR653" s="201"/>
      <c r="AS653" s="201"/>
      <c r="AT653" s="201"/>
      <c r="AU653" s="201"/>
    </row>
    <row r="654" spans="1:47">
      <c r="A654" s="75">
        <v>625</v>
      </c>
      <c r="B654" s="60" t="s">
        <v>684</v>
      </c>
      <c r="C654" s="35">
        <f t="shared" si="40"/>
        <v>1445525</v>
      </c>
      <c r="D654" s="35">
        <v>0</v>
      </c>
      <c r="E654" s="35">
        <v>138165</v>
      </c>
      <c r="F654" s="35">
        <v>0</v>
      </c>
      <c r="G654" s="35">
        <v>0</v>
      </c>
      <c r="H654" s="35">
        <v>0</v>
      </c>
      <c r="I654" s="35">
        <v>0</v>
      </c>
      <c r="J654" s="84">
        <v>0</v>
      </c>
      <c r="K654" s="35">
        <v>0</v>
      </c>
      <c r="L654" s="35">
        <v>218.6</v>
      </c>
      <c r="M654" s="35">
        <v>741530</v>
      </c>
      <c r="N654" s="35">
        <v>0</v>
      </c>
      <c r="O654" s="35">
        <v>0</v>
      </c>
      <c r="P654" s="35">
        <v>435.9</v>
      </c>
      <c r="Q654" s="35">
        <v>440134</v>
      </c>
      <c r="R654" s="35">
        <v>26</v>
      </c>
      <c r="S654" s="35">
        <v>97184</v>
      </c>
      <c r="T654" s="35">
        <v>0</v>
      </c>
      <c r="U654" s="35">
        <v>0</v>
      </c>
      <c r="V654" s="35">
        <v>3512</v>
      </c>
      <c r="W654" s="35">
        <v>25000</v>
      </c>
      <c r="X654" s="35">
        <v>0</v>
      </c>
      <c r="Y654" s="28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1"/>
      <c r="AT654" s="201"/>
      <c r="AU654" s="201"/>
    </row>
    <row r="655" spans="1:47">
      <c r="A655" s="75">
        <v>626</v>
      </c>
      <c r="B655" s="60" t="s">
        <v>685</v>
      </c>
      <c r="C655" s="35">
        <f t="shared" si="40"/>
        <v>1443449</v>
      </c>
      <c r="D655" s="35">
        <v>0</v>
      </c>
      <c r="E655" s="35">
        <v>139075</v>
      </c>
      <c r="F655" s="35">
        <v>0</v>
      </c>
      <c r="G655" s="35">
        <v>0</v>
      </c>
      <c r="H655" s="35">
        <v>0</v>
      </c>
      <c r="I655" s="35">
        <v>0</v>
      </c>
      <c r="J655" s="84">
        <v>0</v>
      </c>
      <c r="K655" s="35">
        <v>0</v>
      </c>
      <c r="L655" s="35">
        <v>220</v>
      </c>
      <c r="M655" s="35">
        <v>746470</v>
      </c>
      <c r="N655" s="35">
        <v>0</v>
      </c>
      <c r="O655" s="35">
        <v>0</v>
      </c>
      <c r="P655" s="35">
        <v>437.3</v>
      </c>
      <c r="Q655" s="35">
        <v>431526</v>
      </c>
      <c r="R655" s="35">
        <v>26</v>
      </c>
      <c r="S655" s="35">
        <v>97832</v>
      </c>
      <c r="T655" s="35">
        <v>0</v>
      </c>
      <c r="U655" s="35">
        <v>0</v>
      </c>
      <c r="V655" s="35">
        <v>3546</v>
      </c>
      <c r="W655" s="35">
        <v>25000</v>
      </c>
      <c r="X655" s="35">
        <v>0</v>
      </c>
      <c r="Y655" s="28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1"/>
      <c r="AT655" s="201"/>
      <c r="AU655" s="201"/>
    </row>
    <row r="656" spans="1:47">
      <c r="A656" s="215" t="s">
        <v>333</v>
      </c>
      <c r="B656" s="31"/>
      <c r="C656" s="27">
        <f t="shared" ref="C656:X656" si="41">SUM(C657:C660)</f>
        <v>5913808.5</v>
      </c>
      <c r="D656" s="27">
        <f t="shared" si="41"/>
        <v>0</v>
      </c>
      <c r="E656" s="27">
        <f t="shared" si="41"/>
        <v>457783.24000000005</v>
      </c>
      <c r="F656" s="27">
        <f t="shared" si="41"/>
        <v>0</v>
      </c>
      <c r="G656" s="27">
        <f t="shared" si="41"/>
        <v>0</v>
      </c>
      <c r="H656" s="27">
        <f t="shared" si="41"/>
        <v>845448.23</v>
      </c>
      <c r="I656" s="27">
        <f t="shared" si="41"/>
        <v>215000</v>
      </c>
      <c r="J656" s="83">
        <f t="shared" si="41"/>
        <v>0</v>
      </c>
      <c r="K656" s="27">
        <f t="shared" si="41"/>
        <v>0</v>
      </c>
      <c r="L656" s="27">
        <f t="shared" si="41"/>
        <v>747</v>
      </c>
      <c r="M656" s="27">
        <f t="shared" si="41"/>
        <v>1942476.23</v>
      </c>
      <c r="N656" s="27">
        <f t="shared" si="41"/>
        <v>0</v>
      </c>
      <c r="O656" s="27">
        <f t="shared" si="41"/>
        <v>0</v>
      </c>
      <c r="P656" s="27">
        <f t="shared" si="41"/>
        <v>1046.5</v>
      </c>
      <c r="Q656" s="27">
        <f t="shared" si="41"/>
        <v>1307724.8</v>
      </c>
      <c r="R656" s="27">
        <f t="shared" si="41"/>
        <v>0</v>
      </c>
      <c r="S656" s="27">
        <f t="shared" si="41"/>
        <v>0</v>
      </c>
      <c r="T656" s="27">
        <f t="shared" si="41"/>
        <v>1046.5</v>
      </c>
      <c r="U656" s="27">
        <f t="shared" si="41"/>
        <v>1130000</v>
      </c>
      <c r="V656" s="27">
        <f t="shared" si="41"/>
        <v>8564</v>
      </c>
      <c r="W656" s="27">
        <f t="shared" si="41"/>
        <v>6812</v>
      </c>
      <c r="X656" s="27">
        <f t="shared" si="41"/>
        <v>0</v>
      </c>
      <c r="Y656" s="28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1"/>
      <c r="AT656" s="201"/>
      <c r="AU656" s="201"/>
    </row>
    <row r="657" spans="1:47" ht="25.5">
      <c r="A657" s="75">
        <v>627</v>
      </c>
      <c r="B657" s="6" t="s">
        <v>873</v>
      </c>
      <c r="C657" s="35">
        <f>D657+E657+F657+G657+H657+I657+K657+M657+O657+Q657+S657+U657+V657+W657+X657</f>
        <v>2221223.12</v>
      </c>
      <c r="D657" s="35">
        <v>0</v>
      </c>
      <c r="E657" s="35">
        <v>136737.23000000001</v>
      </c>
      <c r="F657" s="35">
        <v>0</v>
      </c>
      <c r="G657" s="35">
        <v>0</v>
      </c>
      <c r="H657" s="35">
        <v>276405.55</v>
      </c>
      <c r="I657" s="35">
        <v>215000</v>
      </c>
      <c r="J657" s="84">
        <v>0</v>
      </c>
      <c r="K657" s="35">
        <v>0</v>
      </c>
      <c r="L657" s="35">
        <v>290</v>
      </c>
      <c r="M657" s="35">
        <v>709642.67</v>
      </c>
      <c r="N657" s="35">
        <v>0</v>
      </c>
      <c r="O657" s="35">
        <v>0</v>
      </c>
      <c r="P657" s="35">
        <v>340.9</v>
      </c>
      <c r="Q657" s="35">
        <v>500177.67</v>
      </c>
      <c r="R657" s="35">
        <v>0</v>
      </c>
      <c r="S657" s="35">
        <v>0</v>
      </c>
      <c r="T657" s="35">
        <v>340.9</v>
      </c>
      <c r="U657" s="35">
        <v>380000</v>
      </c>
      <c r="V657" s="35">
        <v>3260</v>
      </c>
      <c r="W657" s="35">
        <v>0</v>
      </c>
      <c r="X657" s="35">
        <v>0</v>
      </c>
      <c r="Y657" s="28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1"/>
      <c r="AT657" s="201"/>
      <c r="AU657" s="201"/>
    </row>
    <row r="658" spans="1:47">
      <c r="A658" s="75">
        <v>628</v>
      </c>
      <c r="B658" s="6" t="s">
        <v>874</v>
      </c>
      <c r="C658" s="35">
        <f>D658+E658+F658+G658+H658+I658+K658+M658+O658+Q658+S658+U658+V658+W658+X658</f>
        <v>2106039.9500000002</v>
      </c>
      <c r="D658" s="35">
        <v>0</v>
      </c>
      <c r="E658" s="35">
        <v>210314.56</v>
      </c>
      <c r="F658" s="35">
        <v>0</v>
      </c>
      <c r="G658" s="35">
        <v>0</v>
      </c>
      <c r="H658" s="35">
        <v>358852.17</v>
      </c>
      <c r="I658" s="35">
        <v>0</v>
      </c>
      <c r="J658" s="84">
        <v>0</v>
      </c>
      <c r="K658" s="35">
        <v>0</v>
      </c>
      <c r="L658" s="35">
        <v>310.7</v>
      </c>
      <c r="M658" s="35">
        <v>743611.13</v>
      </c>
      <c r="N658" s="35">
        <v>0</v>
      </c>
      <c r="O658" s="35">
        <v>0</v>
      </c>
      <c r="P658" s="35">
        <v>418.4</v>
      </c>
      <c r="Q658" s="35">
        <v>410050.09</v>
      </c>
      <c r="R658" s="35">
        <v>0</v>
      </c>
      <c r="S658" s="35">
        <v>0</v>
      </c>
      <c r="T658" s="35">
        <v>418.4</v>
      </c>
      <c r="U658" s="35">
        <v>380000</v>
      </c>
      <c r="V658" s="35">
        <v>3212</v>
      </c>
      <c r="W658" s="35">
        <v>0</v>
      </c>
      <c r="X658" s="35">
        <v>0</v>
      </c>
      <c r="Y658" s="28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1"/>
      <c r="AT658" s="201"/>
      <c r="AU658" s="201"/>
    </row>
    <row r="659" spans="1:47">
      <c r="A659" s="75">
        <v>629</v>
      </c>
      <c r="B659" s="6" t="s">
        <v>875</v>
      </c>
      <c r="C659" s="35">
        <f>D659+E659+F659+G659+H659+I659+K659+M659+O659+Q659+S659+U659+V659+W659+X659</f>
        <v>1579733.43</v>
      </c>
      <c r="D659" s="35">
        <v>0</v>
      </c>
      <c r="E659" s="35">
        <v>110731.45</v>
      </c>
      <c r="F659" s="35">
        <v>0</v>
      </c>
      <c r="G659" s="35">
        <v>0</v>
      </c>
      <c r="H659" s="35">
        <v>210190.51</v>
      </c>
      <c r="I659" s="35">
        <v>0</v>
      </c>
      <c r="J659" s="84">
        <v>0</v>
      </c>
      <c r="K659" s="35">
        <v>0</v>
      </c>
      <c r="L659" s="35">
        <v>146.30000000000001</v>
      </c>
      <c r="M659" s="35">
        <v>489222.43</v>
      </c>
      <c r="N659" s="35">
        <v>0</v>
      </c>
      <c r="O659" s="35">
        <v>0</v>
      </c>
      <c r="P659" s="35">
        <v>287.2</v>
      </c>
      <c r="Q659" s="35">
        <v>397497.04</v>
      </c>
      <c r="R659" s="35">
        <v>0</v>
      </c>
      <c r="S659" s="35">
        <v>0</v>
      </c>
      <c r="T659" s="35">
        <v>287.2</v>
      </c>
      <c r="U659" s="35">
        <v>370000</v>
      </c>
      <c r="V659" s="35">
        <v>2092</v>
      </c>
      <c r="W659" s="35">
        <v>0</v>
      </c>
      <c r="X659" s="35">
        <v>0</v>
      </c>
      <c r="Y659" s="28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1"/>
      <c r="AT659" s="201"/>
      <c r="AU659" s="201"/>
    </row>
    <row r="660" spans="1:47">
      <c r="A660" s="75">
        <v>630</v>
      </c>
      <c r="B660" s="8" t="s">
        <v>334</v>
      </c>
      <c r="C660" s="35">
        <f>D660+E660+F660+G660+H660+I660+K660+M660+O660+Q660+S660+U660+V660+W660+X660</f>
        <v>6812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84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6812</v>
      </c>
      <c r="X660" s="35">
        <v>0</v>
      </c>
      <c r="Y660" s="28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1"/>
      <c r="AT660" s="201"/>
      <c r="AU660" s="201"/>
    </row>
    <row r="661" spans="1:47">
      <c r="A661" s="215" t="s">
        <v>335</v>
      </c>
      <c r="B661" s="31"/>
      <c r="C661" s="27">
        <f t="shared" ref="C661:X661" si="42">SUM(C662:C677)</f>
        <v>9610097.1900000013</v>
      </c>
      <c r="D661" s="27">
        <f t="shared" si="42"/>
        <v>0</v>
      </c>
      <c r="E661" s="27">
        <f t="shared" si="42"/>
        <v>340879.39</v>
      </c>
      <c r="F661" s="27">
        <f t="shared" si="42"/>
        <v>0</v>
      </c>
      <c r="G661" s="27">
        <f t="shared" si="42"/>
        <v>476839.49</v>
      </c>
      <c r="H661" s="27">
        <f t="shared" si="42"/>
        <v>318153.01</v>
      </c>
      <c r="I661" s="27">
        <f t="shared" si="42"/>
        <v>1614000</v>
      </c>
      <c r="J661" s="83">
        <f t="shared" si="42"/>
        <v>0</v>
      </c>
      <c r="K661" s="27">
        <f t="shared" si="42"/>
        <v>0</v>
      </c>
      <c r="L661" s="27">
        <f t="shared" si="42"/>
        <v>1242.8</v>
      </c>
      <c r="M661" s="27">
        <f t="shared" si="42"/>
        <v>3013058.26</v>
      </c>
      <c r="N661" s="27">
        <f t="shared" si="42"/>
        <v>0</v>
      </c>
      <c r="O661" s="27">
        <f t="shared" si="42"/>
        <v>0</v>
      </c>
      <c r="P661" s="27">
        <f t="shared" si="42"/>
        <v>1531.6000000000001</v>
      </c>
      <c r="Q661" s="27">
        <f t="shared" si="42"/>
        <v>2994683.1999999997</v>
      </c>
      <c r="R661" s="27">
        <f t="shared" si="42"/>
        <v>6.4</v>
      </c>
      <c r="S661" s="27">
        <f t="shared" si="42"/>
        <v>41682</v>
      </c>
      <c r="T661" s="27">
        <f t="shared" si="42"/>
        <v>889.5</v>
      </c>
      <c r="U661" s="27">
        <f t="shared" si="42"/>
        <v>299790.29000000004</v>
      </c>
      <c r="V661" s="27">
        <f t="shared" si="42"/>
        <v>14148</v>
      </c>
      <c r="W661" s="27">
        <f t="shared" si="42"/>
        <v>348836</v>
      </c>
      <c r="X661" s="27">
        <f t="shared" si="42"/>
        <v>148027.55000000002</v>
      </c>
      <c r="Y661" s="28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1"/>
      <c r="AT661" s="201"/>
      <c r="AU661" s="201"/>
    </row>
    <row r="662" spans="1:47">
      <c r="A662" s="75">
        <v>631</v>
      </c>
      <c r="B662" s="60" t="s">
        <v>816</v>
      </c>
      <c r="C662" s="35">
        <f t="shared" ref="C662:C677" si="43">D662+E662+F662+G662+H662+I662+K662+M662+O662+Q662+S662+U662+V662+W662+X662</f>
        <v>4616063.3400000008</v>
      </c>
      <c r="D662" s="35">
        <v>0</v>
      </c>
      <c r="E662" s="35">
        <v>239394.71</v>
      </c>
      <c r="F662" s="35">
        <v>0</v>
      </c>
      <c r="G662" s="35">
        <v>341542.49</v>
      </c>
      <c r="H662" s="35">
        <v>0</v>
      </c>
      <c r="I662" s="35">
        <v>444000</v>
      </c>
      <c r="J662" s="84">
        <v>0</v>
      </c>
      <c r="K662" s="35">
        <v>0</v>
      </c>
      <c r="L662" s="35">
        <v>810</v>
      </c>
      <c r="M662" s="35">
        <v>1811832.96</v>
      </c>
      <c r="N662" s="35">
        <v>0</v>
      </c>
      <c r="O662" s="35">
        <v>0</v>
      </c>
      <c r="P662" s="35">
        <v>531.70000000000005</v>
      </c>
      <c r="Q662" s="35">
        <v>1533723.95</v>
      </c>
      <c r="R662" s="35">
        <v>0</v>
      </c>
      <c r="S662" s="35">
        <v>0</v>
      </c>
      <c r="T662" s="35">
        <v>531.70000000000005</v>
      </c>
      <c r="U662" s="35">
        <v>149932.65</v>
      </c>
      <c r="V662" s="35">
        <v>8016</v>
      </c>
      <c r="W662" s="35">
        <v>0</v>
      </c>
      <c r="X662" s="35">
        <v>87620.58</v>
      </c>
      <c r="Y662" s="28"/>
      <c r="Z662" s="201"/>
      <c r="AA662" s="201"/>
      <c r="AB662" s="201"/>
      <c r="AC662" s="201"/>
      <c r="AD662" s="201"/>
      <c r="AE662" s="201"/>
      <c r="AF662" s="201"/>
      <c r="AG662" s="201"/>
      <c r="AH662" s="201"/>
      <c r="AI662" s="201"/>
      <c r="AJ662" s="201"/>
      <c r="AK662" s="201"/>
      <c r="AL662" s="201"/>
      <c r="AM662" s="201"/>
      <c r="AN662" s="201"/>
      <c r="AO662" s="201"/>
      <c r="AP662" s="201"/>
      <c r="AQ662" s="201"/>
      <c r="AR662" s="201"/>
      <c r="AS662" s="201"/>
      <c r="AT662" s="201"/>
      <c r="AU662" s="201"/>
    </row>
    <row r="663" spans="1:47">
      <c r="A663" s="75">
        <v>632</v>
      </c>
      <c r="B663" s="60" t="s">
        <v>818</v>
      </c>
      <c r="C663" s="35">
        <f t="shared" si="43"/>
        <v>1857580</v>
      </c>
      <c r="D663" s="35">
        <v>0</v>
      </c>
      <c r="E663" s="35">
        <v>0</v>
      </c>
      <c r="F663" s="35">
        <v>0</v>
      </c>
      <c r="G663" s="35">
        <v>81366.36</v>
      </c>
      <c r="H663" s="35">
        <v>130696.61</v>
      </c>
      <c r="I663" s="35">
        <v>0</v>
      </c>
      <c r="J663" s="84">
        <v>0</v>
      </c>
      <c r="K663" s="35">
        <v>0</v>
      </c>
      <c r="L663" s="35">
        <v>210.8</v>
      </c>
      <c r="M663" s="35">
        <v>883182.3</v>
      </c>
      <c r="N663" s="35">
        <v>0</v>
      </c>
      <c r="O663" s="35">
        <v>0</v>
      </c>
      <c r="P663" s="35">
        <v>480.1</v>
      </c>
      <c r="Q663" s="35">
        <v>719729.73</v>
      </c>
      <c r="R663" s="35">
        <v>0</v>
      </c>
      <c r="S663" s="35">
        <v>0</v>
      </c>
      <c r="T663" s="35">
        <v>0</v>
      </c>
      <c r="U663" s="35">
        <v>0</v>
      </c>
      <c r="V663" s="35">
        <v>3765</v>
      </c>
      <c r="W663" s="35">
        <v>0</v>
      </c>
      <c r="X663" s="35">
        <v>38840</v>
      </c>
      <c r="Y663" s="28"/>
      <c r="Z663" s="201"/>
      <c r="AA663" s="201"/>
      <c r="AB663" s="201"/>
      <c r="AC663" s="201"/>
      <c r="AD663" s="201"/>
      <c r="AE663" s="201"/>
      <c r="AF663" s="201"/>
      <c r="AG663" s="201"/>
      <c r="AH663" s="201"/>
      <c r="AI663" s="201"/>
      <c r="AJ663" s="201"/>
      <c r="AK663" s="201"/>
      <c r="AL663" s="201"/>
      <c r="AM663" s="201"/>
      <c r="AN663" s="201"/>
      <c r="AO663" s="201"/>
      <c r="AP663" s="201"/>
      <c r="AQ663" s="201"/>
      <c r="AR663" s="201"/>
      <c r="AS663" s="201"/>
      <c r="AT663" s="201"/>
      <c r="AU663" s="201"/>
    </row>
    <row r="664" spans="1:47">
      <c r="A664" s="75">
        <v>633</v>
      </c>
      <c r="B664" s="60" t="s">
        <v>819</v>
      </c>
      <c r="C664" s="35">
        <f t="shared" si="43"/>
        <v>813092.62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195000</v>
      </c>
      <c r="J664" s="84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357.8</v>
      </c>
      <c r="Q664" s="35">
        <v>452967.52</v>
      </c>
      <c r="R664" s="35">
        <v>0</v>
      </c>
      <c r="S664" s="35">
        <v>0</v>
      </c>
      <c r="T664" s="35">
        <v>357.8</v>
      </c>
      <c r="U664" s="35">
        <v>149857.64000000001</v>
      </c>
      <c r="V664" s="35">
        <v>2367</v>
      </c>
      <c r="W664" s="35">
        <v>0</v>
      </c>
      <c r="X664" s="35">
        <v>12900.46</v>
      </c>
      <c r="Y664" s="28"/>
      <c r="Z664" s="201"/>
      <c r="AA664" s="201"/>
      <c r="AB664" s="201"/>
      <c r="AC664" s="201"/>
      <c r="AD664" s="201"/>
      <c r="AE664" s="201"/>
      <c r="AF664" s="201"/>
      <c r="AG664" s="201"/>
      <c r="AH664" s="201"/>
      <c r="AI664" s="201"/>
      <c r="AJ664" s="201"/>
      <c r="AK664" s="201"/>
      <c r="AL664" s="201"/>
      <c r="AM664" s="201"/>
      <c r="AN664" s="201"/>
      <c r="AO664" s="201"/>
      <c r="AP664" s="201"/>
      <c r="AQ664" s="201"/>
      <c r="AR664" s="201"/>
      <c r="AS664" s="201"/>
      <c r="AT664" s="201"/>
      <c r="AU664" s="201"/>
    </row>
    <row r="665" spans="1:47">
      <c r="A665" s="75">
        <v>634</v>
      </c>
      <c r="B665" s="60" t="s">
        <v>725</v>
      </c>
      <c r="C665" s="35">
        <f t="shared" si="43"/>
        <v>498200.23</v>
      </c>
      <c r="D665" s="35">
        <v>0</v>
      </c>
      <c r="E665" s="35">
        <v>101484.68</v>
      </c>
      <c r="F665" s="35">
        <v>0</v>
      </c>
      <c r="G665" s="35">
        <v>53930.64</v>
      </c>
      <c r="H665" s="35">
        <v>109118.39999999999</v>
      </c>
      <c r="I665" s="35">
        <v>195000</v>
      </c>
      <c r="J665" s="84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30000</v>
      </c>
      <c r="X665" s="35">
        <v>8666.51</v>
      </c>
      <c r="Y665" s="28"/>
      <c r="Z665" s="201"/>
      <c r="AA665" s="201"/>
      <c r="AB665" s="201"/>
      <c r="AC665" s="201"/>
      <c r="AD665" s="201"/>
      <c r="AE665" s="201"/>
      <c r="AF665" s="201"/>
      <c r="AG665" s="201"/>
      <c r="AH665" s="201"/>
      <c r="AI665" s="201"/>
      <c r="AJ665" s="201"/>
      <c r="AK665" s="201"/>
      <c r="AL665" s="201"/>
      <c r="AM665" s="201"/>
      <c r="AN665" s="201"/>
      <c r="AO665" s="201"/>
      <c r="AP665" s="201"/>
      <c r="AQ665" s="201"/>
      <c r="AR665" s="201"/>
      <c r="AS665" s="201"/>
      <c r="AT665" s="201"/>
      <c r="AU665" s="201"/>
    </row>
    <row r="666" spans="1:47">
      <c r="A666" s="75">
        <v>635</v>
      </c>
      <c r="B666" s="60" t="s">
        <v>726</v>
      </c>
      <c r="C666" s="35">
        <f t="shared" si="43"/>
        <v>210000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195000</v>
      </c>
      <c r="J666" s="84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15000</v>
      </c>
      <c r="X666" s="35">
        <v>0</v>
      </c>
      <c r="Y666" s="28"/>
      <c r="Z666" s="201"/>
      <c r="AA666" s="201"/>
      <c r="AB666" s="201"/>
      <c r="AC666" s="201"/>
      <c r="AD666" s="201"/>
      <c r="AE666" s="201"/>
      <c r="AF666" s="201"/>
      <c r="AG666" s="201"/>
      <c r="AH666" s="201"/>
      <c r="AI666" s="201"/>
      <c r="AJ666" s="201"/>
      <c r="AK666" s="201"/>
      <c r="AL666" s="201"/>
      <c r="AM666" s="201"/>
      <c r="AN666" s="201"/>
      <c r="AO666" s="201"/>
      <c r="AP666" s="201"/>
      <c r="AQ666" s="201"/>
      <c r="AR666" s="201"/>
      <c r="AS666" s="201"/>
      <c r="AT666" s="201"/>
      <c r="AU666" s="201"/>
    </row>
    <row r="667" spans="1:47">
      <c r="A667" s="75">
        <v>636</v>
      </c>
      <c r="B667" s="60" t="s">
        <v>727</v>
      </c>
      <c r="C667" s="35">
        <f t="shared" si="43"/>
        <v>210000</v>
      </c>
      <c r="D667" s="35">
        <v>0</v>
      </c>
      <c r="E667" s="35">
        <v>0</v>
      </c>
      <c r="F667" s="35">
        <v>0</v>
      </c>
      <c r="G667" s="35">
        <v>0</v>
      </c>
      <c r="H667" s="35">
        <v>0</v>
      </c>
      <c r="I667" s="35">
        <v>195000</v>
      </c>
      <c r="J667" s="84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15000</v>
      </c>
      <c r="X667" s="35">
        <v>0</v>
      </c>
      <c r="Y667" s="28"/>
      <c r="Z667" s="201"/>
      <c r="AA667" s="201"/>
      <c r="AB667" s="201"/>
      <c r="AC667" s="201"/>
      <c r="AD667" s="201"/>
      <c r="AE667" s="201"/>
      <c r="AF667" s="201"/>
      <c r="AG667" s="201"/>
      <c r="AH667" s="201"/>
      <c r="AI667" s="201"/>
      <c r="AJ667" s="201"/>
      <c r="AK667" s="201"/>
      <c r="AL667" s="201"/>
      <c r="AM667" s="201"/>
      <c r="AN667" s="201"/>
      <c r="AO667" s="201"/>
      <c r="AP667" s="201"/>
      <c r="AQ667" s="201"/>
      <c r="AR667" s="201"/>
      <c r="AS667" s="201"/>
      <c r="AT667" s="201"/>
      <c r="AU667" s="201"/>
    </row>
    <row r="668" spans="1:47">
      <c r="A668" s="75">
        <v>637</v>
      </c>
      <c r="B668" s="60" t="s">
        <v>728</v>
      </c>
      <c r="C668" s="35">
        <f t="shared" si="43"/>
        <v>210000</v>
      </c>
      <c r="D668" s="35">
        <v>0</v>
      </c>
      <c r="E668" s="35">
        <v>0</v>
      </c>
      <c r="F668" s="35">
        <v>0</v>
      </c>
      <c r="G668" s="35">
        <v>0</v>
      </c>
      <c r="H668" s="35">
        <v>0</v>
      </c>
      <c r="I668" s="35">
        <v>195000</v>
      </c>
      <c r="J668" s="84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15000</v>
      </c>
      <c r="X668" s="35">
        <v>0</v>
      </c>
      <c r="Y668" s="28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1"/>
      <c r="AT668" s="201"/>
      <c r="AU668" s="201"/>
    </row>
    <row r="669" spans="1:47">
      <c r="A669" s="75">
        <v>638</v>
      </c>
      <c r="B669" s="60" t="s">
        <v>729</v>
      </c>
      <c r="C669" s="35">
        <f t="shared" si="43"/>
        <v>210000</v>
      </c>
      <c r="D669" s="35">
        <v>0</v>
      </c>
      <c r="E669" s="35">
        <v>0</v>
      </c>
      <c r="F669" s="35">
        <v>0</v>
      </c>
      <c r="G669" s="35">
        <v>0</v>
      </c>
      <c r="H669" s="35">
        <v>0</v>
      </c>
      <c r="I669" s="35">
        <v>195000</v>
      </c>
      <c r="J669" s="84">
        <v>0</v>
      </c>
      <c r="K669" s="35">
        <v>0</v>
      </c>
      <c r="L669" s="35">
        <v>0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15000</v>
      </c>
      <c r="X669" s="35">
        <v>0</v>
      </c>
      <c r="Y669" s="28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1"/>
      <c r="AT669" s="201"/>
      <c r="AU669" s="201"/>
    </row>
    <row r="670" spans="1:47">
      <c r="A670" s="75">
        <v>639</v>
      </c>
      <c r="B670" s="60" t="s">
        <v>730</v>
      </c>
      <c r="C670" s="35">
        <f t="shared" si="43"/>
        <v>756289</v>
      </c>
      <c r="D670" s="35">
        <v>0</v>
      </c>
      <c r="E670" s="35">
        <v>0</v>
      </c>
      <c r="F670" s="35">
        <v>0</v>
      </c>
      <c r="G670" s="35">
        <v>0</v>
      </c>
      <c r="H670" s="35">
        <v>78338</v>
      </c>
      <c r="I670" s="35">
        <v>0</v>
      </c>
      <c r="J670" s="84">
        <v>0</v>
      </c>
      <c r="K670" s="35">
        <v>0</v>
      </c>
      <c r="L670" s="35">
        <v>222</v>
      </c>
      <c r="M670" s="35">
        <v>318043</v>
      </c>
      <c r="N670" s="35">
        <v>0</v>
      </c>
      <c r="O670" s="35">
        <v>0</v>
      </c>
      <c r="P670" s="35">
        <v>162</v>
      </c>
      <c r="Q670" s="35">
        <v>288262</v>
      </c>
      <c r="R670" s="35">
        <v>6.4</v>
      </c>
      <c r="S670" s="35">
        <v>41682</v>
      </c>
      <c r="T670" s="35">
        <v>0</v>
      </c>
      <c r="U670" s="35">
        <v>0</v>
      </c>
      <c r="V670" s="35">
        <v>0</v>
      </c>
      <c r="W670" s="35">
        <v>29964</v>
      </c>
      <c r="X670" s="35">
        <v>0</v>
      </c>
      <c r="Y670" s="28"/>
      <c r="Z670" s="201"/>
      <c r="AA670" s="201"/>
      <c r="AB670" s="201"/>
      <c r="AC670" s="201"/>
      <c r="AD670" s="201"/>
      <c r="AE670" s="201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1"/>
      <c r="AT670" s="201"/>
      <c r="AU670" s="201"/>
    </row>
    <row r="671" spans="1:47">
      <c r="A671" s="75">
        <v>640</v>
      </c>
      <c r="B671" s="8" t="s">
        <v>336</v>
      </c>
      <c r="C671" s="35">
        <f t="shared" si="43"/>
        <v>36133</v>
      </c>
      <c r="D671" s="35">
        <v>0</v>
      </c>
      <c r="E671" s="35">
        <v>0</v>
      </c>
      <c r="F671" s="35">
        <v>0</v>
      </c>
      <c r="G671" s="35">
        <v>0</v>
      </c>
      <c r="H671" s="35">
        <v>0</v>
      </c>
      <c r="I671" s="35">
        <v>0</v>
      </c>
      <c r="J671" s="84">
        <v>0</v>
      </c>
      <c r="K671" s="35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36133</v>
      </c>
      <c r="X671" s="35">
        <v>0</v>
      </c>
      <c r="Y671" s="28"/>
      <c r="Z671" s="201"/>
      <c r="AA671" s="201"/>
      <c r="AB671" s="201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1"/>
      <c r="AT671" s="201"/>
      <c r="AU671" s="201"/>
    </row>
    <row r="672" spans="1:47">
      <c r="A672" s="75">
        <v>641</v>
      </c>
      <c r="B672" s="8" t="s">
        <v>337</v>
      </c>
      <c r="C672" s="35">
        <f t="shared" si="43"/>
        <v>34154</v>
      </c>
      <c r="D672" s="35">
        <v>0</v>
      </c>
      <c r="E672" s="35">
        <v>0</v>
      </c>
      <c r="F672" s="35">
        <v>0</v>
      </c>
      <c r="G672" s="35">
        <v>0</v>
      </c>
      <c r="H672" s="35">
        <v>0</v>
      </c>
      <c r="I672" s="35">
        <v>0</v>
      </c>
      <c r="J672" s="84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34154</v>
      </c>
      <c r="X672" s="35">
        <v>0</v>
      </c>
      <c r="Y672" s="28"/>
      <c r="Z672" s="201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1"/>
      <c r="AT672" s="201"/>
      <c r="AU672" s="201"/>
    </row>
    <row r="673" spans="1:47">
      <c r="A673" s="75">
        <v>642</v>
      </c>
      <c r="B673" s="8" t="s">
        <v>338</v>
      </c>
      <c r="C673" s="35">
        <f t="shared" si="43"/>
        <v>21633</v>
      </c>
      <c r="D673" s="35">
        <v>0</v>
      </c>
      <c r="E673" s="35">
        <v>0</v>
      </c>
      <c r="F673" s="35">
        <v>0</v>
      </c>
      <c r="G673" s="35">
        <v>0</v>
      </c>
      <c r="H673" s="35">
        <v>0</v>
      </c>
      <c r="I673" s="35">
        <v>0</v>
      </c>
      <c r="J673" s="84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21633</v>
      </c>
      <c r="X673" s="35">
        <v>0</v>
      </c>
      <c r="Y673" s="28"/>
      <c r="Z673" s="201"/>
      <c r="AA673" s="201"/>
      <c r="AB673" s="201"/>
      <c r="AC673" s="201"/>
      <c r="AD673" s="201"/>
      <c r="AE673" s="201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1"/>
      <c r="AT673" s="201"/>
      <c r="AU673" s="201"/>
    </row>
    <row r="674" spans="1:47">
      <c r="A674" s="75">
        <v>643</v>
      </c>
      <c r="B674" s="8" t="s">
        <v>339</v>
      </c>
      <c r="C674" s="35">
        <f t="shared" si="43"/>
        <v>37286</v>
      </c>
      <c r="D674" s="35">
        <v>0</v>
      </c>
      <c r="E674" s="35">
        <v>0</v>
      </c>
      <c r="F674" s="35">
        <v>0</v>
      </c>
      <c r="G674" s="35">
        <v>0</v>
      </c>
      <c r="H674" s="35">
        <v>0</v>
      </c>
      <c r="I674" s="35">
        <v>0</v>
      </c>
      <c r="J674" s="84">
        <v>0</v>
      </c>
      <c r="K674" s="35">
        <v>0</v>
      </c>
      <c r="L674" s="35">
        <v>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37286</v>
      </c>
      <c r="X674" s="35">
        <v>0</v>
      </c>
      <c r="Y674" s="28"/>
      <c r="Z674" s="201"/>
      <c r="AA674" s="201"/>
      <c r="AB674" s="201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1"/>
      <c r="AT674" s="201"/>
      <c r="AU674" s="201"/>
    </row>
    <row r="675" spans="1:47">
      <c r="A675" s="75">
        <v>644</v>
      </c>
      <c r="B675" s="8" t="s">
        <v>340</v>
      </c>
      <c r="C675" s="35">
        <f t="shared" si="43"/>
        <v>17113</v>
      </c>
      <c r="D675" s="35">
        <v>0</v>
      </c>
      <c r="E675" s="35">
        <v>0</v>
      </c>
      <c r="F675" s="35">
        <v>0</v>
      </c>
      <c r="G675" s="35">
        <v>0</v>
      </c>
      <c r="H675" s="35">
        <v>0</v>
      </c>
      <c r="I675" s="35">
        <v>0</v>
      </c>
      <c r="J675" s="84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17113</v>
      </c>
      <c r="X675" s="35">
        <v>0</v>
      </c>
      <c r="Y675" s="28"/>
      <c r="Z675" s="201"/>
      <c r="AA675" s="201"/>
      <c r="AB675" s="201"/>
      <c r="AC675" s="201"/>
      <c r="AD675" s="201"/>
      <c r="AE675" s="201"/>
      <c r="AF675" s="201"/>
      <c r="AG675" s="201"/>
      <c r="AH675" s="201"/>
      <c r="AI675" s="201"/>
      <c r="AJ675" s="201"/>
      <c r="AK675" s="201"/>
      <c r="AL675" s="201"/>
      <c r="AM675" s="201"/>
      <c r="AN675" s="201"/>
      <c r="AO675" s="201"/>
      <c r="AP675" s="201"/>
      <c r="AQ675" s="201"/>
      <c r="AR675" s="201"/>
      <c r="AS675" s="201"/>
      <c r="AT675" s="201"/>
      <c r="AU675" s="201"/>
    </row>
    <row r="676" spans="1:47">
      <c r="A676" s="75">
        <v>645</v>
      </c>
      <c r="B676" s="8" t="s">
        <v>341</v>
      </c>
      <c r="C676" s="35">
        <f t="shared" si="43"/>
        <v>58337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84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58337</v>
      </c>
      <c r="X676" s="35">
        <v>0</v>
      </c>
      <c r="Y676" s="28"/>
      <c r="Z676" s="201"/>
      <c r="AA676" s="201"/>
      <c r="AB676" s="201"/>
      <c r="AC676" s="201"/>
      <c r="AD676" s="201"/>
      <c r="AE676" s="201"/>
      <c r="AF676" s="201"/>
      <c r="AG676" s="201"/>
      <c r="AH676" s="201"/>
      <c r="AI676" s="201"/>
      <c r="AJ676" s="201"/>
      <c r="AK676" s="201"/>
      <c r="AL676" s="201"/>
      <c r="AM676" s="201"/>
      <c r="AN676" s="201"/>
      <c r="AO676" s="201"/>
      <c r="AP676" s="201"/>
      <c r="AQ676" s="201"/>
      <c r="AR676" s="201"/>
      <c r="AS676" s="201"/>
      <c r="AT676" s="201"/>
      <c r="AU676" s="201"/>
    </row>
    <row r="677" spans="1:47">
      <c r="A677" s="75">
        <v>646</v>
      </c>
      <c r="B677" s="8" t="s">
        <v>342</v>
      </c>
      <c r="C677" s="35">
        <f t="shared" si="43"/>
        <v>24216</v>
      </c>
      <c r="D677" s="35">
        <v>0</v>
      </c>
      <c r="E677" s="35">
        <v>0</v>
      </c>
      <c r="F677" s="35">
        <v>0</v>
      </c>
      <c r="G677" s="35">
        <v>0</v>
      </c>
      <c r="H677" s="35">
        <v>0</v>
      </c>
      <c r="I677" s="35">
        <v>0</v>
      </c>
      <c r="J677" s="84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24216</v>
      </c>
      <c r="X677" s="35">
        <v>0</v>
      </c>
      <c r="Y677" s="28"/>
      <c r="Z677" s="201"/>
      <c r="AA677" s="201"/>
      <c r="AB677" s="201"/>
      <c r="AC677" s="201"/>
      <c r="AD677" s="201"/>
      <c r="AE677" s="201"/>
      <c r="AF677" s="201"/>
      <c r="AG677" s="201"/>
      <c r="AH677" s="201"/>
      <c r="AI677" s="201"/>
      <c r="AJ677" s="201"/>
      <c r="AK677" s="201"/>
      <c r="AL677" s="201"/>
      <c r="AM677" s="201"/>
      <c r="AN677" s="201"/>
      <c r="AO677" s="201"/>
      <c r="AP677" s="201"/>
      <c r="AQ677" s="201"/>
      <c r="AR677" s="201"/>
      <c r="AS677" s="201"/>
      <c r="AT677" s="201"/>
      <c r="AU677" s="201"/>
    </row>
    <row r="678" spans="1:47">
      <c r="A678" s="247" t="s">
        <v>32</v>
      </c>
      <c r="B678" s="248"/>
      <c r="C678" s="27">
        <f t="shared" ref="C678:X678" si="44">C679+C704+C717+C725+C729+C736+C853+C861+C874+C880+C887+C927+C933+C1244+C1250+C1256+C1261+C1279+C1282</f>
        <v>1706759721.1706944</v>
      </c>
      <c r="D678" s="27">
        <f t="shared" si="44"/>
        <v>208547008.70587853</v>
      </c>
      <c r="E678" s="27">
        <f t="shared" si="44"/>
        <v>32073562.391926564</v>
      </c>
      <c r="F678" s="27">
        <f t="shared" si="44"/>
        <v>41281892.619468614</v>
      </c>
      <c r="G678" s="27">
        <f t="shared" si="44"/>
        <v>50293069.616214514</v>
      </c>
      <c r="H678" s="27">
        <f t="shared" si="44"/>
        <v>89350101.996401802</v>
      </c>
      <c r="I678" s="27">
        <f t="shared" si="44"/>
        <v>54382908.188738167</v>
      </c>
      <c r="J678" s="83">
        <f t="shared" si="44"/>
        <v>247</v>
      </c>
      <c r="K678" s="27">
        <f t="shared" si="44"/>
        <v>443462265</v>
      </c>
      <c r="L678" s="27">
        <f t="shared" si="44"/>
        <v>110389.91000000002</v>
      </c>
      <c r="M678" s="27">
        <f t="shared" si="44"/>
        <v>320759136.47955835</v>
      </c>
      <c r="N678" s="27">
        <f t="shared" si="44"/>
        <v>14132.53</v>
      </c>
      <c r="O678" s="27">
        <f t="shared" si="44"/>
        <v>6628139.0499999998</v>
      </c>
      <c r="P678" s="27">
        <f t="shared" si="44"/>
        <v>204414.16999999995</v>
      </c>
      <c r="Q678" s="27">
        <f t="shared" si="44"/>
        <v>299825513.86271918</v>
      </c>
      <c r="R678" s="27">
        <f t="shared" si="44"/>
        <v>889.5</v>
      </c>
      <c r="S678" s="27">
        <f t="shared" si="44"/>
        <v>3784520.91</v>
      </c>
      <c r="T678" s="27">
        <f t="shared" si="44"/>
        <v>33096.840000000004</v>
      </c>
      <c r="U678" s="27">
        <f t="shared" si="44"/>
        <v>92673351.941660002</v>
      </c>
      <c r="V678" s="27">
        <f t="shared" si="44"/>
        <v>3262659</v>
      </c>
      <c r="W678" s="27">
        <f t="shared" si="44"/>
        <v>36093053.40812847</v>
      </c>
      <c r="X678" s="27">
        <f t="shared" si="44"/>
        <v>24342538</v>
      </c>
      <c r="Y678" s="28"/>
      <c r="Z678" s="201"/>
      <c r="AA678" s="201"/>
      <c r="AB678" s="201"/>
      <c r="AC678" s="201"/>
      <c r="AD678" s="201"/>
      <c r="AE678" s="201"/>
      <c r="AF678" s="201"/>
      <c r="AG678" s="201"/>
      <c r="AH678" s="201"/>
      <c r="AI678" s="201"/>
      <c r="AJ678" s="201"/>
      <c r="AK678" s="201"/>
      <c r="AL678" s="201"/>
      <c r="AM678" s="201"/>
      <c r="AN678" s="201"/>
      <c r="AO678" s="201"/>
      <c r="AP678" s="201"/>
      <c r="AQ678" s="201"/>
      <c r="AR678" s="201"/>
      <c r="AS678" s="201"/>
      <c r="AT678" s="201"/>
      <c r="AU678" s="201"/>
    </row>
    <row r="679" spans="1:47">
      <c r="A679" s="32" t="s">
        <v>34</v>
      </c>
      <c r="B679" s="33"/>
      <c r="C679" s="27">
        <f t="shared" ref="C679:X679" si="45">SUM(C680:C703)</f>
        <v>40484350</v>
      </c>
      <c r="D679" s="27">
        <f t="shared" si="45"/>
        <v>1063622</v>
      </c>
      <c r="E679" s="27">
        <f t="shared" si="45"/>
        <v>627555</v>
      </c>
      <c r="F679" s="27">
        <f t="shared" si="45"/>
        <v>0</v>
      </c>
      <c r="G679" s="27">
        <f t="shared" si="45"/>
        <v>1105769</v>
      </c>
      <c r="H679" s="27">
        <f t="shared" si="45"/>
        <v>1499654</v>
      </c>
      <c r="I679" s="27">
        <f t="shared" si="45"/>
        <v>1307911</v>
      </c>
      <c r="J679" s="83">
        <f t="shared" si="45"/>
        <v>6</v>
      </c>
      <c r="K679" s="27">
        <f t="shared" si="45"/>
        <v>10800000</v>
      </c>
      <c r="L679" s="27">
        <f t="shared" si="45"/>
        <v>3963</v>
      </c>
      <c r="M679" s="27">
        <f t="shared" si="45"/>
        <v>9011676</v>
      </c>
      <c r="N679" s="27">
        <f t="shared" si="45"/>
        <v>105.6</v>
      </c>
      <c r="O679" s="27">
        <f t="shared" si="45"/>
        <v>221790</v>
      </c>
      <c r="P679" s="27">
        <f t="shared" si="45"/>
        <v>7978.7</v>
      </c>
      <c r="Q679" s="27">
        <f t="shared" si="45"/>
        <v>9112381</v>
      </c>
      <c r="R679" s="27">
        <f t="shared" si="45"/>
        <v>13</v>
      </c>
      <c r="S679" s="27">
        <f t="shared" si="45"/>
        <v>250892</v>
      </c>
      <c r="T679" s="27">
        <f t="shared" si="45"/>
        <v>945.3</v>
      </c>
      <c r="U679" s="27">
        <f t="shared" si="45"/>
        <v>4002240</v>
      </c>
      <c r="V679" s="27">
        <f t="shared" si="45"/>
        <v>119836</v>
      </c>
      <c r="W679" s="27">
        <f t="shared" si="45"/>
        <v>760196</v>
      </c>
      <c r="X679" s="27">
        <f t="shared" si="45"/>
        <v>600828</v>
      </c>
      <c r="Y679" s="28"/>
      <c r="Z679" s="201"/>
      <c r="AA679" s="201"/>
      <c r="AB679" s="201"/>
      <c r="AC679" s="201"/>
      <c r="AD679" s="201"/>
      <c r="AE679" s="201"/>
      <c r="AF679" s="201"/>
      <c r="AG679" s="201"/>
      <c r="AH679" s="201"/>
      <c r="AI679" s="201"/>
      <c r="AJ679" s="201"/>
      <c r="AK679" s="201"/>
      <c r="AL679" s="201"/>
      <c r="AM679" s="201"/>
      <c r="AN679" s="201"/>
      <c r="AO679" s="201"/>
      <c r="AP679" s="201"/>
      <c r="AQ679" s="201"/>
      <c r="AR679" s="201"/>
      <c r="AS679" s="201"/>
      <c r="AT679" s="201"/>
      <c r="AU679" s="201"/>
    </row>
    <row r="680" spans="1:47">
      <c r="A680" s="11">
        <v>1</v>
      </c>
      <c r="B680" s="8" t="s">
        <v>35</v>
      </c>
      <c r="C680" s="35">
        <f t="shared" ref="C680:C703" si="46">D680+E680+F680+G680+H680+I680+K680+M680+O680+Q680+S680+U680+V680+W680+X680</f>
        <v>1800000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84">
        <v>1</v>
      </c>
      <c r="K680" s="35">
        <v>1800000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28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P680" s="201"/>
      <c r="AQ680" s="201"/>
      <c r="AR680" s="201"/>
      <c r="AS680" s="201"/>
      <c r="AT680" s="201"/>
      <c r="AU680" s="201"/>
    </row>
    <row r="681" spans="1:47">
      <c r="A681" s="11">
        <v>2</v>
      </c>
      <c r="B681" s="8" t="s">
        <v>36</v>
      </c>
      <c r="C681" s="35">
        <f t="shared" si="46"/>
        <v>1800000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84">
        <v>1</v>
      </c>
      <c r="K681" s="35">
        <v>1800000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28"/>
      <c r="Z681" s="201"/>
      <c r="AA681" s="201"/>
      <c r="AB681" s="201"/>
      <c r="AC681" s="201"/>
      <c r="AD681" s="201"/>
      <c r="AE681" s="201"/>
      <c r="AF681" s="201"/>
      <c r="AG681" s="201"/>
      <c r="AH681" s="201"/>
      <c r="AI681" s="201"/>
      <c r="AJ681" s="201"/>
      <c r="AK681" s="201"/>
      <c r="AL681" s="201"/>
      <c r="AM681" s="201"/>
      <c r="AN681" s="201"/>
      <c r="AO681" s="201"/>
      <c r="AP681" s="201"/>
      <c r="AQ681" s="201"/>
      <c r="AR681" s="201"/>
      <c r="AS681" s="201"/>
      <c r="AT681" s="201"/>
      <c r="AU681" s="201"/>
    </row>
    <row r="682" spans="1:47">
      <c r="A682" s="11">
        <v>3</v>
      </c>
      <c r="B682" s="8" t="s">
        <v>345</v>
      </c>
      <c r="C682" s="35">
        <f t="shared" si="46"/>
        <v>7200000</v>
      </c>
      <c r="D682" s="35">
        <v>0</v>
      </c>
      <c r="E682" s="35">
        <v>0</v>
      </c>
      <c r="F682" s="35">
        <v>0</v>
      </c>
      <c r="G682" s="35">
        <v>0</v>
      </c>
      <c r="H682" s="35">
        <v>0</v>
      </c>
      <c r="I682" s="35">
        <v>0</v>
      </c>
      <c r="J682" s="84">
        <v>4</v>
      </c>
      <c r="K682" s="35">
        <v>7200000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28"/>
      <c r="Z682" s="201"/>
      <c r="AA682" s="201"/>
      <c r="AB682" s="201"/>
      <c r="AC682" s="201"/>
      <c r="AD682" s="201"/>
      <c r="AE682" s="201"/>
      <c r="AF682" s="201"/>
      <c r="AG682" s="201"/>
      <c r="AH682" s="201"/>
      <c r="AI682" s="201"/>
      <c r="AJ682" s="201"/>
      <c r="AK682" s="201"/>
      <c r="AL682" s="201"/>
      <c r="AM682" s="201"/>
      <c r="AN682" s="201"/>
      <c r="AO682" s="201"/>
      <c r="AP682" s="201"/>
      <c r="AQ682" s="201"/>
      <c r="AR682" s="201"/>
      <c r="AS682" s="201"/>
      <c r="AT682" s="201"/>
      <c r="AU682" s="201"/>
    </row>
    <row r="683" spans="1:47">
      <c r="A683" s="11">
        <v>4</v>
      </c>
      <c r="B683" s="8" t="s">
        <v>37</v>
      </c>
      <c r="C683" s="35">
        <f t="shared" si="46"/>
        <v>684443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84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579.6</v>
      </c>
      <c r="Q683" s="35">
        <v>663929</v>
      </c>
      <c r="R683" s="35">
        <v>0</v>
      </c>
      <c r="S683" s="35">
        <v>0</v>
      </c>
      <c r="T683" s="35">
        <v>0</v>
      </c>
      <c r="U683" s="35">
        <v>0</v>
      </c>
      <c r="V683" s="35">
        <v>6306</v>
      </c>
      <c r="W683" s="35">
        <v>0</v>
      </c>
      <c r="X683" s="35">
        <v>14208</v>
      </c>
      <c r="Y683" s="28"/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1"/>
      <c r="AK683" s="201"/>
      <c r="AL683" s="201"/>
      <c r="AM683" s="201"/>
      <c r="AN683" s="201"/>
      <c r="AO683" s="201"/>
      <c r="AP683" s="201"/>
      <c r="AQ683" s="201"/>
      <c r="AR683" s="201"/>
      <c r="AS683" s="201"/>
      <c r="AT683" s="201"/>
      <c r="AU683" s="201"/>
    </row>
    <row r="684" spans="1:47">
      <c r="A684" s="11">
        <v>5</v>
      </c>
      <c r="B684" s="8" t="s">
        <v>38</v>
      </c>
      <c r="C684" s="35">
        <f t="shared" si="46"/>
        <v>1204819</v>
      </c>
      <c r="D684" s="35">
        <v>0</v>
      </c>
      <c r="E684" s="35">
        <v>78109</v>
      </c>
      <c r="F684" s="35">
        <v>0</v>
      </c>
      <c r="G684" s="35">
        <v>132346</v>
      </c>
      <c r="H684" s="35">
        <v>231752</v>
      </c>
      <c r="I684" s="35">
        <v>179051</v>
      </c>
      <c r="J684" s="84">
        <v>0</v>
      </c>
      <c r="K684" s="35">
        <v>0</v>
      </c>
      <c r="L684" s="35">
        <v>0</v>
      </c>
      <c r="M684" s="35">
        <v>0</v>
      </c>
      <c r="N684" s="35">
        <v>0</v>
      </c>
      <c r="O684" s="35">
        <v>0</v>
      </c>
      <c r="P684" s="35">
        <v>492</v>
      </c>
      <c r="Q684" s="35">
        <v>552192</v>
      </c>
      <c r="R684" s="35">
        <v>0</v>
      </c>
      <c r="S684" s="35">
        <v>0</v>
      </c>
      <c r="T684" s="35">
        <v>0</v>
      </c>
      <c r="U684" s="35">
        <v>0</v>
      </c>
      <c r="V684" s="35">
        <v>6258</v>
      </c>
      <c r="W684" s="35">
        <v>0</v>
      </c>
      <c r="X684" s="35">
        <v>25111</v>
      </c>
      <c r="Y684" s="28"/>
      <c r="Z684" s="201"/>
      <c r="AA684" s="201"/>
      <c r="AB684" s="201"/>
      <c r="AC684" s="201"/>
      <c r="AD684" s="201"/>
      <c r="AE684" s="201"/>
      <c r="AF684" s="201"/>
      <c r="AG684" s="201"/>
      <c r="AH684" s="201"/>
      <c r="AI684" s="201"/>
      <c r="AJ684" s="201"/>
      <c r="AK684" s="201"/>
      <c r="AL684" s="201"/>
      <c r="AM684" s="201"/>
      <c r="AN684" s="201"/>
      <c r="AO684" s="201"/>
      <c r="AP684" s="201"/>
      <c r="AQ684" s="201"/>
      <c r="AR684" s="201"/>
      <c r="AS684" s="201"/>
      <c r="AT684" s="201"/>
      <c r="AU684" s="201"/>
    </row>
    <row r="685" spans="1:47">
      <c r="A685" s="11">
        <v>6</v>
      </c>
      <c r="B685" s="8" t="s">
        <v>39</v>
      </c>
      <c r="C685" s="35">
        <f t="shared" si="46"/>
        <v>1778272</v>
      </c>
      <c r="D685" s="35">
        <v>0</v>
      </c>
      <c r="E685" s="35">
        <v>0</v>
      </c>
      <c r="F685" s="35">
        <v>0</v>
      </c>
      <c r="G685" s="35">
        <v>160061</v>
      </c>
      <c r="H685" s="35">
        <v>227212</v>
      </c>
      <c r="I685" s="35">
        <v>0</v>
      </c>
      <c r="J685" s="84">
        <v>0</v>
      </c>
      <c r="K685" s="35">
        <v>0</v>
      </c>
      <c r="L685" s="35">
        <v>421</v>
      </c>
      <c r="M685" s="35">
        <v>836090</v>
      </c>
      <c r="N685" s="35">
        <v>0</v>
      </c>
      <c r="O685" s="35">
        <v>0</v>
      </c>
      <c r="P685" s="35">
        <v>436.2</v>
      </c>
      <c r="Q685" s="35">
        <v>512610</v>
      </c>
      <c r="R685" s="35">
        <v>0</v>
      </c>
      <c r="S685" s="35">
        <v>0</v>
      </c>
      <c r="T685" s="35">
        <v>0</v>
      </c>
      <c r="U685" s="35">
        <v>0</v>
      </c>
      <c r="V685" s="35">
        <v>5150</v>
      </c>
      <c r="W685" s="35">
        <v>0</v>
      </c>
      <c r="X685" s="35">
        <v>37149</v>
      </c>
      <c r="Y685" s="28"/>
      <c r="Z685" s="201"/>
      <c r="AA685" s="201"/>
      <c r="AB685" s="201"/>
      <c r="AC685" s="201"/>
      <c r="AD685" s="201"/>
      <c r="AE685" s="201"/>
      <c r="AF685" s="201"/>
      <c r="AG685" s="201"/>
      <c r="AH685" s="201"/>
      <c r="AI685" s="201"/>
      <c r="AJ685" s="201"/>
      <c r="AK685" s="201"/>
      <c r="AL685" s="201"/>
      <c r="AM685" s="201"/>
      <c r="AN685" s="201"/>
      <c r="AO685" s="201"/>
      <c r="AP685" s="201"/>
      <c r="AQ685" s="201"/>
      <c r="AR685" s="201"/>
      <c r="AS685" s="201"/>
      <c r="AT685" s="201"/>
      <c r="AU685" s="201"/>
    </row>
    <row r="686" spans="1:47">
      <c r="A686" s="11">
        <v>7</v>
      </c>
      <c r="B686" s="8" t="s">
        <v>40</v>
      </c>
      <c r="C686" s="35">
        <f t="shared" si="46"/>
        <v>1775936</v>
      </c>
      <c r="D686" s="35">
        <v>0</v>
      </c>
      <c r="E686" s="35">
        <v>80418</v>
      </c>
      <c r="F686" s="35">
        <v>0</v>
      </c>
      <c r="G686" s="35">
        <v>135451</v>
      </c>
      <c r="H686" s="35">
        <v>158670</v>
      </c>
      <c r="I686" s="35">
        <v>169278</v>
      </c>
      <c r="J686" s="84">
        <v>0</v>
      </c>
      <c r="K686" s="35">
        <v>0</v>
      </c>
      <c r="L686" s="35">
        <v>365</v>
      </c>
      <c r="M686" s="35">
        <v>765437</v>
      </c>
      <c r="N686" s="35">
        <v>0</v>
      </c>
      <c r="O686" s="35">
        <v>0</v>
      </c>
      <c r="P686" s="35">
        <v>401.6</v>
      </c>
      <c r="Q686" s="35">
        <v>424448</v>
      </c>
      <c r="R686" s="35">
        <v>0</v>
      </c>
      <c r="S686" s="35">
        <v>0</v>
      </c>
      <c r="T686" s="35">
        <v>0</v>
      </c>
      <c r="U686" s="35">
        <v>0</v>
      </c>
      <c r="V686" s="35">
        <v>5133</v>
      </c>
      <c r="W686" s="35">
        <v>0</v>
      </c>
      <c r="X686" s="35">
        <v>37101</v>
      </c>
      <c r="Y686" s="28"/>
      <c r="Z686" s="201"/>
      <c r="AA686" s="201"/>
      <c r="AB686" s="201"/>
      <c r="AC686" s="201"/>
      <c r="AD686" s="201"/>
      <c r="AE686" s="201"/>
      <c r="AF686" s="201"/>
      <c r="AG686" s="201"/>
      <c r="AH686" s="201"/>
      <c r="AI686" s="201"/>
      <c r="AJ686" s="201"/>
      <c r="AK686" s="201"/>
      <c r="AL686" s="201"/>
      <c r="AM686" s="201"/>
      <c r="AN686" s="201"/>
      <c r="AO686" s="201"/>
      <c r="AP686" s="201"/>
      <c r="AQ686" s="201"/>
      <c r="AR686" s="201"/>
      <c r="AS686" s="201"/>
      <c r="AT686" s="201"/>
      <c r="AU686" s="201"/>
    </row>
    <row r="687" spans="1:47">
      <c r="A687" s="11">
        <v>8</v>
      </c>
      <c r="B687" s="8" t="s">
        <v>41</v>
      </c>
      <c r="C687" s="35">
        <f t="shared" si="46"/>
        <v>3394779</v>
      </c>
      <c r="D687" s="35">
        <v>1063622</v>
      </c>
      <c r="E687" s="35">
        <v>215020</v>
      </c>
      <c r="F687" s="35">
        <v>0</v>
      </c>
      <c r="G687" s="35">
        <v>186496</v>
      </c>
      <c r="H687" s="35">
        <v>273467</v>
      </c>
      <c r="I687" s="35">
        <v>0</v>
      </c>
      <c r="J687" s="84">
        <v>0</v>
      </c>
      <c r="K687" s="35">
        <v>0</v>
      </c>
      <c r="L687" s="35">
        <v>591</v>
      </c>
      <c r="M687" s="35">
        <v>987953</v>
      </c>
      <c r="N687" s="35">
        <v>0</v>
      </c>
      <c r="O687" s="35">
        <v>0</v>
      </c>
      <c r="P687" s="35">
        <v>508.2</v>
      </c>
      <c r="Q687" s="35">
        <v>589840</v>
      </c>
      <c r="R687" s="35">
        <v>0</v>
      </c>
      <c r="S687" s="35">
        <v>0</v>
      </c>
      <c r="T687" s="35">
        <v>0</v>
      </c>
      <c r="U687" s="35">
        <v>0</v>
      </c>
      <c r="V687" s="35">
        <v>7411</v>
      </c>
      <c r="W687" s="35">
        <v>0</v>
      </c>
      <c r="X687" s="35">
        <v>70970</v>
      </c>
      <c r="Y687" s="28"/>
      <c r="Z687" s="201"/>
      <c r="AA687" s="201"/>
      <c r="AB687" s="201"/>
      <c r="AC687" s="201"/>
      <c r="AD687" s="201"/>
      <c r="AE687" s="201"/>
      <c r="AF687" s="201"/>
      <c r="AG687" s="201"/>
      <c r="AH687" s="201"/>
      <c r="AI687" s="201"/>
      <c r="AJ687" s="201"/>
      <c r="AK687" s="201"/>
      <c r="AL687" s="201"/>
      <c r="AM687" s="201"/>
      <c r="AN687" s="201"/>
      <c r="AO687" s="201"/>
      <c r="AP687" s="201"/>
      <c r="AQ687" s="201"/>
      <c r="AR687" s="201"/>
      <c r="AS687" s="201"/>
      <c r="AT687" s="201"/>
      <c r="AU687" s="201"/>
    </row>
    <row r="688" spans="1:47">
      <c r="A688" s="11">
        <v>9</v>
      </c>
      <c r="B688" s="8" t="s">
        <v>42</v>
      </c>
      <c r="C688" s="35">
        <f t="shared" si="46"/>
        <v>983901</v>
      </c>
      <c r="D688" s="35">
        <v>0</v>
      </c>
      <c r="E688" s="35">
        <v>102531</v>
      </c>
      <c r="F688" s="35">
        <v>0</v>
      </c>
      <c r="G688" s="35">
        <v>126241</v>
      </c>
      <c r="H688" s="35">
        <v>158670</v>
      </c>
      <c r="I688" s="35">
        <v>185858</v>
      </c>
      <c r="J688" s="84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377.7</v>
      </c>
      <c r="Q688" s="35">
        <v>385053</v>
      </c>
      <c r="R688" s="35">
        <v>0</v>
      </c>
      <c r="S688" s="35">
        <v>0</v>
      </c>
      <c r="T688" s="35">
        <v>0</v>
      </c>
      <c r="U688" s="35">
        <v>0</v>
      </c>
      <c r="V688" s="35">
        <v>5040</v>
      </c>
      <c r="W688" s="35">
        <v>0</v>
      </c>
      <c r="X688" s="35">
        <v>20508</v>
      </c>
      <c r="Y688" s="28"/>
      <c r="Z688" s="201"/>
      <c r="AA688" s="201"/>
      <c r="AB688" s="201"/>
      <c r="AC688" s="201"/>
      <c r="AD688" s="201"/>
      <c r="AE688" s="201"/>
      <c r="AF688" s="201"/>
      <c r="AG688" s="201"/>
      <c r="AH688" s="201"/>
      <c r="AI688" s="201"/>
      <c r="AJ688" s="201"/>
      <c r="AK688" s="201"/>
      <c r="AL688" s="201"/>
      <c r="AM688" s="201"/>
      <c r="AN688" s="201"/>
      <c r="AO688" s="201"/>
      <c r="AP688" s="201"/>
      <c r="AQ688" s="201"/>
      <c r="AR688" s="201"/>
      <c r="AS688" s="201"/>
      <c r="AT688" s="201"/>
      <c r="AU688" s="201"/>
    </row>
    <row r="689" spans="1:47">
      <c r="A689" s="11">
        <v>10</v>
      </c>
      <c r="B689" s="8" t="s">
        <v>1074</v>
      </c>
      <c r="C689" s="35">
        <f t="shared" si="46"/>
        <v>695782</v>
      </c>
      <c r="D689" s="35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432325</v>
      </c>
      <c r="J689" s="84">
        <v>0</v>
      </c>
      <c r="K689" s="35">
        <v>0</v>
      </c>
      <c r="L689" s="35">
        <v>0</v>
      </c>
      <c r="M689" s="35">
        <v>0</v>
      </c>
      <c r="N689" s="35">
        <v>105.6</v>
      </c>
      <c r="O689" s="35">
        <v>221790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27669</v>
      </c>
      <c r="W689" s="35">
        <v>0</v>
      </c>
      <c r="X689" s="35">
        <v>13998</v>
      </c>
      <c r="Y689" s="28"/>
      <c r="Z689" s="201"/>
      <c r="AA689" s="201"/>
      <c r="AB689" s="201"/>
      <c r="AC689" s="201"/>
      <c r="AD689" s="201"/>
      <c r="AE689" s="201"/>
      <c r="AF689" s="201"/>
      <c r="AG689" s="201"/>
      <c r="AH689" s="201"/>
      <c r="AI689" s="201"/>
      <c r="AJ689" s="201"/>
      <c r="AK689" s="201"/>
      <c r="AL689" s="201"/>
      <c r="AM689" s="201"/>
      <c r="AN689" s="201"/>
      <c r="AO689" s="201"/>
      <c r="AP689" s="201"/>
      <c r="AQ689" s="201"/>
      <c r="AR689" s="201"/>
      <c r="AS689" s="201"/>
      <c r="AT689" s="201"/>
      <c r="AU689" s="201"/>
    </row>
    <row r="690" spans="1:47">
      <c r="A690" s="11">
        <v>11</v>
      </c>
      <c r="B690" s="8" t="s">
        <v>43</v>
      </c>
      <c r="C690" s="35">
        <f t="shared" si="46"/>
        <v>1237814</v>
      </c>
      <c r="D690" s="35">
        <v>0</v>
      </c>
      <c r="E690" s="35">
        <v>0</v>
      </c>
      <c r="F690" s="35">
        <v>0</v>
      </c>
      <c r="G690" s="35">
        <v>267450</v>
      </c>
      <c r="H690" s="35">
        <v>303696</v>
      </c>
      <c r="I690" s="35">
        <v>0</v>
      </c>
      <c r="J690" s="84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657.5</v>
      </c>
      <c r="Q690" s="35">
        <v>631311</v>
      </c>
      <c r="R690" s="35">
        <v>0</v>
      </c>
      <c r="S690" s="35">
        <v>0</v>
      </c>
      <c r="T690" s="35">
        <v>0</v>
      </c>
      <c r="U690" s="35">
        <v>0</v>
      </c>
      <c r="V690" s="35">
        <v>9625</v>
      </c>
      <c r="W690" s="35">
        <v>0</v>
      </c>
      <c r="X690" s="35">
        <v>25732</v>
      </c>
      <c r="Y690" s="28"/>
      <c r="Z690" s="201"/>
      <c r="AA690" s="201"/>
      <c r="AB690" s="201"/>
      <c r="AC690" s="201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1"/>
      <c r="AT690" s="201"/>
      <c r="AU690" s="201"/>
    </row>
    <row r="691" spans="1:47">
      <c r="A691" s="11">
        <v>12</v>
      </c>
      <c r="B691" s="8" t="s">
        <v>44</v>
      </c>
      <c r="C691" s="35">
        <f t="shared" si="46"/>
        <v>3786817</v>
      </c>
      <c r="D691" s="35">
        <v>0</v>
      </c>
      <c r="E691" s="35">
        <v>0</v>
      </c>
      <c r="F691" s="35">
        <v>0</v>
      </c>
      <c r="G691" s="35">
        <v>0</v>
      </c>
      <c r="H691" s="35">
        <v>0</v>
      </c>
      <c r="I691" s="35">
        <v>260194</v>
      </c>
      <c r="J691" s="84">
        <v>0</v>
      </c>
      <c r="K691" s="35">
        <v>0</v>
      </c>
      <c r="L691" s="35">
        <v>953</v>
      </c>
      <c r="M691" s="35">
        <v>2424986</v>
      </c>
      <c r="N691" s="35">
        <v>0</v>
      </c>
      <c r="O691" s="35">
        <v>0</v>
      </c>
      <c r="P691" s="35">
        <v>1285.5999999999999</v>
      </c>
      <c r="Q691" s="35">
        <v>1002579</v>
      </c>
      <c r="R691" s="35">
        <v>0</v>
      </c>
      <c r="S691" s="35">
        <v>0</v>
      </c>
      <c r="T691" s="35">
        <v>0</v>
      </c>
      <c r="U691" s="35">
        <v>0</v>
      </c>
      <c r="V691" s="35">
        <v>20140</v>
      </c>
      <c r="W691" s="35">
        <v>0</v>
      </c>
      <c r="X691" s="35">
        <v>78918</v>
      </c>
      <c r="Y691" s="28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1"/>
      <c r="AT691" s="201"/>
      <c r="AU691" s="201"/>
    </row>
    <row r="692" spans="1:47">
      <c r="A692" s="11">
        <v>13</v>
      </c>
      <c r="B692" s="8" t="s">
        <v>711</v>
      </c>
      <c r="C692" s="35">
        <f t="shared" si="46"/>
        <v>5972921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84">
        <v>0</v>
      </c>
      <c r="K692" s="35">
        <v>0</v>
      </c>
      <c r="L692" s="35">
        <v>1394</v>
      </c>
      <c r="M692" s="35">
        <v>3524696</v>
      </c>
      <c r="N692" s="35">
        <v>0</v>
      </c>
      <c r="O692" s="35">
        <v>0</v>
      </c>
      <c r="P692" s="35">
        <v>2295</v>
      </c>
      <c r="Q692" s="35">
        <v>2299646</v>
      </c>
      <c r="R692" s="35">
        <v>0</v>
      </c>
      <c r="S692" s="35">
        <v>0</v>
      </c>
      <c r="T692" s="35">
        <v>0</v>
      </c>
      <c r="U692" s="35">
        <v>0</v>
      </c>
      <c r="V692" s="35">
        <v>23939</v>
      </c>
      <c r="W692" s="35">
        <v>0</v>
      </c>
      <c r="X692" s="35">
        <v>124640</v>
      </c>
      <c r="Y692" s="28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1"/>
      <c r="AT692" s="201"/>
      <c r="AU692" s="201"/>
    </row>
    <row r="693" spans="1:47">
      <c r="A693" s="11">
        <v>14</v>
      </c>
      <c r="B693" s="8" t="s">
        <v>45</v>
      </c>
      <c r="C693" s="35">
        <f t="shared" si="46"/>
        <v>1920096</v>
      </c>
      <c r="D693" s="35">
        <v>0</v>
      </c>
      <c r="E693" s="35">
        <v>151477</v>
      </c>
      <c r="F693" s="35">
        <v>0</v>
      </c>
      <c r="G693" s="35">
        <v>97724</v>
      </c>
      <c r="H693" s="35">
        <v>146187</v>
      </c>
      <c r="I693" s="35">
        <v>81205</v>
      </c>
      <c r="J693" s="84">
        <v>0</v>
      </c>
      <c r="K693" s="35">
        <v>0</v>
      </c>
      <c r="L693" s="35">
        <v>239</v>
      </c>
      <c r="M693" s="35">
        <v>472514</v>
      </c>
      <c r="N693" s="35">
        <v>0</v>
      </c>
      <c r="O693" s="35">
        <v>0</v>
      </c>
      <c r="P693" s="35">
        <v>300.7</v>
      </c>
      <c r="Q693" s="35">
        <v>351282</v>
      </c>
      <c r="R693" s="35">
        <v>0</v>
      </c>
      <c r="S693" s="35">
        <v>0</v>
      </c>
      <c r="T693" s="35">
        <v>300.7</v>
      </c>
      <c r="U693" s="35">
        <v>579043</v>
      </c>
      <c r="V693" s="35">
        <v>3165</v>
      </c>
      <c r="W693" s="35">
        <v>0</v>
      </c>
      <c r="X693" s="35">
        <v>37499</v>
      </c>
      <c r="Y693" s="28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1"/>
      <c r="AT693" s="201"/>
      <c r="AU693" s="201"/>
    </row>
    <row r="694" spans="1:47">
      <c r="A694" s="11">
        <v>15</v>
      </c>
      <c r="B694" s="8" t="s">
        <v>720</v>
      </c>
      <c r="C694" s="35">
        <f t="shared" si="46"/>
        <v>1589633</v>
      </c>
      <c r="D694" s="35">
        <v>0</v>
      </c>
      <c r="E694" s="35">
        <v>0</v>
      </c>
      <c r="F694" s="35">
        <v>0</v>
      </c>
      <c r="G694" s="35">
        <v>0</v>
      </c>
      <c r="H694" s="35">
        <v>0</v>
      </c>
      <c r="I694" s="35">
        <v>0</v>
      </c>
      <c r="J694" s="84">
        <v>0</v>
      </c>
      <c r="K694" s="35">
        <v>0</v>
      </c>
      <c r="L694" s="35">
        <v>0</v>
      </c>
      <c r="M694" s="35">
        <v>0</v>
      </c>
      <c r="N694" s="35">
        <v>0</v>
      </c>
      <c r="O694" s="35">
        <v>0</v>
      </c>
      <c r="P694" s="35">
        <v>427.3</v>
      </c>
      <c r="Q694" s="35">
        <v>691383</v>
      </c>
      <c r="R694" s="35">
        <v>0</v>
      </c>
      <c r="S694" s="35">
        <v>0</v>
      </c>
      <c r="T694" s="35">
        <v>427.3</v>
      </c>
      <c r="U694" s="35">
        <v>864945</v>
      </c>
      <c r="V694" s="35">
        <v>0</v>
      </c>
      <c r="W694" s="35">
        <v>0</v>
      </c>
      <c r="X694" s="35">
        <v>33305</v>
      </c>
      <c r="Y694" s="28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1"/>
      <c r="AT694" s="201"/>
      <c r="AU694" s="201"/>
    </row>
    <row r="695" spans="1:47">
      <c r="A695" s="11">
        <v>16</v>
      </c>
      <c r="B695" s="60" t="s">
        <v>707</v>
      </c>
      <c r="C695" s="35">
        <f t="shared" si="46"/>
        <v>3898941</v>
      </c>
      <c r="D695" s="35">
        <v>0</v>
      </c>
      <c r="E695" s="35">
        <v>0</v>
      </c>
      <c r="F695" s="35">
        <v>0</v>
      </c>
      <c r="G695" s="35">
        <v>0</v>
      </c>
      <c r="H695" s="35">
        <v>0</v>
      </c>
      <c r="I695" s="35">
        <v>0</v>
      </c>
      <c r="J695" s="84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217.3</v>
      </c>
      <c r="Q695" s="35">
        <v>1008108</v>
      </c>
      <c r="R695" s="35">
        <v>13</v>
      </c>
      <c r="S695" s="35">
        <v>250892</v>
      </c>
      <c r="T695" s="35">
        <v>217.3</v>
      </c>
      <c r="U695" s="35">
        <v>2558252</v>
      </c>
      <c r="V695" s="35">
        <v>0</v>
      </c>
      <c r="W695" s="35">
        <v>0</v>
      </c>
      <c r="X695" s="35">
        <v>81689</v>
      </c>
      <c r="Y695" s="28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1"/>
      <c r="AT695" s="201"/>
      <c r="AU695" s="201"/>
    </row>
    <row r="696" spans="1:47">
      <c r="A696" s="11">
        <v>17</v>
      </c>
      <c r="B696" s="8" t="s">
        <v>346</v>
      </c>
      <c r="C696" s="35">
        <f t="shared" si="46"/>
        <v>95672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  <c r="I696" s="35">
        <v>0</v>
      </c>
      <c r="J696" s="84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95672</v>
      </c>
      <c r="X696" s="35">
        <v>0</v>
      </c>
      <c r="Y696" s="28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201"/>
      <c r="AO696" s="201"/>
      <c r="AP696" s="201"/>
      <c r="AQ696" s="201"/>
      <c r="AR696" s="201"/>
      <c r="AS696" s="201"/>
      <c r="AT696" s="201"/>
      <c r="AU696" s="201"/>
    </row>
    <row r="697" spans="1:47">
      <c r="A697" s="11">
        <v>18</v>
      </c>
      <c r="B697" s="8" t="s">
        <v>349</v>
      </c>
      <c r="C697" s="35">
        <f t="shared" si="46"/>
        <v>51066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84">
        <v>0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51066</v>
      </c>
      <c r="X697" s="35">
        <v>0</v>
      </c>
      <c r="Y697" s="28"/>
      <c r="Z697" s="201"/>
      <c r="AA697" s="201"/>
      <c r="AB697" s="201"/>
      <c r="AC697" s="201"/>
      <c r="AD697" s="201"/>
      <c r="AE697" s="201"/>
      <c r="AF697" s="201"/>
      <c r="AG697" s="201"/>
      <c r="AH697" s="201"/>
      <c r="AI697" s="201"/>
      <c r="AJ697" s="201"/>
      <c r="AK697" s="201"/>
      <c r="AL697" s="201"/>
      <c r="AM697" s="201"/>
      <c r="AN697" s="201"/>
      <c r="AO697" s="201"/>
      <c r="AP697" s="201"/>
      <c r="AQ697" s="201"/>
      <c r="AR697" s="201"/>
      <c r="AS697" s="201"/>
      <c r="AT697" s="201"/>
      <c r="AU697" s="201"/>
    </row>
    <row r="698" spans="1:47">
      <c r="A698" s="11">
        <v>19</v>
      </c>
      <c r="B698" s="8" t="s">
        <v>350</v>
      </c>
      <c r="C698" s="35">
        <f t="shared" si="46"/>
        <v>136039</v>
      </c>
      <c r="D698" s="35">
        <v>0</v>
      </c>
      <c r="E698" s="35">
        <v>0</v>
      </c>
      <c r="F698" s="35">
        <v>0</v>
      </c>
      <c r="G698" s="35">
        <v>0</v>
      </c>
      <c r="H698" s="35">
        <v>0</v>
      </c>
      <c r="I698" s="35">
        <v>0</v>
      </c>
      <c r="J698" s="84">
        <v>0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136039</v>
      </c>
      <c r="X698" s="35">
        <v>0</v>
      </c>
      <c r="Y698" s="28"/>
      <c r="Z698" s="201"/>
      <c r="AA698" s="201"/>
      <c r="AB698" s="201"/>
      <c r="AC698" s="201"/>
      <c r="AD698" s="201"/>
      <c r="AE698" s="201"/>
      <c r="AF698" s="201"/>
      <c r="AG698" s="201"/>
      <c r="AH698" s="201"/>
      <c r="AI698" s="201"/>
      <c r="AJ698" s="201"/>
      <c r="AK698" s="201"/>
      <c r="AL698" s="201"/>
      <c r="AM698" s="201"/>
      <c r="AN698" s="201"/>
      <c r="AO698" s="201"/>
      <c r="AP698" s="201"/>
      <c r="AQ698" s="201"/>
      <c r="AR698" s="201"/>
      <c r="AS698" s="201"/>
      <c r="AT698" s="201"/>
      <c r="AU698" s="201"/>
    </row>
    <row r="699" spans="1:47">
      <c r="A699" s="11">
        <v>20</v>
      </c>
      <c r="B699" s="8" t="s">
        <v>351</v>
      </c>
      <c r="C699" s="35">
        <f t="shared" si="46"/>
        <v>161222</v>
      </c>
      <c r="D699" s="35">
        <v>0</v>
      </c>
      <c r="E699" s="35">
        <v>0</v>
      </c>
      <c r="F699" s="35">
        <v>0</v>
      </c>
      <c r="G699" s="35">
        <v>0</v>
      </c>
      <c r="H699" s="35">
        <v>0</v>
      </c>
      <c r="I699" s="35">
        <v>0</v>
      </c>
      <c r="J699" s="84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161222</v>
      </c>
      <c r="X699" s="35">
        <v>0</v>
      </c>
      <c r="Y699" s="28"/>
      <c r="Z699" s="201"/>
      <c r="AA699" s="201"/>
      <c r="AB699" s="201"/>
      <c r="AC699" s="201"/>
      <c r="AD699" s="201"/>
      <c r="AE699" s="201"/>
      <c r="AF699" s="201"/>
      <c r="AG699" s="201"/>
      <c r="AH699" s="201"/>
      <c r="AI699" s="201"/>
      <c r="AJ699" s="201"/>
      <c r="AK699" s="201"/>
      <c r="AL699" s="201"/>
      <c r="AM699" s="201"/>
      <c r="AN699" s="201"/>
      <c r="AO699" s="201"/>
      <c r="AP699" s="201"/>
      <c r="AQ699" s="201"/>
      <c r="AR699" s="201"/>
      <c r="AS699" s="201"/>
      <c r="AT699" s="201"/>
      <c r="AU699" s="201"/>
    </row>
    <row r="700" spans="1:47">
      <c r="A700" s="11">
        <v>21</v>
      </c>
      <c r="B700" s="8" t="s">
        <v>352</v>
      </c>
      <c r="C700" s="35">
        <f t="shared" si="46"/>
        <v>85466</v>
      </c>
      <c r="D700" s="35">
        <v>0</v>
      </c>
      <c r="E700" s="35">
        <v>0</v>
      </c>
      <c r="F700" s="35">
        <v>0</v>
      </c>
      <c r="G700" s="35">
        <v>0</v>
      </c>
      <c r="H700" s="35">
        <v>0</v>
      </c>
      <c r="I700" s="35">
        <v>0</v>
      </c>
      <c r="J700" s="84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85466</v>
      </c>
      <c r="X700" s="35">
        <v>0</v>
      </c>
      <c r="Y700" s="28"/>
      <c r="Z700" s="201"/>
      <c r="AA700" s="201"/>
      <c r="AB700" s="201"/>
      <c r="AC700" s="201"/>
      <c r="AD700" s="201"/>
      <c r="AE700" s="201"/>
      <c r="AF700" s="201"/>
      <c r="AG700" s="201"/>
      <c r="AH700" s="201"/>
      <c r="AI700" s="201"/>
      <c r="AJ700" s="201"/>
      <c r="AK700" s="201"/>
      <c r="AL700" s="201"/>
      <c r="AM700" s="201"/>
      <c r="AN700" s="201"/>
      <c r="AO700" s="201"/>
      <c r="AP700" s="201"/>
      <c r="AQ700" s="201"/>
      <c r="AR700" s="201"/>
      <c r="AS700" s="201"/>
      <c r="AT700" s="201"/>
      <c r="AU700" s="201"/>
    </row>
    <row r="701" spans="1:47">
      <c r="A701" s="11">
        <v>22</v>
      </c>
      <c r="B701" s="8" t="s">
        <v>353</v>
      </c>
      <c r="C701" s="35">
        <f t="shared" si="46"/>
        <v>63485</v>
      </c>
      <c r="D701" s="35">
        <v>0</v>
      </c>
      <c r="E701" s="35">
        <v>0</v>
      </c>
      <c r="F701" s="35">
        <v>0</v>
      </c>
      <c r="G701" s="35">
        <v>0</v>
      </c>
      <c r="H701" s="35">
        <v>0</v>
      </c>
      <c r="I701" s="35">
        <v>0</v>
      </c>
      <c r="J701" s="84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63485</v>
      </c>
      <c r="X701" s="35">
        <v>0</v>
      </c>
      <c r="Y701" s="28"/>
      <c r="Z701" s="201"/>
      <c r="AA701" s="201"/>
      <c r="AB701" s="201"/>
      <c r="AC701" s="201"/>
      <c r="AD701" s="201"/>
      <c r="AE701" s="201"/>
      <c r="AF701" s="201"/>
      <c r="AG701" s="201"/>
      <c r="AH701" s="201"/>
      <c r="AI701" s="201"/>
      <c r="AJ701" s="201"/>
      <c r="AK701" s="201"/>
      <c r="AL701" s="201"/>
      <c r="AM701" s="201"/>
      <c r="AN701" s="201"/>
      <c r="AO701" s="201"/>
      <c r="AP701" s="201"/>
      <c r="AQ701" s="201"/>
      <c r="AR701" s="201"/>
      <c r="AS701" s="201"/>
      <c r="AT701" s="201"/>
      <c r="AU701" s="201"/>
    </row>
    <row r="702" spans="1:47">
      <c r="A702" s="11">
        <v>23</v>
      </c>
      <c r="B702" s="8" t="s">
        <v>354</v>
      </c>
      <c r="C702" s="35">
        <f t="shared" si="46"/>
        <v>48332</v>
      </c>
      <c r="D702" s="35">
        <v>0</v>
      </c>
      <c r="E702" s="35">
        <v>0</v>
      </c>
      <c r="F702" s="35">
        <v>0</v>
      </c>
      <c r="G702" s="35">
        <v>0</v>
      </c>
      <c r="H702" s="35">
        <v>0</v>
      </c>
      <c r="I702" s="35">
        <v>0</v>
      </c>
      <c r="J702" s="84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48332</v>
      </c>
      <c r="X702" s="35">
        <v>0</v>
      </c>
      <c r="Y702" s="28"/>
      <c r="Z702" s="201"/>
      <c r="AA702" s="201"/>
      <c r="AB702" s="201"/>
      <c r="AC702" s="201"/>
      <c r="AD702" s="201"/>
      <c r="AE702" s="201"/>
      <c r="AF702" s="201"/>
      <c r="AG702" s="201"/>
      <c r="AH702" s="201"/>
      <c r="AI702" s="201"/>
      <c r="AJ702" s="201"/>
      <c r="AK702" s="201"/>
      <c r="AL702" s="201"/>
      <c r="AM702" s="201"/>
      <c r="AN702" s="201"/>
      <c r="AO702" s="201"/>
      <c r="AP702" s="201"/>
      <c r="AQ702" s="201"/>
      <c r="AR702" s="201"/>
      <c r="AS702" s="201"/>
      <c r="AT702" s="201"/>
      <c r="AU702" s="201"/>
    </row>
    <row r="703" spans="1:47">
      <c r="A703" s="11">
        <v>24</v>
      </c>
      <c r="B703" s="8" t="s">
        <v>355</v>
      </c>
      <c r="C703" s="35">
        <f t="shared" si="46"/>
        <v>118914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84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118914</v>
      </c>
      <c r="X703" s="35">
        <v>0</v>
      </c>
      <c r="Y703" s="28"/>
      <c r="Z703" s="201"/>
      <c r="AA703" s="201"/>
      <c r="AB703" s="201"/>
      <c r="AC703" s="201"/>
      <c r="AD703" s="201"/>
      <c r="AE703" s="201"/>
      <c r="AF703" s="201"/>
      <c r="AG703" s="201"/>
      <c r="AH703" s="201"/>
      <c r="AI703" s="201"/>
      <c r="AJ703" s="201"/>
      <c r="AK703" s="201"/>
      <c r="AL703" s="201"/>
      <c r="AM703" s="201"/>
      <c r="AN703" s="201"/>
      <c r="AO703" s="201"/>
      <c r="AP703" s="201"/>
      <c r="AQ703" s="201"/>
      <c r="AR703" s="201"/>
      <c r="AS703" s="201"/>
      <c r="AT703" s="201"/>
      <c r="AU703" s="201"/>
    </row>
    <row r="704" spans="1:47">
      <c r="A704" s="39" t="s">
        <v>47</v>
      </c>
      <c r="B704" s="33"/>
      <c r="C704" s="27">
        <f t="shared" ref="C704:X704" si="47">SUM(C705:C716)</f>
        <v>4274642</v>
      </c>
      <c r="D704" s="27">
        <f t="shared" si="47"/>
        <v>0</v>
      </c>
      <c r="E704" s="27">
        <f t="shared" si="47"/>
        <v>0</v>
      </c>
      <c r="F704" s="27">
        <f t="shared" si="47"/>
        <v>0</v>
      </c>
      <c r="G704" s="27">
        <f t="shared" si="47"/>
        <v>0</v>
      </c>
      <c r="H704" s="27">
        <f t="shared" si="47"/>
        <v>110562</v>
      </c>
      <c r="I704" s="27">
        <f t="shared" si="47"/>
        <v>90950</v>
      </c>
      <c r="J704" s="83">
        <f t="shared" si="47"/>
        <v>0</v>
      </c>
      <c r="K704" s="27">
        <f t="shared" si="47"/>
        <v>0</v>
      </c>
      <c r="L704" s="27">
        <f t="shared" si="47"/>
        <v>0</v>
      </c>
      <c r="M704" s="27">
        <f t="shared" si="47"/>
        <v>0</v>
      </c>
      <c r="N704" s="27">
        <f t="shared" si="47"/>
        <v>0</v>
      </c>
      <c r="O704" s="27">
        <f t="shared" si="47"/>
        <v>0</v>
      </c>
      <c r="P704" s="27">
        <f t="shared" si="47"/>
        <v>2806.1</v>
      </c>
      <c r="Q704" s="27">
        <f t="shared" si="47"/>
        <v>2912418</v>
      </c>
      <c r="R704" s="27">
        <f t="shared" si="47"/>
        <v>0</v>
      </c>
      <c r="S704" s="27">
        <f t="shared" si="47"/>
        <v>0</v>
      </c>
      <c r="T704" s="27">
        <f t="shared" si="47"/>
        <v>0</v>
      </c>
      <c r="U704" s="27">
        <f t="shared" si="47"/>
        <v>0</v>
      </c>
      <c r="V704" s="27">
        <f t="shared" si="47"/>
        <v>2211</v>
      </c>
      <c r="W704" s="27">
        <f t="shared" si="47"/>
        <v>1091865</v>
      </c>
      <c r="X704" s="27">
        <f t="shared" si="47"/>
        <v>66636</v>
      </c>
      <c r="Y704" s="28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1"/>
      <c r="AT704" s="201"/>
      <c r="AU704" s="201"/>
    </row>
    <row r="705" spans="1:47">
      <c r="A705" s="11">
        <v>25</v>
      </c>
      <c r="B705" s="8" t="s">
        <v>48</v>
      </c>
      <c r="C705" s="35">
        <f t="shared" ref="C705:C716" si="48">D705+E705+F705+G705+H705+I705+K705+M705+O705+Q705+S705+U705+V705+W705+X705</f>
        <v>215377</v>
      </c>
      <c r="D705" s="35">
        <v>0</v>
      </c>
      <c r="E705" s="35">
        <v>0</v>
      </c>
      <c r="F705" s="35">
        <v>0</v>
      </c>
      <c r="G705" s="35">
        <v>0</v>
      </c>
      <c r="H705" s="35">
        <v>0</v>
      </c>
      <c r="I705" s="35">
        <v>0</v>
      </c>
      <c r="J705" s="84">
        <v>0</v>
      </c>
      <c r="K705" s="35">
        <v>0</v>
      </c>
      <c r="L705" s="35">
        <v>0</v>
      </c>
      <c r="M705" s="35">
        <v>0</v>
      </c>
      <c r="N705" s="35">
        <v>0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215377</v>
      </c>
      <c r="X705" s="35">
        <v>0</v>
      </c>
      <c r="Y705" s="28"/>
      <c r="Z705" s="201"/>
      <c r="AA705" s="201"/>
      <c r="AB705" s="201"/>
      <c r="AC705" s="201"/>
      <c r="AD705" s="201"/>
      <c r="AE705" s="201"/>
      <c r="AF705" s="201"/>
      <c r="AG705" s="201"/>
      <c r="AH705" s="201"/>
      <c r="AI705" s="201"/>
      <c r="AJ705" s="201"/>
      <c r="AK705" s="201"/>
      <c r="AL705" s="201"/>
      <c r="AM705" s="201"/>
      <c r="AN705" s="201"/>
      <c r="AO705" s="201"/>
      <c r="AP705" s="201"/>
      <c r="AQ705" s="201"/>
      <c r="AR705" s="201"/>
      <c r="AS705" s="201"/>
      <c r="AT705" s="201"/>
      <c r="AU705" s="201"/>
    </row>
    <row r="706" spans="1:47">
      <c r="A706" s="11">
        <v>26</v>
      </c>
      <c r="B706" s="8" t="s">
        <v>50</v>
      </c>
      <c r="C706" s="35">
        <f t="shared" si="48"/>
        <v>208035</v>
      </c>
      <c r="D706" s="35">
        <v>0</v>
      </c>
      <c r="E706" s="35">
        <v>0</v>
      </c>
      <c r="F706" s="35">
        <v>0</v>
      </c>
      <c r="G706" s="35">
        <v>0</v>
      </c>
      <c r="H706" s="35">
        <v>110562</v>
      </c>
      <c r="I706" s="35">
        <v>90950</v>
      </c>
      <c r="J706" s="84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2211</v>
      </c>
      <c r="W706" s="35">
        <v>0</v>
      </c>
      <c r="X706" s="35">
        <v>4312</v>
      </c>
      <c r="Y706" s="28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1"/>
      <c r="AT706" s="201"/>
      <c r="AU706" s="201"/>
    </row>
    <row r="707" spans="1:47">
      <c r="A707" s="11">
        <v>27</v>
      </c>
      <c r="B707" s="8" t="s">
        <v>51</v>
      </c>
      <c r="C707" s="35">
        <f t="shared" si="48"/>
        <v>298589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84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298589</v>
      </c>
      <c r="X707" s="35">
        <v>0</v>
      </c>
      <c r="Y707" s="28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1"/>
      <c r="AT707" s="201"/>
      <c r="AU707" s="201"/>
    </row>
    <row r="708" spans="1:47">
      <c r="A708" s="11">
        <v>28</v>
      </c>
      <c r="B708" s="8" t="s">
        <v>53</v>
      </c>
      <c r="C708" s="35">
        <f t="shared" si="48"/>
        <v>548178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84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865.2</v>
      </c>
      <c r="Q708" s="35">
        <v>536693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11485</v>
      </c>
      <c r="Y708" s="28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1"/>
      <c r="AT708" s="201"/>
      <c r="AU708" s="201"/>
    </row>
    <row r="709" spans="1:47">
      <c r="A709" s="11">
        <v>29</v>
      </c>
      <c r="B709" s="8" t="s">
        <v>54</v>
      </c>
      <c r="C709" s="35">
        <f t="shared" si="48"/>
        <v>572694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84">
        <v>0</v>
      </c>
      <c r="K709" s="35">
        <v>0</v>
      </c>
      <c r="L709" s="35">
        <v>0</v>
      </c>
      <c r="M709" s="35">
        <v>0</v>
      </c>
      <c r="N709" s="35">
        <v>0</v>
      </c>
      <c r="O709" s="35">
        <v>0</v>
      </c>
      <c r="P709" s="35">
        <v>760</v>
      </c>
      <c r="Q709" s="35">
        <v>560696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11998</v>
      </c>
      <c r="Y709" s="28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1"/>
      <c r="AT709" s="201"/>
      <c r="AU709" s="201"/>
    </row>
    <row r="710" spans="1:47">
      <c r="A710" s="11">
        <v>30</v>
      </c>
      <c r="B710" s="8" t="s">
        <v>56</v>
      </c>
      <c r="C710" s="35">
        <f t="shared" si="48"/>
        <v>240348</v>
      </c>
      <c r="D710" s="35">
        <v>0</v>
      </c>
      <c r="E710" s="35">
        <v>0</v>
      </c>
      <c r="F710" s="35">
        <v>0</v>
      </c>
      <c r="G710" s="35">
        <v>0</v>
      </c>
      <c r="H710" s="35">
        <v>0</v>
      </c>
      <c r="I710" s="35">
        <v>0</v>
      </c>
      <c r="J710" s="84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240348</v>
      </c>
      <c r="X710" s="35">
        <v>0</v>
      </c>
      <c r="Y710" s="28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1"/>
      <c r="AT710" s="201"/>
      <c r="AU710" s="201"/>
    </row>
    <row r="711" spans="1:47">
      <c r="A711" s="11">
        <v>31</v>
      </c>
      <c r="B711" s="8" t="s">
        <v>57</v>
      </c>
      <c r="C711" s="35">
        <f t="shared" si="48"/>
        <v>323270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84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383.5</v>
      </c>
      <c r="Q711" s="35">
        <v>316497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6773</v>
      </c>
      <c r="Y711" s="28"/>
      <c r="Z711" s="201"/>
      <c r="AA711" s="201"/>
      <c r="AB711" s="201"/>
      <c r="AC711" s="201"/>
      <c r="AD711" s="201"/>
      <c r="AE711" s="201"/>
      <c r="AF711" s="201"/>
      <c r="AG711" s="201"/>
      <c r="AH711" s="201"/>
      <c r="AI711" s="201"/>
      <c r="AJ711" s="201"/>
      <c r="AK711" s="201"/>
      <c r="AL711" s="201"/>
      <c r="AM711" s="201"/>
      <c r="AN711" s="201"/>
      <c r="AO711" s="201"/>
      <c r="AP711" s="201"/>
      <c r="AQ711" s="201"/>
      <c r="AR711" s="201"/>
      <c r="AS711" s="201"/>
      <c r="AT711" s="201"/>
      <c r="AU711" s="201"/>
    </row>
    <row r="712" spans="1:47">
      <c r="A712" s="11">
        <v>32</v>
      </c>
      <c r="B712" s="8" t="s">
        <v>58</v>
      </c>
      <c r="C712" s="35">
        <f t="shared" si="48"/>
        <v>754803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84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398.7</v>
      </c>
      <c r="Q712" s="35">
        <v>738989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15814</v>
      </c>
      <c r="Y712" s="28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1"/>
      <c r="AO712" s="201"/>
      <c r="AP712" s="201"/>
      <c r="AQ712" s="201"/>
      <c r="AR712" s="201"/>
      <c r="AS712" s="201"/>
      <c r="AT712" s="201"/>
      <c r="AU712" s="201"/>
    </row>
    <row r="713" spans="1:47">
      <c r="A713" s="11">
        <v>33</v>
      </c>
      <c r="B713" s="8" t="s">
        <v>59</v>
      </c>
      <c r="C713" s="35">
        <f t="shared" si="48"/>
        <v>775797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84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398.7</v>
      </c>
      <c r="Q713" s="35">
        <v>759543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16254</v>
      </c>
      <c r="Y713" s="28"/>
      <c r="Z713" s="201"/>
      <c r="AA713" s="201"/>
      <c r="AB713" s="201"/>
      <c r="AC713" s="201"/>
      <c r="AD713" s="201"/>
      <c r="AE713" s="201"/>
      <c r="AF713" s="201"/>
      <c r="AG713" s="201"/>
      <c r="AH713" s="201"/>
      <c r="AI713" s="201"/>
      <c r="AJ713" s="201"/>
      <c r="AK713" s="201"/>
      <c r="AL713" s="201"/>
      <c r="AM713" s="201"/>
      <c r="AN713" s="201"/>
      <c r="AO713" s="201"/>
      <c r="AP713" s="201"/>
      <c r="AQ713" s="201"/>
      <c r="AR713" s="201"/>
      <c r="AS713" s="201"/>
      <c r="AT713" s="201"/>
      <c r="AU713" s="201"/>
    </row>
    <row r="714" spans="1:47">
      <c r="A714" s="11">
        <v>34</v>
      </c>
      <c r="B714" s="8" t="s">
        <v>357</v>
      </c>
      <c r="C714" s="35">
        <f t="shared" si="48"/>
        <v>47761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84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77">
        <v>47761</v>
      </c>
      <c r="X714" s="35">
        <v>0</v>
      </c>
      <c r="Y714" s="28"/>
      <c r="Z714" s="201"/>
      <c r="AA714" s="201"/>
      <c r="AB714" s="201"/>
      <c r="AC714" s="201"/>
      <c r="AD714" s="201"/>
      <c r="AE714" s="201"/>
      <c r="AF714" s="201"/>
      <c r="AG714" s="201"/>
      <c r="AH714" s="201"/>
      <c r="AI714" s="201"/>
      <c r="AJ714" s="201"/>
      <c r="AK714" s="201"/>
      <c r="AL714" s="201"/>
      <c r="AM714" s="201"/>
      <c r="AN714" s="201"/>
      <c r="AO714" s="201"/>
      <c r="AP714" s="201"/>
      <c r="AQ714" s="201"/>
      <c r="AR714" s="201"/>
      <c r="AS714" s="201"/>
      <c r="AT714" s="201"/>
      <c r="AU714" s="201"/>
    </row>
    <row r="715" spans="1:47">
      <c r="A715" s="11">
        <v>35</v>
      </c>
      <c r="B715" s="8" t="s">
        <v>362</v>
      </c>
      <c r="C715" s="35">
        <f t="shared" si="48"/>
        <v>151793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84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77">
        <v>151793</v>
      </c>
      <c r="X715" s="35">
        <v>0</v>
      </c>
      <c r="Y715" s="28"/>
      <c r="Z715" s="201"/>
      <c r="AA715" s="201"/>
      <c r="AB715" s="201"/>
      <c r="AC715" s="201"/>
      <c r="AD715" s="201"/>
      <c r="AE715" s="201"/>
      <c r="AF715" s="201"/>
      <c r="AG715" s="201"/>
      <c r="AH715" s="201"/>
      <c r="AI715" s="201"/>
      <c r="AJ715" s="201"/>
      <c r="AK715" s="201"/>
      <c r="AL715" s="201"/>
      <c r="AM715" s="201"/>
      <c r="AN715" s="201"/>
      <c r="AO715" s="201"/>
      <c r="AP715" s="201"/>
      <c r="AQ715" s="201"/>
      <c r="AR715" s="201"/>
      <c r="AS715" s="201"/>
      <c r="AT715" s="201"/>
      <c r="AU715" s="201"/>
    </row>
    <row r="716" spans="1:47">
      <c r="A716" s="11">
        <v>36</v>
      </c>
      <c r="B716" s="8" t="s">
        <v>364</v>
      </c>
      <c r="C716" s="35">
        <f t="shared" si="48"/>
        <v>137997</v>
      </c>
      <c r="D716" s="35">
        <v>0</v>
      </c>
      <c r="E716" s="35">
        <v>0</v>
      </c>
      <c r="F716" s="35">
        <v>0</v>
      </c>
      <c r="G716" s="35">
        <v>0</v>
      </c>
      <c r="H716" s="35">
        <v>0</v>
      </c>
      <c r="I716" s="35">
        <v>0</v>
      </c>
      <c r="J716" s="84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77">
        <v>137997</v>
      </c>
      <c r="X716" s="35">
        <v>0</v>
      </c>
      <c r="Y716" s="28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1"/>
      <c r="AT716" s="201"/>
      <c r="AU716" s="201"/>
    </row>
    <row r="717" spans="1:47">
      <c r="A717" s="39" t="s">
        <v>60</v>
      </c>
      <c r="B717" s="33"/>
      <c r="C717" s="27">
        <f t="shared" ref="C717:X717" si="49">SUM(C718:C724)</f>
        <v>3227588.2</v>
      </c>
      <c r="D717" s="27">
        <f t="shared" si="49"/>
        <v>0</v>
      </c>
      <c r="E717" s="27">
        <f t="shared" si="49"/>
        <v>208303</v>
      </c>
      <c r="F717" s="27">
        <f t="shared" si="49"/>
        <v>0</v>
      </c>
      <c r="G717" s="27">
        <f t="shared" si="49"/>
        <v>253264.2</v>
      </c>
      <c r="H717" s="27">
        <f t="shared" si="49"/>
        <v>148077</v>
      </c>
      <c r="I717" s="27">
        <f t="shared" si="49"/>
        <v>291589</v>
      </c>
      <c r="J717" s="83">
        <f t="shared" si="49"/>
        <v>0</v>
      </c>
      <c r="K717" s="27">
        <f t="shared" si="49"/>
        <v>0</v>
      </c>
      <c r="L717" s="27">
        <f t="shared" si="49"/>
        <v>420</v>
      </c>
      <c r="M717" s="27">
        <f t="shared" si="49"/>
        <v>664542</v>
      </c>
      <c r="N717" s="27">
        <f t="shared" si="49"/>
        <v>0</v>
      </c>
      <c r="O717" s="27">
        <f t="shared" si="49"/>
        <v>0</v>
      </c>
      <c r="P717" s="27">
        <f t="shared" si="49"/>
        <v>509.2</v>
      </c>
      <c r="Q717" s="27">
        <f t="shared" si="49"/>
        <v>542080</v>
      </c>
      <c r="R717" s="27">
        <f t="shared" si="49"/>
        <v>8</v>
      </c>
      <c r="S717" s="27">
        <f t="shared" si="49"/>
        <v>55650</v>
      </c>
      <c r="T717" s="27">
        <f t="shared" si="49"/>
        <v>509.2</v>
      </c>
      <c r="U717" s="27">
        <f t="shared" si="49"/>
        <v>748594</v>
      </c>
      <c r="V717" s="27">
        <f t="shared" si="49"/>
        <v>4092</v>
      </c>
      <c r="W717" s="27">
        <f t="shared" si="49"/>
        <v>252003</v>
      </c>
      <c r="X717" s="27">
        <f t="shared" si="49"/>
        <v>59394</v>
      </c>
      <c r="Y717" s="28"/>
      <c r="Z717" s="201"/>
      <c r="AA717" s="201"/>
      <c r="AB717" s="201"/>
      <c r="AC717" s="201"/>
      <c r="AD717" s="201"/>
      <c r="AE717" s="201"/>
      <c r="AF717" s="201"/>
      <c r="AG717" s="201"/>
      <c r="AH717" s="201"/>
      <c r="AI717" s="201"/>
      <c r="AJ717" s="201"/>
      <c r="AK717" s="201"/>
      <c r="AL717" s="201"/>
      <c r="AM717" s="201"/>
      <c r="AN717" s="201"/>
      <c r="AO717" s="201"/>
      <c r="AP717" s="201"/>
      <c r="AQ717" s="201"/>
      <c r="AR717" s="201"/>
      <c r="AS717" s="201"/>
      <c r="AT717" s="201"/>
      <c r="AU717" s="201"/>
    </row>
    <row r="718" spans="1:47">
      <c r="A718" s="11">
        <v>37</v>
      </c>
      <c r="B718" s="46" t="s">
        <v>61</v>
      </c>
      <c r="C718" s="35">
        <f t="shared" ref="C718:C724" si="50">D718+E718+F718+G718+H718+I718+K718+M718+O718+Q718+S718+U718+V718+W718+X718</f>
        <v>377382</v>
      </c>
      <c r="D718" s="77">
        <v>0</v>
      </c>
      <c r="E718" s="77">
        <v>92432</v>
      </c>
      <c r="F718" s="77">
        <v>0</v>
      </c>
      <c r="G718" s="77">
        <v>126085</v>
      </c>
      <c r="H718" s="77">
        <v>0</v>
      </c>
      <c r="I718" s="77">
        <v>150959</v>
      </c>
      <c r="J718" s="84">
        <v>0</v>
      </c>
      <c r="K718" s="77">
        <v>0</v>
      </c>
      <c r="L718" s="77">
        <v>0</v>
      </c>
      <c r="M718" s="77">
        <v>0</v>
      </c>
      <c r="N718" s="77">
        <v>0</v>
      </c>
      <c r="O718" s="77">
        <v>0</v>
      </c>
      <c r="P718" s="77">
        <v>0</v>
      </c>
      <c r="Q718" s="77">
        <v>0</v>
      </c>
      <c r="R718" s="77">
        <v>0</v>
      </c>
      <c r="S718" s="77">
        <v>0</v>
      </c>
      <c r="T718" s="77">
        <v>0</v>
      </c>
      <c r="U718" s="77">
        <v>0</v>
      </c>
      <c r="V718" s="77">
        <v>0</v>
      </c>
      <c r="W718" s="35">
        <v>0</v>
      </c>
      <c r="X718" s="35">
        <v>7906</v>
      </c>
      <c r="Y718" s="28"/>
      <c r="Z718" s="201"/>
      <c r="AA718" s="201"/>
      <c r="AB718" s="201"/>
      <c r="AC718" s="201"/>
      <c r="AD718" s="201"/>
      <c r="AE718" s="201"/>
      <c r="AF718" s="201"/>
      <c r="AG718" s="201"/>
      <c r="AH718" s="201"/>
      <c r="AI718" s="201"/>
      <c r="AJ718" s="201"/>
      <c r="AK718" s="201"/>
      <c r="AL718" s="201"/>
      <c r="AM718" s="201"/>
      <c r="AN718" s="201"/>
      <c r="AO718" s="201"/>
      <c r="AP718" s="201"/>
      <c r="AQ718" s="201"/>
      <c r="AR718" s="201"/>
      <c r="AS718" s="201"/>
      <c r="AT718" s="201"/>
      <c r="AU718" s="201"/>
    </row>
    <row r="719" spans="1:47">
      <c r="A719" s="11">
        <v>38</v>
      </c>
      <c r="B719" s="46" t="s">
        <v>62</v>
      </c>
      <c r="C719" s="35">
        <f t="shared" si="50"/>
        <v>143639</v>
      </c>
      <c r="D719" s="77">
        <v>0</v>
      </c>
      <c r="E719" s="77">
        <v>0</v>
      </c>
      <c r="F719" s="77">
        <v>0</v>
      </c>
      <c r="G719" s="77">
        <v>0</v>
      </c>
      <c r="H719" s="77">
        <v>0</v>
      </c>
      <c r="I719" s="77">
        <v>140630</v>
      </c>
      <c r="J719" s="84">
        <v>0</v>
      </c>
      <c r="K719" s="77">
        <v>0</v>
      </c>
      <c r="L719" s="77">
        <v>0</v>
      </c>
      <c r="M719" s="77">
        <v>0</v>
      </c>
      <c r="N719" s="77">
        <v>0</v>
      </c>
      <c r="O719" s="77">
        <v>0</v>
      </c>
      <c r="P719" s="77">
        <v>0</v>
      </c>
      <c r="Q719" s="77">
        <v>0</v>
      </c>
      <c r="R719" s="77">
        <v>0</v>
      </c>
      <c r="S719" s="77">
        <v>0</v>
      </c>
      <c r="T719" s="77">
        <v>0</v>
      </c>
      <c r="U719" s="77">
        <v>0</v>
      </c>
      <c r="V719" s="77">
        <v>0</v>
      </c>
      <c r="W719" s="35">
        <v>0</v>
      </c>
      <c r="X719" s="35">
        <v>3009</v>
      </c>
      <c r="Y719" s="28"/>
      <c r="Z719" s="201"/>
      <c r="AA719" s="201"/>
      <c r="AB719" s="201"/>
      <c r="AC719" s="201"/>
      <c r="AD719" s="201"/>
      <c r="AE719" s="201"/>
      <c r="AF719" s="201"/>
      <c r="AG719" s="201"/>
      <c r="AH719" s="201"/>
      <c r="AI719" s="201"/>
      <c r="AJ719" s="201"/>
      <c r="AK719" s="201"/>
      <c r="AL719" s="201"/>
      <c r="AM719" s="201"/>
      <c r="AN719" s="201"/>
      <c r="AO719" s="201"/>
      <c r="AP719" s="201"/>
      <c r="AQ719" s="201"/>
      <c r="AR719" s="201"/>
      <c r="AS719" s="201"/>
      <c r="AT719" s="201"/>
      <c r="AU719" s="201"/>
    </row>
    <row r="720" spans="1:47">
      <c r="A720" s="11">
        <v>39</v>
      </c>
      <c r="B720" s="144" t="s">
        <v>723</v>
      </c>
      <c r="C720" s="35">
        <f t="shared" si="50"/>
        <v>2454564.2000000002</v>
      </c>
      <c r="D720" s="35">
        <v>0</v>
      </c>
      <c r="E720" s="35">
        <v>115871</v>
      </c>
      <c r="F720" s="35">
        <v>0</v>
      </c>
      <c r="G720" s="35">
        <v>127179.2</v>
      </c>
      <c r="H720" s="35">
        <v>148077</v>
      </c>
      <c r="I720" s="35">
        <v>0</v>
      </c>
      <c r="J720" s="84">
        <v>0</v>
      </c>
      <c r="K720" s="35">
        <v>0</v>
      </c>
      <c r="L720" s="35">
        <v>420</v>
      </c>
      <c r="M720" s="35">
        <v>664542</v>
      </c>
      <c r="N720" s="35">
        <v>0</v>
      </c>
      <c r="O720" s="35">
        <v>0</v>
      </c>
      <c r="P720" s="35">
        <v>509.2</v>
      </c>
      <c r="Q720" s="35">
        <v>542080</v>
      </c>
      <c r="R720" s="35">
        <v>8</v>
      </c>
      <c r="S720" s="35">
        <v>55650</v>
      </c>
      <c r="T720" s="35">
        <v>509.2</v>
      </c>
      <c r="U720" s="153">
        <v>748594</v>
      </c>
      <c r="V720" s="35">
        <v>4092</v>
      </c>
      <c r="W720" s="35">
        <v>0</v>
      </c>
      <c r="X720" s="35">
        <v>48479</v>
      </c>
      <c r="Y720" s="28"/>
      <c r="Z720" s="201"/>
      <c r="AA720" s="201"/>
      <c r="AB720" s="201"/>
      <c r="AC720" s="201"/>
      <c r="AD720" s="201"/>
      <c r="AE720" s="201"/>
      <c r="AF720" s="201"/>
      <c r="AG720" s="201"/>
      <c r="AH720" s="201"/>
      <c r="AI720" s="201"/>
      <c r="AJ720" s="201"/>
      <c r="AK720" s="201"/>
      <c r="AL720" s="201"/>
      <c r="AM720" s="201"/>
      <c r="AN720" s="201"/>
      <c r="AO720" s="201"/>
      <c r="AP720" s="201"/>
      <c r="AQ720" s="201"/>
      <c r="AR720" s="201"/>
      <c r="AS720" s="201"/>
      <c r="AT720" s="201"/>
      <c r="AU720" s="201"/>
    </row>
    <row r="721" spans="1:47">
      <c r="A721" s="11">
        <v>40</v>
      </c>
      <c r="B721" s="46" t="s">
        <v>370</v>
      </c>
      <c r="C721" s="35">
        <f t="shared" si="50"/>
        <v>61297</v>
      </c>
      <c r="D721" s="35">
        <v>0</v>
      </c>
      <c r="E721" s="35">
        <v>0</v>
      </c>
      <c r="F721" s="35">
        <v>0</v>
      </c>
      <c r="G721" s="35">
        <v>0</v>
      </c>
      <c r="H721" s="35">
        <v>0</v>
      </c>
      <c r="I721" s="35">
        <v>0</v>
      </c>
      <c r="J721" s="84">
        <v>0</v>
      </c>
      <c r="K721" s="35">
        <v>0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77">
        <v>61297</v>
      </c>
      <c r="X721" s="77">
        <v>0</v>
      </c>
      <c r="Y721" s="28"/>
      <c r="Z721" s="201"/>
      <c r="AA721" s="201"/>
      <c r="AB721" s="201"/>
      <c r="AC721" s="201"/>
      <c r="AD721" s="201"/>
      <c r="AE721" s="201"/>
      <c r="AF721" s="201"/>
      <c r="AG721" s="201"/>
      <c r="AH721" s="201"/>
      <c r="AI721" s="201"/>
      <c r="AJ721" s="201"/>
      <c r="AK721" s="201"/>
      <c r="AL721" s="201"/>
      <c r="AM721" s="201"/>
      <c r="AN721" s="201"/>
      <c r="AO721" s="201"/>
      <c r="AP721" s="201"/>
      <c r="AQ721" s="201"/>
      <c r="AR721" s="201"/>
      <c r="AS721" s="201"/>
      <c r="AT721" s="201"/>
      <c r="AU721" s="201"/>
    </row>
    <row r="722" spans="1:47">
      <c r="A722" s="11">
        <v>41</v>
      </c>
      <c r="B722" s="46" t="s">
        <v>371</v>
      </c>
      <c r="C722" s="35">
        <f t="shared" si="50"/>
        <v>55562</v>
      </c>
      <c r="D722" s="35">
        <v>0</v>
      </c>
      <c r="E722" s="35">
        <v>0</v>
      </c>
      <c r="F722" s="35">
        <v>0</v>
      </c>
      <c r="G722" s="35">
        <v>0</v>
      </c>
      <c r="H722" s="35">
        <v>0</v>
      </c>
      <c r="I722" s="35">
        <v>0</v>
      </c>
      <c r="J722" s="84">
        <v>0</v>
      </c>
      <c r="K722" s="35">
        <v>0</v>
      </c>
      <c r="L722" s="35">
        <v>0</v>
      </c>
      <c r="M722" s="35">
        <v>0</v>
      </c>
      <c r="N722" s="35">
        <v>0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77">
        <v>55562</v>
      </c>
      <c r="X722" s="77">
        <v>0</v>
      </c>
      <c r="Y722" s="28"/>
      <c r="Z722" s="201"/>
      <c r="AA722" s="201"/>
      <c r="AB722" s="201"/>
      <c r="AC722" s="201"/>
      <c r="AD722" s="201"/>
      <c r="AE722" s="201"/>
      <c r="AF722" s="201"/>
      <c r="AG722" s="201"/>
      <c r="AH722" s="201"/>
      <c r="AI722" s="201"/>
      <c r="AJ722" s="201"/>
      <c r="AK722" s="201"/>
      <c r="AL722" s="201"/>
      <c r="AM722" s="201"/>
      <c r="AN722" s="201"/>
      <c r="AO722" s="201"/>
      <c r="AP722" s="201"/>
      <c r="AQ722" s="201"/>
      <c r="AR722" s="201"/>
      <c r="AS722" s="201"/>
      <c r="AT722" s="201"/>
      <c r="AU722" s="201"/>
    </row>
    <row r="723" spans="1:47">
      <c r="A723" s="11">
        <v>42</v>
      </c>
      <c r="B723" s="46" t="s">
        <v>372</v>
      </c>
      <c r="C723" s="35">
        <f t="shared" si="50"/>
        <v>71313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84">
        <v>0</v>
      </c>
      <c r="K723" s="35">
        <v>0</v>
      </c>
      <c r="L723" s="35">
        <v>0</v>
      </c>
      <c r="M723" s="35">
        <v>0</v>
      </c>
      <c r="N723" s="35">
        <v>0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77">
        <v>71313</v>
      </c>
      <c r="X723" s="77">
        <v>0</v>
      </c>
      <c r="Y723" s="28"/>
      <c r="Z723" s="201"/>
      <c r="AA723" s="201"/>
      <c r="AB723" s="201"/>
      <c r="AC723" s="201"/>
      <c r="AD723" s="201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1"/>
      <c r="AO723" s="201"/>
      <c r="AP723" s="201"/>
      <c r="AQ723" s="201"/>
      <c r="AR723" s="201"/>
      <c r="AS723" s="201"/>
      <c r="AT723" s="201"/>
      <c r="AU723" s="201"/>
    </row>
    <row r="724" spans="1:47">
      <c r="A724" s="11">
        <v>43</v>
      </c>
      <c r="B724" s="46" t="s">
        <v>373</v>
      </c>
      <c r="C724" s="35">
        <f t="shared" si="50"/>
        <v>63831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84">
        <v>0</v>
      </c>
      <c r="K724" s="35">
        <v>0</v>
      </c>
      <c r="L724" s="35">
        <v>0</v>
      </c>
      <c r="M724" s="35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77">
        <v>63831</v>
      </c>
      <c r="X724" s="77">
        <v>0</v>
      </c>
      <c r="Y724" s="28"/>
      <c r="Z724" s="201"/>
      <c r="AA724" s="201"/>
      <c r="AB724" s="201"/>
      <c r="AC724" s="201"/>
      <c r="AD724" s="201"/>
      <c r="AE724" s="201"/>
      <c r="AF724" s="201"/>
      <c r="AG724" s="201"/>
      <c r="AH724" s="201"/>
      <c r="AI724" s="201"/>
      <c r="AJ724" s="201"/>
      <c r="AK724" s="201"/>
      <c r="AL724" s="201"/>
      <c r="AM724" s="201"/>
      <c r="AN724" s="201"/>
      <c r="AO724" s="201"/>
      <c r="AP724" s="201"/>
      <c r="AQ724" s="201"/>
      <c r="AR724" s="201"/>
      <c r="AS724" s="201"/>
      <c r="AT724" s="201"/>
      <c r="AU724" s="201"/>
    </row>
    <row r="725" spans="1:47">
      <c r="A725" s="39" t="s">
        <v>63</v>
      </c>
      <c r="B725" s="33"/>
      <c r="C725" s="27">
        <f t="shared" ref="C725:X725" si="51">SUM(C726:C728)</f>
        <v>3911187</v>
      </c>
      <c r="D725" s="27">
        <f t="shared" si="51"/>
        <v>0</v>
      </c>
      <c r="E725" s="27">
        <f t="shared" si="51"/>
        <v>99753</v>
      </c>
      <c r="F725" s="27">
        <f t="shared" si="51"/>
        <v>0</v>
      </c>
      <c r="G725" s="27">
        <f t="shared" si="51"/>
        <v>0</v>
      </c>
      <c r="H725" s="27">
        <f t="shared" si="51"/>
        <v>117350</v>
      </c>
      <c r="I725" s="27">
        <f t="shared" si="51"/>
        <v>185283</v>
      </c>
      <c r="J725" s="83">
        <f t="shared" si="51"/>
        <v>0</v>
      </c>
      <c r="K725" s="27">
        <f t="shared" si="51"/>
        <v>0</v>
      </c>
      <c r="L725" s="27">
        <f t="shared" si="51"/>
        <v>383</v>
      </c>
      <c r="M725" s="27">
        <f t="shared" si="51"/>
        <v>697416</v>
      </c>
      <c r="N725" s="27">
        <f t="shared" si="51"/>
        <v>0</v>
      </c>
      <c r="O725" s="27">
        <f t="shared" si="51"/>
        <v>0</v>
      </c>
      <c r="P725" s="27">
        <f t="shared" si="51"/>
        <v>1014.6999999999999</v>
      </c>
      <c r="Q725" s="27">
        <f t="shared" si="51"/>
        <v>1245131</v>
      </c>
      <c r="R725" s="27">
        <f t="shared" si="51"/>
        <v>7.9</v>
      </c>
      <c r="S725" s="27">
        <f t="shared" si="51"/>
        <v>56487</v>
      </c>
      <c r="T725" s="27">
        <f t="shared" si="51"/>
        <v>527.79999999999995</v>
      </c>
      <c r="U725" s="27">
        <f t="shared" si="51"/>
        <v>1373770</v>
      </c>
      <c r="V725" s="27">
        <f t="shared" si="51"/>
        <v>4767</v>
      </c>
      <c r="W725" s="27">
        <f t="shared" si="51"/>
        <v>50442</v>
      </c>
      <c r="X725" s="27">
        <f t="shared" si="51"/>
        <v>80788</v>
      </c>
      <c r="Y725" s="28"/>
      <c r="Z725" s="201"/>
      <c r="AA725" s="201"/>
      <c r="AB725" s="201"/>
      <c r="AC725" s="201"/>
      <c r="AD725" s="201"/>
      <c r="AE725" s="201"/>
      <c r="AF725" s="201"/>
      <c r="AG725" s="201"/>
      <c r="AH725" s="201"/>
      <c r="AI725" s="201"/>
      <c r="AJ725" s="201"/>
      <c r="AK725" s="201"/>
      <c r="AL725" s="201"/>
      <c r="AM725" s="201"/>
      <c r="AN725" s="201"/>
      <c r="AO725" s="201"/>
      <c r="AP725" s="201"/>
      <c r="AQ725" s="201"/>
      <c r="AR725" s="201"/>
      <c r="AS725" s="201"/>
      <c r="AT725" s="201"/>
      <c r="AU725" s="201"/>
    </row>
    <row r="726" spans="1:47">
      <c r="A726" s="11">
        <v>44</v>
      </c>
      <c r="B726" s="8" t="s">
        <v>64</v>
      </c>
      <c r="C726" s="35">
        <f>D726+E726+F726+G726+H726+I726+K726+M726+O726+Q726+S726+U726+V726+W726+X726</f>
        <v>1573454</v>
      </c>
      <c r="D726" s="35">
        <v>0</v>
      </c>
      <c r="E726" s="35">
        <v>99753</v>
      </c>
      <c r="F726" s="35">
        <v>0</v>
      </c>
      <c r="G726" s="43">
        <v>0</v>
      </c>
      <c r="H726" s="35">
        <v>117350</v>
      </c>
      <c r="I726" s="35">
        <v>185283</v>
      </c>
      <c r="J726" s="84">
        <v>0</v>
      </c>
      <c r="K726" s="35">
        <v>0</v>
      </c>
      <c r="L726" s="35">
        <v>383</v>
      </c>
      <c r="M726" s="35">
        <v>697416</v>
      </c>
      <c r="N726" s="35">
        <v>0</v>
      </c>
      <c r="O726" s="35">
        <v>0</v>
      </c>
      <c r="P726" s="43">
        <v>486.9</v>
      </c>
      <c r="Q726" s="43">
        <v>379532</v>
      </c>
      <c r="R726" s="35">
        <v>7.9</v>
      </c>
      <c r="S726" s="35">
        <v>56487</v>
      </c>
      <c r="T726" s="35">
        <v>0</v>
      </c>
      <c r="U726" s="35">
        <v>0</v>
      </c>
      <c r="V726" s="35">
        <v>4767</v>
      </c>
      <c r="W726" s="35">
        <v>0</v>
      </c>
      <c r="X726" s="35">
        <v>32866</v>
      </c>
      <c r="Y726" s="28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1"/>
      <c r="AT726" s="201"/>
      <c r="AU726" s="201"/>
    </row>
    <row r="727" spans="1:47">
      <c r="A727" s="75">
        <v>45</v>
      </c>
      <c r="B727" s="60" t="s">
        <v>815</v>
      </c>
      <c r="C727" s="35">
        <f>D727+E727+F727+G727+H727+I727+K727+M727+O727+Q727+S727+U727+V727+W727+X727</f>
        <v>2287291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84">
        <v>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527.79999999999995</v>
      </c>
      <c r="Q727" s="35">
        <v>865599</v>
      </c>
      <c r="R727" s="35">
        <v>0</v>
      </c>
      <c r="S727" s="35">
        <v>0</v>
      </c>
      <c r="T727" s="35">
        <v>527.79999999999995</v>
      </c>
      <c r="U727" s="35">
        <v>1373770</v>
      </c>
      <c r="V727" s="35">
        <v>0</v>
      </c>
      <c r="W727" s="35">
        <v>0</v>
      </c>
      <c r="X727" s="35">
        <v>47922</v>
      </c>
      <c r="Y727" s="28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1"/>
      <c r="AT727" s="201"/>
      <c r="AU727" s="201"/>
    </row>
    <row r="728" spans="1:47">
      <c r="A728" s="11">
        <v>46</v>
      </c>
      <c r="B728" s="8" t="s">
        <v>374</v>
      </c>
      <c r="C728" s="35">
        <f>D728+E728+F728+G728+H728+I728+K728+M728+O728+Q728+S728+U728+V728+W728+X728</f>
        <v>50442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84">
        <v>0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50442</v>
      </c>
      <c r="X728" s="35">
        <v>0</v>
      </c>
      <c r="Y728" s="28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1"/>
      <c r="AT728" s="201"/>
      <c r="AU728" s="201"/>
    </row>
    <row r="729" spans="1:47">
      <c r="A729" s="39" t="s">
        <v>65</v>
      </c>
      <c r="B729" s="33"/>
      <c r="C729" s="27">
        <f t="shared" ref="C729:X729" si="52">SUM(C730:C735)</f>
        <v>3359846</v>
      </c>
      <c r="D729" s="27">
        <f t="shared" si="52"/>
        <v>0</v>
      </c>
      <c r="E729" s="27">
        <f t="shared" si="52"/>
        <v>348984</v>
      </c>
      <c r="F729" s="27">
        <f t="shared" si="52"/>
        <v>0</v>
      </c>
      <c r="G729" s="27">
        <f t="shared" si="52"/>
        <v>0</v>
      </c>
      <c r="H729" s="27">
        <f t="shared" si="52"/>
        <v>453348</v>
      </c>
      <c r="I729" s="27">
        <f t="shared" si="52"/>
        <v>228872</v>
      </c>
      <c r="J729" s="83">
        <f t="shared" si="52"/>
        <v>0</v>
      </c>
      <c r="K729" s="27">
        <f t="shared" si="52"/>
        <v>0</v>
      </c>
      <c r="L729" s="27">
        <f t="shared" si="52"/>
        <v>814</v>
      </c>
      <c r="M729" s="27">
        <f t="shared" si="52"/>
        <v>1626019</v>
      </c>
      <c r="N729" s="27">
        <f t="shared" si="52"/>
        <v>0</v>
      </c>
      <c r="O729" s="27">
        <f t="shared" si="52"/>
        <v>0</v>
      </c>
      <c r="P729" s="27">
        <f t="shared" si="52"/>
        <v>510.54</v>
      </c>
      <c r="Q729" s="27">
        <f t="shared" si="52"/>
        <v>445030</v>
      </c>
      <c r="R729" s="27">
        <f t="shared" si="52"/>
        <v>0</v>
      </c>
      <c r="S729" s="27">
        <f t="shared" si="52"/>
        <v>0</v>
      </c>
      <c r="T729" s="27">
        <f t="shared" si="52"/>
        <v>0</v>
      </c>
      <c r="U729" s="27">
        <f t="shared" si="52"/>
        <v>0</v>
      </c>
      <c r="V729" s="27">
        <f t="shared" si="52"/>
        <v>14359</v>
      </c>
      <c r="W729" s="27">
        <f t="shared" si="52"/>
        <v>176848</v>
      </c>
      <c r="X729" s="27">
        <f t="shared" si="52"/>
        <v>66386</v>
      </c>
      <c r="Y729" s="28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1"/>
      <c r="AT729" s="201"/>
      <c r="AU729" s="201"/>
    </row>
    <row r="730" spans="1:47">
      <c r="A730" s="11">
        <v>47</v>
      </c>
      <c r="B730" s="8" t="s">
        <v>66</v>
      </c>
      <c r="C730" s="35">
        <f t="shared" ref="C730:C735" si="53">D730+E730+F730+G730+H730+I730+K730+M730+O730+Q730+S730+U730+V730+W730+X730</f>
        <v>919592</v>
      </c>
      <c r="D730" s="77">
        <v>0</v>
      </c>
      <c r="E730" s="77">
        <v>102985</v>
      </c>
      <c r="F730" s="77">
        <v>0</v>
      </c>
      <c r="G730" s="77">
        <v>0</v>
      </c>
      <c r="H730" s="77">
        <v>0</v>
      </c>
      <c r="I730" s="77">
        <v>0</v>
      </c>
      <c r="J730" s="65">
        <v>0</v>
      </c>
      <c r="K730" s="77">
        <v>0</v>
      </c>
      <c r="L730" s="77">
        <v>385</v>
      </c>
      <c r="M730" s="77">
        <v>792990</v>
      </c>
      <c r="N730" s="77">
        <v>0</v>
      </c>
      <c r="O730" s="77">
        <v>0</v>
      </c>
      <c r="P730" s="77">
        <v>0</v>
      </c>
      <c r="Q730" s="77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4444</v>
      </c>
      <c r="W730" s="35">
        <v>0</v>
      </c>
      <c r="X730" s="35">
        <v>19173</v>
      </c>
      <c r="Y730" s="28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1"/>
      <c r="AT730" s="201"/>
      <c r="AU730" s="201"/>
    </row>
    <row r="731" spans="1:47" ht="25.5">
      <c r="A731" s="11">
        <v>48</v>
      </c>
      <c r="B731" s="8" t="s">
        <v>67</v>
      </c>
      <c r="C731" s="35">
        <f t="shared" si="53"/>
        <v>1768166</v>
      </c>
      <c r="D731" s="77">
        <v>0</v>
      </c>
      <c r="E731" s="77">
        <v>161603</v>
      </c>
      <c r="F731" s="77">
        <v>0</v>
      </c>
      <c r="G731" s="77">
        <v>0</v>
      </c>
      <c r="H731" s="77">
        <v>286435</v>
      </c>
      <c r="I731" s="77">
        <v>0</v>
      </c>
      <c r="J731" s="65">
        <v>0</v>
      </c>
      <c r="K731" s="77">
        <v>0</v>
      </c>
      <c r="L731" s="77">
        <v>429</v>
      </c>
      <c r="M731" s="77">
        <v>833029</v>
      </c>
      <c r="N731" s="77">
        <v>0</v>
      </c>
      <c r="O731" s="77">
        <v>0</v>
      </c>
      <c r="P731" s="77">
        <v>510.54</v>
      </c>
      <c r="Q731" s="77">
        <v>445030</v>
      </c>
      <c r="R731" s="35">
        <v>0</v>
      </c>
      <c r="S731" s="35">
        <v>0</v>
      </c>
      <c r="T731" s="35">
        <v>0</v>
      </c>
      <c r="U731" s="35">
        <v>0</v>
      </c>
      <c r="V731" s="35">
        <v>5131</v>
      </c>
      <c r="W731" s="35">
        <v>0</v>
      </c>
      <c r="X731" s="35">
        <v>36938</v>
      </c>
      <c r="Y731" s="28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1"/>
      <c r="AT731" s="201"/>
      <c r="AU731" s="201"/>
    </row>
    <row r="732" spans="1:47" ht="25.5">
      <c r="A732" s="11">
        <v>49</v>
      </c>
      <c r="B732" s="8" t="s">
        <v>68</v>
      </c>
      <c r="C732" s="35">
        <f t="shared" si="53"/>
        <v>495240</v>
      </c>
      <c r="D732" s="77">
        <v>0</v>
      </c>
      <c r="E732" s="77">
        <v>84396</v>
      </c>
      <c r="F732" s="77">
        <v>0</v>
      </c>
      <c r="G732" s="77">
        <v>0</v>
      </c>
      <c r="H732" s="77">
        <v>166913</v>
      </c>
      <c r="I732" s="77">
        <v>228872</v>
      </c>
      <c r="J732" s="65">
        <v>0</v>
      </c>
      <c r="K732" s="77">
        <v>0</v>
      </c>
      <c r="L732" s="77">
        <v>0</v>
      </c>
      <c r="M732" s="77">
        <v>0</v>
      </c>
      <c r="N732" s="77">
        <v>0</v>
      </c>
      <c r="O732" s="77">
        <v>0</v>
      </c>
      <c r="P732" s="77">
        <v>0</v>
      </c>
      <c r="Q732" s="77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4784</v>
      </c>
      <c r="W732" s="35">
        <v>0</v>
      </c>
      <c r="X732" s="35">
        <v>10275</v>
      </c>
      <c r="Y732" s="28"/>
      <c r="Z732" s="201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1"/>
      <c r="AO732" s="201"/>
      <c r="AP732" s="201"/>
      <c r="AQ732" s="201"/>
      <c r="AR732" s="201"/>
      <c r="AS732" s="201"/>
      <c r="AT732" s="201"/>
      <c r="AU732" s="201"/>
    </row>
    <row r="733" spans="1:47">
      <c r="A733" s="11">
        <v>50</v>
      </c>
      <c r="B733" s="8" t="s">
        <v>375</v>
      </c>
      <c r="C733" s="35">
        <f t="shared" si="53"/>
        <v>50996</v>
      </c>
      <c r="D733" s="35">
        <v>0</v>
      </c>
      <c r="E733" s="35">
        <v>0</v>
      </c>
      <c r="F733" s="35">
        <v>0</v>
      </c>
      <c r="G733" s="35">
        <v>0</v>
      </c>
      <c r="H733" s="35">
        <v>0</v>
      </c>
      <c r="I733" s="35">
        <v>0</v>
      </c>
      <c r="J733" s="84">
        <v>0</v>
      </c>
      <c r="K733" s="35">
        <v>0</v>
      </c>
      <c r="L733" s="35">
        <v>0</v>
      </c>
      <c r="M733" s="35">
        <v>0</v>
      </c>
      <c r="N733" s="35">
        <v>0</v>
      </c>
      <c r="O733" s="35">
        <v>0</v>
      </c>
      <c r="P733" s="35">
        <v>0</v>
      </c>
      <c r="Q733" s="35">
        <v>0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50996</v>
      </c>
      <c r="X733" s="35">
        <v>0</v>
      </c>
      <c r="Y733" s="28"/>
      <c r="Z733" s="201"/>
      <c r="AA733" s="201"/>
      <c r="AB733" s="201"/>
      <c r="AC733" s="201"/>
      <c r="AD733" s="201"/>
      <c r="AE733" s="201"/>
      <c r="AF733" s="201"/>
      <c r="AG733" s="201"/>
      <c r="AH733" s="201"/>
      <c r="AI733" s="201"/>
      <c r="AJ733" s="201"/>
      <c r="AK733" s="201"/>
      <c r="AL733" s="201"/>
      <c r="AM733" s="201"/>
      <c r="AN733" s="201"/>
      <c r="AO733" s="201"/>
      <c r="AP733" s="201"/>
      <c r="AQ733" s="201"/>
      <c r="AR733" s="201"/>
      <c r="AS733" s="201"/>
      <c r="AT733" s="201"/>
      <c r="AU733" s="201"/>
    </row>
    <row r="734" spans="1:47">
      <c r="A734" s="11">
        <v>51</v>
      </c>
      <c r="B734" s="8" t="s">
        <v>376</v>
      </c>
      <c r="C734" s="35">
        <f t="shared" si="53"/>
        <v>54002</v>
      </c>
      <c r="D734" s="35">
        <v>0</v>
      </c>
      <c r="E734" s="35">
        <v>0</v>
      </c>
      <c r="F734" s="35">
        <v>0</v>
      </c>
      <c r="G734" s="35">
        <v>0</v>
      </c>
      <c r="H734" s="35">
        <v>0</v>
      </c>
      <c r="I734" s="35">
        <v>0</v>
      </c>
      <c r="J734" s="84">
        <v>0</v>
      </c>
      <c r="K734" s="35">
        <v>0</v>
      </c>
      <c r="L734" s="35">
        <v>0</v>
      </c>
      <c r="M734" s="35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54002</v>
      </c>
      <c r="X734" s="35">
        <v>0</v>
      </c>
      <c r="Y734" s="28"/>
      <c r="Z734" s="201"/>
      <c r="AA734" s="201"/>
      <c r="AB734" s="201"/>
      <c r="AC734" s="201"/>
      <c r="AD734" s="201"/>
      <c r="AE734" s="201"/>
      <c r="AF734" s="201"/>
      <c r="AG734" s="201"/>
      <c r="AH734" s="201"/>
      <c r="AI734" s="201"/>
      <c r="AJ734" s="201"/>
      <c r="AK734" s="201"/>
      <c r="AL734" s="201"/>
      <c r="AM734" s="201"/>
      <c r="AN734" s="201"/>
      <c r="AO734" s="201"/>
      <c r="AP734" s="201"/>
      <c r="AQ734" s="201"/>
      <c r="AR734" s="201"/>
      <c r="AS734" s="201"/>
      <c r="AT734" s="201"/>
      <c r="AU734" s="201"/>
    </row>
    <row r="735" spans="1:47">
      <c r="A735" s="11">
        <v>52</v>
      </c>
      <c r="B735" s="8" t="s">
        <v>377</v>
      </c>
      <c r="C735" s="35">
        <f t="shared" si="53"/>
        <v>71850</v>
      </c>
      <c r="D735" s="35">
        <v>0</v>
      </c>
      <c r="E735" s="35">
        <v>0</v>
      </c>
      <c r="F735" s="35">
        <v>0</v>
      </c>
      <c r="G735" s="35">
        <v>0</v>
      </c>
      <c r="H735" s="35">
        <v>0</v>
      </c>
      <c r="I735" s="35">
        <v>0</v>
      </c>
      <c r="J735" s="84">
        <v>0</v>
      </c>
      <c r="K735" s="35">
        <v>0</v>
      </c>
      <c r="L735" s="35">
        <v>0</v>
      </c>
      <c r="M735" s="35">
        <v>0</v>
      </c>
      <c r="N735" s="35">
        <v>0</v>
      </c>
      <c r="O735" s="35">
        <v>0</v>
      </c>
      <c r="P735" s="35">
        <v>0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71850</v>
      </c>
      <c r="X735" s="35">
        <v>0</v>
      </c>
      <c r="Y735" s="28"/>
      <c r="Z735" s="201"/>
      <c r="AA735" s="201"/>
      <c r="AB735" s="201"/>
      <c r="AC735" s="201"/>
      <c r="AD735" s="201"/>
      <c r="AE735" s="201"/>
      <c r="AF735" s="201"/>
      <c r="AG735" s="201"/>
      <c r="AH735" s="201"/>
      <c r="AI735" s="201"/>
      <c r="AJ735" s="201"/>
      <c r="AK735" s="201"/>
      <c r="AL735" s="201"/>
      <c r="AM735" s="201"/>
      <c r="AN735" s="201"/>
      <c r="AO735" s="201"/>
      <c r="AP735" s="201"/>
      <c r="AQ735" s="201"/>
      <c r="AR735" s="201"/>
      <c r="AS735" s="201"/>
      <c r="AT735" s="201"/>
      <c r="AU735" s="201"/>
    </row>
    <row r="736" spans="1:47">
      <c r="A736" s="39" t="s">
        <v>69</v>
      </c>
      <c r="B736" s="33"/>
      <c r="C736" s="27">
        <f t="shared" ref="C736:X736" si="54">SUM(C737:C852)</f>
        <v>113220645.29895958</v>
      </c>
      <c r="D736" s="27">
        <f t="shared" si="54"/>
        <v>2986339</v>
      </c>
      <c r="E736" s="27">
        <f t="shared" si="54"/>
        <v>1804605</v>
      </c>
      <c r="F736" s="27">
        <f t="shared" si="54"/>
        <v>0</v>
      </c>
      <c r="G736" s="27">
        <f t="shared" si="54"/>
        <v>1439686</v>
      </c>
      <c r="H736" s="27">
        <f t="shared" si="54"/>
        <v>6578098</v>
      </c>
      <c r="I736" s="27">
        <f t="shared" si="54"/>
        <v>460356</v>
      </c>
      <c r="J736" s="83">
        <f t="shared" si="54"/>
        <v>42</v>
      </c>
      <c r="K736" s="27">
        <f t="shared" si="54"/>
        <v>72500000</v>
      </c>
      <c r="L736" s="27">
        <f t="shared" si="54"/>
        <v>5598</v>
      </c>
      <c r="M736" s="27">
        <f t="shared" si="54"/>
        <v>10480049</v>
      </c>
      <c r="N736" s="27">
        <f t="shared" si="54"/>
        <v>730</v>
      </c>
      <c r="O736" s="27">
        <f t="shared" si="54"/>
        <v>500203</v>
      </c>
      <c r="P736" s="27">
        <f t="shared" si="54"/>
        <v>7617.1</v>
      </c>
      <c r="Q736" s="27">
        <f t="shared" si="54"/>
        <v>9276886</v>
      </c>
      <c r="R736" s="27">
        <f t="shared" si="54"/>
        <v>545.1</v>
      </c>
      <c r="S736" s="27">
        <f t="shared" si="54"/>
        <v>1219664</v>
      </c>
      <c r="T736" s="27">
        <f t="shared" si="54"/>
        <v>6</v>
      </c>
      <c r="U736" s="27">
        <f t="shared" si="54"/>
        <v>160447</v>
      </c>
      <c r="V736" s="27">
        <f t="shared" si="54"/>
        <v>35331</v>
      </c>
      <c r="W736" s="27">
        <f t="shared" si="54"/>
        <v>5060126.2989595998</v>
      </c>
      <c r="X736" s="27">
        <f t="shared" si="54"/>
        <v>718855</v>
      </c>
      <c r="Y736" s="28"/>
      <c r="Z736" s="201"/>
      <c r="AA736" s="201"/>
      <c r="AB736" s="201"/>
      <c r="AC736" s="201"/>
      <c r="AD736" s="201"/>
      <c r="AE736" s="201"/>
      <c r="AF736" s="201"/>
      <c r="AG736" s="201"/>
      <c r="AH736" s="201"/>
      <c r="AI736" s="201"/>
      <c r="AJ736" s="201"/>
      <c r="AK736" s="201"/>
      <c r="AL736" s="201"/>
      <c r="AM736" s="201"/>
      <c r="AN736" s="201"/>
      <c r="AO736" s="201"/>
      <c r="AP736" s="201"/>
      <c r="AQ736" s="201"/>
      <c r="AR736" s="201"/>
      <c r="AS736" s="201"/>
      <c r="AT736" s="201"/>
      <c r="AU736" s="201"/>
    </row>
    <row r="737" spans="1:47">
      <c r="A737" s="11">
        <v>53</v>
      </c>
      <c r="B737" s="8" t="s">
        <v>70</v>
      </c>
      <c r="C737" s="35">
        <f t="shared" ref="C737:C768" si="55">D737+E737+F737+G737+H737+I737+K737+M737+O737+Q737+S737+U737+V737+W737+X737</f>
        <v>1642500</v>
      </c>
      <c r="D737" s="35">
        <v>0</v>
      </c>
      <c r="E737" s="35">
        <v>0</v>
      </c>
      <c r="F737" s="35">
        <v>0</v>
      </c>
      <c r="G737" s="35">
        <v>0</v>
      </c>
      <c r="H737" s="35">
        <v>0</v>
      </c>
      <c r="I737" s="35">
        <v>0</v>
      </c>
      <c r="J737" s="84">
        <v>1</v>
      </c>
      <c r="K737" s="35">
        <v>1600000</v>
      </c>
      <c r="L737" s="35">
        <v>0</v>
      </c>
      <c r="M737" s="35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42500</v>
      </c>
      <c r="X737" s="35">
        <v>0</v>
      </c>
      <c r="Y737" s="28"/>
      <c r="Z737" s="201"/>
      <c r="AA737" s="201"/>
      <c r="AB737" s="201"/>
      <c r="AC737" s="201"/>
      <c r="AD737" s="201"/>
      <c r="AE737" s="201"/>
      <c r="AF737" s="201"/>
      <c r="AG737" s="201"/>
      <c r="AH737" s="201"/>
      <c r="AI737" s="201"/>
      <c r="AJ737" s="201"/>
      <c r="AK737" s="201"/>
      <c r="AL737" s="201"/>
      <c r="AM737" s="201"/>
      <c r="AN737" s="201"/>
      <c r="AO737" s="201"/>
      <c r="AP737" s="201"/>
      <c r="AQ737" s="201"/>
      <c r="AR737" s="201"/>
      <c r="AS737" s="201"/>
      <c r="AT737" s="201"/>
      <c r="AU737" s="201"/>
    </row>
    <row r="738" spans="1:47">
      <c r="A738" s="11">
        <v>54</v>
      </c>
      <c r="B738" s="60" t="s">
        <v>1021</v>
      </c>
      <c r="C738" s="35">
        <f t="shared" si="55"/>
        <v>958017</v>
      </c>
      <c r="D738" s="35">
        <v>0</v>
      </c>
      <c r="E738" s="35">
        <v>0</v>
      </c>
      <c r="F738" s="35">
        <v>0</v>
      </c>
      <c r="G738" s="35">
        <v>0</v>
      </c>
      <c r="H738" s="35">
        <v>0</v>
      </c>
      <c r="I738" s="153">
        <v>0</v>
      </c>
      <c r="J738" s="84">
        <v>0</v>
      </c>
      <c r="K738" s="35">
        <v>0</v>
      </c>
      <c r="L738" s="35">
        <v>674</v>
      </c>
      <c r="M738" s="85">
        <v>899528</v>
      </c>
      <c r="N738" s="35">
        <v>0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39240</v>
      </c>
      <c r="X738" s="35">
        <v>19249</v>
      </c>
      <c r="Y738" s="28"/>
      <c r="Z738" s="201"/>
      <c r="AA738" s="201"/>
      <c r="AB738" s="201"/>
      <c r="AC738" s="201"/>
      <c r="AD738" s="201"/>
      <c r="AE738" s="201"/>
      <c r="AF738" s="201"/>
      <c r="AG738" s="201"/>
      <c r="AH738" s="201"/>
      <c r="AI738" s="201"/>
      <c r="AJ738" s="201"/>
      <c r="AK738" s="201"/>
      <c r="AL738" s="201"/>
      <c r="AM738" s="201"/>
      <c r="AN738" s="201"/>
      <c r="AO738" s="201"/>
      <c r="AP738" s="201"/>
      <c r="AQ738" s="201"/>
      <c r="AR738" s="201"/>
      <c r="AS738" s="201"/>
      <c r="AT738" s="201"/>
      <c r="AU738" s="201"/>
    </row>
    <row r="739" spans="1:47">
      <c r="A739" s="11">
        <v>55</v>
      </c>
      <c r="B739" s="8" t="s">
        <v>71</v>
      </c>
      <c r="C739" s="35">
        <f t="shared" si="55"/>
        <v>1800000</v>
      </c>
      <c r="D739" s="35">
        <v>0</v>
      </c>
      <c r="E739" s="35">
        <v>0</v>
      </c>
      <c r="F739" s="35">
        <v>0</v>
      </c>
      <c r="G739" s="35">
        <v>0</v>
      </c>
      <c r="H739" s="35">
        <v>0</v>
      </c>
      <c r="I739" s="35">
        <v>0</v>
      </c>
      <c r="J739" s="84">
        <v>1</v>
      </c>
      <c r="K739" s="35">
        <v>1800000</v>
      </c>
      <c r="L739" s="35">
        <v>0</v>
      </c>
      <c r="M739" s="35">
        <v>0</v>
      </c>
      <c r="N739" s="35">
        <v>0</v>
      </c>
      <c r="O739" s="35">
        <v>0</v>
      </c>
      <c r="P739" s="35">
        <v>0</v>
      </c>
      <c r="Q739" s="35">
        <v>0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28"/>
      <c r="Z739" s="201"/>
      <c r="AA739" s="201"/>
      <c r="AB739" s="201"/>
      <c r="AC739" s="201"/>
      <c r="AD739" s="201"/>
      <c r="AE739" s="201"/>
      <c r="AF739" s="201"/>
      <c r="AG739" s="201"/>
      <c r="AH739" s="201"/>
      <c r="AI739" s="201"/>
      <c r="AJ739" s="201"/>
      <c r="AK739" s="201"/>
      <c r="AL739" s="201"/>
      <c r="AM739" s="201"/>
      <c r="AN739" s="201"/>
      <c r="AO739" s="201"/>
      <c r="AP739" s="201"/>
      <c r="AQ739" s="201"/>
      <c r="AR739" s="201"/>
      <c r="AS739" s="201"/>
      <c r="AT739" s="201"/>
      <c r="AU739" s="201"/>
    </row>
    <row r="740" spans="1:47">
      <c r="A740" s="11">
        <v>56</v>
      </c>
      <c r="B740" s="8" t="s">
        <v>72</v>
      </c>
      <c r="C740" s="35">
        <f t="shared" si="55"/>
        <v>7600000</v>
      </c>
      <c r="D740" s="35">
        <v>0</v>
      </c>
      <c r="E740" s="35">
        <v>0</v>
      </c>
      <c r="F740" s="35">
        <v>0</v>
      </c>
      <c r="G740" s="35">
        <v>0</v>
      </c>
      <c r="H740" s="35">
        <v>0</v>
      </c>
      <c r="I740" s="35">
        <v>0</v>
      </c>
      <c r="J740" s="84">
        <v>4</v>
      </c>
      <c r="K740" s="35">
        <v>7600000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28"/>
      <c r="Z740" s="201"/>
      <c r="AA740" s="201"/>
      <c r="AB740" s="201"/>
      <c r="AC740" s="201"/>
      <c r="AD740" s="201"/>
      <c r="AE740" s="201"/>
      <c r="AF740" s="201"/>
      <c r="AG740" s="201"/>
      <c r="AH740" s="201"/>
      <c r="AI740" s="201"/>
      <c r="AJ740" s="201"/>
      <c r="AK740" s="201"/>
      <c r="AL740" s="201"/>
      <c r="AM740" s="201"/>
      <c r="AN740" s="201"/>
      <c r="AO740" s="201"/>
      <c r="AP740" s="201"/>
      <c r="AQ740" s="201"/>
      <c r="AR740" s="201"/>
      <c r="AS740" s="201"/>
      <c r="AT740" s="201"/>
      <c r="AU740" s="201"/>
    </row>
    <row r="741" spans="1:47">
      <c r="A741" s="11">
        <v>57</v>
      </c>
      <c r="B741" s="8" t="s">
        <v>73</v>
      </c>
      <c r="C741" s="35">
        <f t="shared" si="55"/>
        <v>4927500</v>
      </c>
      <c r="D741" s="35">
        <v>0</v>
      </c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84">
        <v>3</v>
      </c>
      <c r="K741" s="35">
        <v>4800000</v>
      </c>
      <c r="L741" s="35">
        <v>0</v>
      </c>
      <c r="M741" s="35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127500</v>
      </c>
      <c r="X741" s="35">
        <v>0</v>
      </c>
      <c r="Y741" s="28"/>
      <c r="Z741" s="201"/>
      <c r="AA741" s="201"/>
      <c r="AB741" s="201"/>
      <c r="AC741" s="201"/>
      <c r="AD741" s="201"/>
      <c r="AE741" s="201"/>
      <c r="AF741" s="201"/>
      <c r="AG741" s="201"/>
      <c r="AH741" s="201"/>
      <c r="AI741" s="201"/>
      <c r="AJ741" s="201"/>
      <c r="AK741" s="201"/>
      <c r="AL741" s="201"/>
      <c r="AM741" s="201"/>
      <c r="AN741" s="201"/>
      <c r="AO741" s="201"/>
      <c r="AP741" s="201"/>
      <c r="AQ741" s="201"/>
      <c r="AR741" s="201"/>
      <c r="AS741" s="201"/>
      <c r="AT741" s="201"/>
      <c r="AU741" s="201"/>
    </row>
    <row r="742" spans="1:47">
      <c r="A742" s="11">
        <v>58</v>
      </c>
      <c r="B742" s="8" t="s">
        <v>74</v>
      </c>
      <c r="C742" s="35">
        <f t="shared" si="55"/>
        <v>9855000</v>
      </c>
      <c r="D742" s="35">
        <v>0</v>
      </c>
      <c r="E742" s="35">
        <v>0</v>
      </c>
      <c r="F742" s="35">
        <v>0</v>
      </c>
      <c r="G742" s="35">
        <v>0</v>
      </c>
      <c r="H742" s="35">
        <v>0</v>
      </c>
      <c r="I742" s="35">
        <v>0</v>
      </c>
      <c r="J742" s="84">
        <v>6</v>
      </c>
      <c r="K742" s="35">
        <v>9600000</v>
      </c>
      <c r="L742" s="35">
        <v>0</v>
      </c>
      <c r="M742" s="35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255000</v>
      </c>
      <c r="X742" s="35">
        <v>0</v>
      </c>
      <c r="Y742" s="28"/>
      <c r="Z742" s="201"/>
      <c r="AA742" s="201"/>
      <c r="AB742" s="201"/>
      <c r="AC742" s="201"/>
      <c r="AD742" s="201"/>
      <c r="AE742" s="201"/>
      <c r="AF742" s="201"/>
      <c r="AG742" s="201"/>
      <c r="AH742" s="201"/>
      <c r="AI742" s="201"/>
      <c r="AJ742" s="201"/>
      <c r="AK742" s="201"/>
      <c r="AL742" s="201"/>
      <c r="AM742" s="201"/>
      <c r="AN742" s="201"/>
      <c r="AO742" s="201"/>
      <c r="AP742" s="201"/>
      <c r="AQ742" s="201"/>
      <c r="AR742" s="201"/>
      <c r="AS742" s="201"/>
      <c r="AT742" s="201"/>
      <c r="AU742" s="201"/>
    </row>
    <row r="743" spans="1:47">
      <c r="A743" s="11">
        <v>59</v>
      </c>
      <c r="B743" s="8" t="s">
        <v>75</v>
      </c>
      <c r="C743" s="35">
        <f t="shared" si="55"/>
        <v>1642500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84">
        <v>1</v>
      </c>
      <c r="K743" s="35">
        <v>1600000</v>
      </c>
      <c r="L743" s="35">
        <v>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42500</v>
      </c>
      <c r="X743" s="35">
        <v>0</v>
      </c>
      <c r="Y743" s="28"/>
      <c r="Z743" s="201"/>
      <c r="AA743" s="201"/>
      <c r="AB743" s="201"/>
      <c r="AC743" s="201"/>
      <c r="AD743" s="201"/>
      <c r="AE743" s="201"/>
      <c r="AF743" s="201"/>
      <c r="AG743" s="201"/>
      <c r="AH743" s="201"/>
      <c r="AI743" s="201"/>
      <c r="AJ743" s="201"/>
      <c r="AK743" s="201"/>
      <c r="AL743" s="201"/>
      <c r="AM743" s="201"/>
      <c r="AN743" s="201"/>
      <c r="AO743" s="201"/>
      <c r="AP743" s="201"/>
      <c r="AQ743" s="201"/>
      <c r="AR743" s="201"/>
      <c r="AS743" s="201"/>
      <c r="AT743" s="201"/>
      <c r="AU743" s="201"/>
    </row>
    <row r="744" spans="1:47">
      <c r="A744" s="11">
        <v>60</v>
      </c>
      <c r="B744" s="8" t="s">
        <v>76</v>
      </c>
      <c r="C744" s="35">
        <f t="shared" si="55"/>
        <v>1800000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84">
        <v>1</v>
      </c>
      <c r="K744" s="35">
        <v>1800000</v>
      </c>
      <c r="L744" s="35">
        <v>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28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1"/>
      <c r="AT744" s="201"/>
      <c r="AU744" s="201"/>
    </row>
    <row r="745" spans="1:47">
      <c r="A745" s="11">
        <v>61</v>
      </c>
      <c r="B745" s="8" t="s">
        <v>77</v>
      </c>
      <c r="C745" s="35">
        <f t="shared" si="55"/>
        <v>3285000</v>
      </c>
      <c r="D745" s="35">
        <v>0</v>
      </c>
      <c r="E745" s="35">
        <v>0</v>
      </c>
      <c r="F745" s="35">
        <v>0</v>
      </c>
      <c r="G745" s="35">
        <v>0</v>
      </c>
      <c r="H745" s="35">
        <v>0</v>
      </c>
      <c r="I745" s="35">
        <v>0</v>
      </c>
      <c r="J745" s="84">
        <v>2</v>
      </c>
      <c r="K745" s="35">
        <v>3200000</v>
      </c>
      <c r="L745" s="35">
        <v>0</v>
      </c>
      <c r="M745" s="35">
        <v>0</v>
      </c>
      <c r="N745" s="35">
        <v>0</v>
      </c>
      <c r="O745" s="35">
        <v>0</v>
      </c>
      <c r="P745" s="35">
        <v>0</v>
      </c>
      <c r="Q745" s="35">
        <v>0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85000</v>
      </c>
      <c r="X745" s="35">
        <v>0</v>
      </c>
      <c r="Y745" s="28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1"/>
      <c r="AT745" s="201"/>
      <c r="AU745" s="201"/>
    </row>
    <row r="746" spans="1:47">
      <c r="A746" s="11">
        <v>62</v>
      </c>
      <c r="B746" s="8" t="s">
        <v>78</v>
      </c>
      <c r="C746" s="35">
        <f t="shared" si="55"/>
        <v>3285000</v>
      </c>
      <c r="D746" s="35">
        <v>0</v>
      </c>
      <c r="E746" s="35">
        <v>0</v>
      </c>
      <c r="F746" s="35">
        <v>0</v>
      </c>
      <c r="G746" s="35">
        <v>0</v>
      </c>
      <c r="H746" s="35">
        <v>0</v>
      </c>
      <c r="I746" s="35">
        <v>0</v>
      </c>
      <c r="J746" s="84">
        <v>2</v>
      </c>
      <c r="K746" s="35">
        <v>3200000</v>
      </c>
      <c r="L746" s="35">
        <v>0</v>
      </c>
      <c r="M746" s="35">
        <v>0</v>
      </c>
      <c r="N746" s="35">
        <v>0</v>
      </c>
      <c r="O746" s="35">
        <v>0</v>
      </c>
      <c r="P746" s="35">
        <v>0</v>
      </c>
      <c r="Q746" s="35">
        <v>0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85000</v>
      </c>
      <c r="X746" s="35">
        <v>0</v>
      </c>
      <c r="Y746" s="28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1"/>
      <c r="AT746" s="201"/>
      <c r="AU746" s="201"/>
    </row>
    <row r="747" spans="1:47">
      <c r="A747" s="11">
        <v>63</v>
      </c>
      <c r="B747" s="8" t="s">
        <v>79</v>
      </c>
      <c r="C747" s="35">
        <f t="shared" si="55"/>
        <v>5700000</v>
      </c>
      <c r="D747" s="35">
        <v>0</v>
      </c>
      <c r="E747" s="35">
        <v>0</v>
      </c>
      <c r="F747" s="35">
        <v>0</v>
      </c>
      <c r="G747" s="35">
        <v>0</v>
      </c>
      <c r="H747" s="35">
        <v>0</v>
      </c>
      <c r="I747" s="35">
        <v>0</v>
      </c>
      <c r="J747" s="84">
        <v>3</v>
      </c>
      <c r="K747" s="35">
        <v>5700000</v>
      </c>
      <c r="L747" s="35">
        <v>0</v>
      </c>
      <c r="M747" s="35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28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1"/>
      <c r="AO747" s="201"/>
      <c r="AP747" s="201"/>
      <c r="AQ747" s="201"/>
      <c r="AR747" s="201"/>
      <c r="AS747" s="201"/>
      <c r="AT747" s="201"/>
      <c r="AU747" s="201"/>
    </row>
    <row r="748" spans="1:47">
      <c r="A748" s="11">
        <v>64</v>
      </c>
      <c r="B748" s="8" t="s">
        <v>80</v>
      </c>
      <c r="C748" s="35">
        <f t="shared" si="55"/>
        <v>9000000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84">
        <v>5</v>
      </c>
      <c r="K748" s="35">
        <v>9000000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28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P748" s="201"/>
      <c r="AQ748" s="201"/>
      <c r="AR748" s="201"/>
      <c r="AS748" s="201"/>
      <c r="AT748" s="201"/>
      <c r="AU748" s="201"/>
    </row>
    <row r="749" spans="1:47">
      <c r="A749" s="11">
        <v>65</v>
      </c>
      <c r="B749" s="8" t="s">
        <v>81</v>
      </c>
      <c r="C749" s="35">
        <f t="shared" si="55"/>
        <v>6570000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84">
        <v>4</v>
      </c>
      <c r="K749" s="35">
        <v>6400000</v>
      </c>
      <c r="L749" s="35">
        <v>0</v>
      </c>
      <c r="M749" s="35">
        <v>0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170000</v>
      </c>
      <c r="X749" s="35">
        <v>0</v>
      </c>
      <c r="Y749" s="28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1"/>
      <c r="AT749" s="201"/>
      <c r="AU749" s="201"/>
    </row>
    <row r="750" spans="1:47">
      <c r="A750" s="11">
        <v>66</v>
      </c>
      <c r="B750" s="8" t="s">
        <v>378</v>
      </c>
      <c r="C750" s="35">
        <f t="shared" si="55"/>
        <v>16200000</v>
      </c>
      <c r="D750" s="35">
        <v>0</v>
      </c>
      <c r="E750" s="35">
        <v>0</v>
      </c>
      <c r="F750" s="35">
        <v>0</v>
      </c>
      <c r="G750" s="35">
        <v>0</v>
      </c>
      <c r="H750" s="35">
        <v>0</v>
      </c>
      <c r="I750" s="35">
        <v>0</v>
      </c>
      <c r="J750" s="84">
        <v>9</v>
      </c>
      <c r="K750" s="35">
        <v>16200000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28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1"/>
      <c r="AT750" s="201"/>
      <c r="AU750" s="201"/>
    </row>
    <row r="751" spans="1:47">
      <c r="A751" s="11">
        <v>67</v>
      </c>
      <c r="B751" s="8" t="s">
        <v>82</v>
      </c>
      <c r="C751" s="35">
        <f t="shared" si="55"/>
        <v>723851</v>
      </c>
      <c r="D751" s="35">
        <v>0</v>
      </c>
      <c r="E751" s="35">
        <v>82594</v>
      </c>
      <c r="F751" s="35">
        <v>0</v>
      </c>
      <c r="G751" s="35">
        <v>154149</v>
      </c>
      <c r="H751" s="35">
        <v>333660</v>
      </c>
      <c r="I751" s="35">
        <v>0</v>
      </c>
      <c r="J751" s="84">
        <v>0</v>
      </c>
      <c r="K751" s="35">
        <v>0</v>
      </c>
      <c r="L751" s="35">
        <v>0</v>
      </c>
      <c r="M751" s="35">
        <v>0</v>
      </c>
      <c r="N751" s="35">
        <v>195</v>
      </c>
      <c r="O751" s="35">
        <v>73470</v>
      </c>
      <c r="P751" s="35">
        <v>0</v>
      </c>
      <c r="Q751" s="35">
        <v>0</v>
      </c>
      <c r="R751" s="35">
        <v>7.3</v>
      </c>
      <c r="S751" s="35">
        <v>64813</v>
      </c>
      <c r="T751" s="35">
        <v>0</v>
      </c>
      <c r="U751" s="35">
        <v>0</v>
      </c>
      <c r="V751" s="35">
        <v>0</v>
      </c>
      <c r="W751" s="35">
        <v>0</v>
      </c>
      <c r="X751" s="35">
        <v>15165</v>
      </c>
      <c r="Y751" s="28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1"/>
      <c r="AT751" s="201"/>
      <c r="AU751" s="201"/>
    </row>
    <row r="752" spans="1:47">
      <c r="A752" s="11">
        <v>68</v>
      </c>
      <c r="B752" s="8" t="s">
        <v>83</v>
      </c>
      <c r="C752" s="35">
        <f t="shared" si="55"/>
        <v>722795</v>
      </c>
      <c r="D752" s="35">
        <v>0</v>
      </c>
      <c r="E752" s="35">
        <v>82594</v>
      </c>
      <c r="F752" s="35">
        <v>0</v>
      </c>
      <c r="G752" s="35">
        <v>154149</v>
      </c>
      <c r="H752" s="35">
        <v>333660</v>
      </c>
      <c r="I752" s="35">
        <v>0</v>
      </c>
      <c r="J752" s="84">
        <v>0</v>
      </c>
      <c r="K752" s="35">
        <v>0</v>
      </c>
      <c r="L752" s="35">
        <v>0</v>
      </c>
      <c r="M752" s="35">
        <v>0</v>
      </c>
      <c r="N752" s="35">
        <v>195</v>
      </c>
      <c r="O752" s="35">
        <v>72436</v>
      </c>
      <c r="P752" s="35">
        <v>0</v>
      </c>
      <c r="Q752" s="35">
        <v>0</v>
      </c>
      <c r="R752" s="35">
        <v>7.3</v>
      </c>
      <c r="S752" s="35">
        <v>64813</v>
      </c>
      <c r="T752" s="35">
        <v>0</v>
      </c>
      <c r="U752" s="35">
        <v>0</v>
      </c>
      <c r="V752" s="35">
        <v>0</v>
      </c>
      <c r="W752" s="35">
        <v>0</v>
      </c>
      <c r="X752" s="35">
        <v>15143</v>
      </c>
      <c r="Y752" s="28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P752" s="201"/>
      <c r="AQ752" s="201"/>
      <c r="AR752" s="201"/>
      <c r="AS752" s="201"/>
      <c r="AT752" s="201"/>
      <c r="AU752" s="201"/>
    </row>
    <row r="753" spans="1:47">
      <c r="A753" s="11">
        <v>69</v>
      </c>
      <c r="B753" s="8" t="s">
        <v>84</v>
      </c>
      <c r="C753" s="35">
        <f t="shared" si="55"/>
        <v>636069</v>
      </c>
      <c r="D753" s="35">
        <v>0</v>
      </c>
      <c r="E753" s="35">
        <v>0</v>
      </c>
      <c r="F753" s="35">
        <v>0</v>
      </c>
      <c r="G753" s="35">
        <v>232204</v>
      </c>
      <c r="H753" s="35">
        <v>390539</v>
      </c>
      <c r="I753" s="35">
        <v>0</v>
      </c>
      <c r="J753" s="84">
        <v>0</v>
      </c>
      <c r="K753" s="35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13326</v>
      </c>
      <c r="Y753" s="28"/>
      <c r="Z753" s="201"/>
      <c r="AA753" s="201"/>
      <c r="AB753" s="201"/>
      <c r="AC753" s="201"/>
      <c r="AD753" s="201"/>
      <c r="AE753" s="201"/>
      <c r="AF753" s="201"/>
      <c r="AG753" s="201"/>
      <c r="AH753" s="201"/>
      <c r="AI753" s="201"/>
      <c r="AJ753" s="201"/>
      <c r="AK753" s="201"/>
      <c r="AL753" s="201"/>
      <c r="AM753" s="201"/>
      <c r="AN753" s="201"/>
      <c r="AO753" s="201"/>
      <c r="AP753" s="201"/>
      <c r="AQ753" s="201"/>
      <c r="AR753" s="201"/>
      <c r="AS753" s="201"/>
      <c r="AT753" s="201"/>
      <c r="AU753" s="201"/>
    </row>
    <row r="754" spans="1:47">
      <c r="A754" s="11">
        <v>70</v>
      </c>
      <c r="B754" s="8" t="s">
        <v>85</v>
      </c>
      <c r="C754" s="35">
        <f t="shared" si="55"/>
        <v>2192397</v>
      </c>
      <c r="D754" s="35">
        <v>0</v>
      </c>
      <c r="E754" s="35">
        <v>0</v>
      </c>
      <c r="F754" s="35">
        <v>0</v>
      </c>
      <c r="G754" s="35">
        <v>0</v>
      </c>
      <c r="H754" s="35">
        <v>0</v>
      </c>
      <c r="I754" s="35">
        <v>0</v>
      </c>
      <c r="J754" s="84">
        <v>0</v>
      </c>
      <c r="K754" s="35">
        <v>0</v>
      </c>
      <c r="L754" s="35">
        <v>568</v>
      </c>
      <c r="M754" s="35">
        <v>1279959</v>
      </c>
      <c r="N754" s="35">
        <v>0</v>
      </c>
      <c r="O754" s="35">
        <v>0</v>
      </c>
      <c r="P754" s="35">
        <v>771</v>
      </c>
      <c r="Q754" s="35">
        <v>532365</v>
      </c>
      <c r="R754" s="35">
        <v>19.2</v>
      </c>
      <c r="S754" s="35">
        <v>164399</v>
      </c>
      <c r="T754" s="35">
        <v>6</v>
      </c>
      <c r="U754" s="35">
        <v>160447</v>
      </c>
      <c r="V754" s="35">
        <v>9492</v>
      </c>
      <c r="W754" s="35">
        <v>0</v>
      </c>
      <c r="X754" s="35">
        <v>45735</v>
      </c>
      <c r="Y754" s="28"/>
      <c r="Z754" s="201"/>
      <c r="AA754" s="201"/>
      <c r="AB754" s="201"/>
      <c r="AC754" s="201"/>
      <c r="AD754" s="201"/>
      <c r="AE754" s="201"/>
      <c r="AF754" s="201"/>
      <c r="AG754" s="201"/>
      <c r="AH754" s="201"/>
      <c r="AI754" s="201"/>
      <c r="AJ754" s="201"/>
      <c r="AK754" s="201"/>
      <c r="AL754" s="201"/>
      <c r="AM754" s="201"/>
      <c r="AN754" s="201"/>
      <c r="AO754" s="201"/>
      <c r="AP754" s="201"/>
      <c r="AQ754" s="201"/>
      <c r="AR754" s="201"/>
      <c r="AS754" s="201"/>
      <c r="AT754" s="201"/>
      <c r="AU754" s="201"/>
    </row>
    <row r="755" spans="1:47">
      <c r="A755" s="11">
        <v>71</v>
      </c>
      <c r="B755" s="8" t="s">
        <v>86</v>
      </c>
      <c r="C755" s="35">
        <f t="shared" si="55"/>
        <v>205600</v>
      </c>
      <c r="D755" s="35">
        <v>0</v>
      </c>
      <c r="E755" s="35">
        <v>0</v>
      </c>
      <c r="F755" s="35">
        <v>0</v>
      </c>
      <c r="G755" s="35">
        <v>0</v>
      </c>
      <c r="H755" s="35">
        <v>201293</v>
      </c>
      <c r="I755" s="35">
        <v>0</v>
      </c>
      <c r="J755" s="84">
        <v>0</v>
      </c>
      <c r="K755" s="35">
        <v>0</v>
      </c>
      <c r="L755" s="35">
        <v>0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4307</v>
      </c>
      <c r="Y755" s="28"/>
      <c r="Z755" s="201"/>
      <c r="AA755" s="201"/>
      <c r="AB755" s="201"/>
      <c r="AC755" s="201"/>
      <c r="AD755" s="201"/>
      <c r="AE755" s="201"/>
      <c r="AF755" s="201"/>
      <c r="AG755" s="201"/>
      <c r="AH755" s="201"/>
      <c r="AI755" s="201"/>
      <c r="AJ755" s="201"/>
      <c r="AK755" s="201"/>
      <c r="AL755" s="201"/>
      <c r="AM755" s="201"/>
      <c r="AN755" s="201"/>
      <c r="AO755" s="201"/>
      <c r="AP755" s="201"/>
      <c r="AQ755" s="201"/>
      <c r="AR755" s="201"/>
      <c r="AS755" s="201"/>
      <c r="AT755" s="201"/>
      <c r="AU755" s="201"/>
    </row>
    <row r="756" spans="1:47">
      <c r="A756" s="11">
        <v>72</v>
      </c>
      <c r="B756" s="8" t="s">
        <v>88</v>
      </c>
      <c r="C756" s="35">
        <f t="shared" si="55"/>
        <v>202226</v>
      </c>
      <c r="D756" s="35">
        <v>0</v>
      </c>
      <c r="E756" s="35">
        <v>0</v>
      </c>
      <c r="F756" s="35">
        <v>0</v>
      </c>
      <c r="G756" s="35">
        <v>0</v>
      </c>
      <c r="H756" s="35">
        <v>197990</v>
      </c>
      <c r="I756" s="35">
        <v>0</v>
      </c>
      <c r="J756" s="84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4236</v>
      </c>
      <c r="Y756" s="28"/>
      <c r="Z756" s="201"/>
      <c r="AA756" s="201"/>
      <c r="AB756" s="201"/>
      <c r="AC756" s="201"/>
      <c r="AD756" s="201"/>
      <c r="AE756" s="201"/>
      <c r="AF756" s="201"/>
      <c r="AG756" s="201"/>
      <c r="AH756" s="201"/>
      <c r="AI756" s="201"/>
      <c r="AJ756" s="201"/>
      <c r="AK756" s="201"/>
      <c r="AL756" s="201"/>
      <c r="AM756" s="201"/>
      <c r="AN756" s="201"/>
      <c r="AO756" s="201"/>
      <c r="AP756" s="201"/>
      <c r="AQ756" s="201"/>
      <c r="AR756" s="201"/>
      <c r="AS756" s="201"/>
      <c r="AT756" s="201"/>
      <c r="AU756" s="201"/>
    </row>
    <row r="757" spans="1:47">
      <c r="A757" s="11">
        <v>73</v>
      </c>
      <c r="B757" s="8" t="s">
        <v>89</v>
      </c>
      <c r="C757" s="35">
        <f t="shared" si="55"/>
        <v>162600</v>
      </c>
      <c r="D757" s="35">
        <v>0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84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162600</v>
      </c>
      <c r="X757" s="35">
        <v>0</v>
      </c>
      <c r="Y757" s="28"/>
      <c r="Z757" s="201"/>
      <c r="AA757" s="201"/>
      <c r="AB757" s="201"/>
      <c r="AC757" s="201"/>
      <c r="AD757" s="201"/>
      <c r="AE757" s="201"/>
      <c r="AF757" s="201"/>
      <c r="AG757" s="201"/>
      <c r="AH757" s="201"/>
      <c r="AI757" s="201"/>
      <c r="AJ757" s="201"/>
      <c r="AK757" s="201"/>
      <c r="AL757" s="201"/>
      <c r="AM757" s="201"/>
      <c r="AN757" s="201"/>
      <c r="AO757" s="201"/>
      <c r="AP757" s="201"/>
      <c r="AQ757" s="201"/>
      <c r="AR757" s="201"/>
      <c r="AS757" s="201"/>
      <c r="AT757" s="201"/>
      <c r="AU757" s="201"/>
    </row>
    <row r="758" spans="1:47">
      <c r="A758" s="11">
        <v>74</v>
      </c>
      <c r="B758" s="8" t="s">
        <v>90</v>
      </c>
      <c r="C758" s="35">
        <f t="shared" si="55"/>
        <v>3733631</v>
      </c>
      <c r="D758" s="35">
        <v>1535992</v>
      </c>
      <c r="E758" s="35">
        <v>200141</v>
      </c>
      <c r="F758" s="35">
        <v>0</v>
      </c>
      <c r="G758" s="35">
        <v>229513</v>
      </c>
      <c r="H758" s="35">
        <v>325361</v>
      </c>
      <c r="I758" s="35">
        <v>230321</v>
      </c>
      <c r="J758" s="84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700.1</v>
      </c>
      <c r="Q758" s="35">
        <v>994625</v>
      </c>
      <c r="R758" s="35">
        <v>12.8</v>
      </c>
      <c r="S758" s="35">
        <v>139453</v>
      </c>
      <c r="T758" s="35">
        <v>0</v>
      </c>
      <c r="U758" s="35">
        <v>0</v>
      </c>
      <c r="V758" s="35">
        <v>0</v>
      </c>
      <c r="W758" s="35">
        <v>0</v>
      </c>
      <c r="X758" s="35">
        <v>78225</v>
      </c>
      <c r="Y758" s="28"/>
      <c r="Z758" s="201"/>
      <c r="AA758" s="201"/>
      <c r="AB758" s="201"/>
      <c r="AC758" s="201"/>
      <c r="AD758" s="201"/>
      <c r="AE758" s="201"/>
      <c r="AF758" s="201"/>
      <c r="AG758" s="201"/>
      <c r="AH758" s="201"/>
      <c r="AI758" s="201"/>
      <c r="AJ758" s="201"/>
      <c r="AK758" s="201"/>
      <c r="AL758" s="201"/>
      <c r="AM758" s="201"/>
      <c r="AN758" s="201"/>
      <c r="AO758" s="201"/>
      <c r="AP758" s="201"/>
      <c r="AQ758" s="201"/>
      <c r="AR758" s="201"/>
      <c r="AS758" s="201"/>
      <c r="AT758" s="201"/>
      <c r="AU758" s="201"/>
    </row>
    <row r="759" spans="1:47">
      <c r="A759" s="11">
        <v>75</v>
      </c>
      <c r="B759" s="8" t="s">
        <v>91</v>
      </c>
      <c r="C759" s="35">
        <f t="shared" si="55"/>
        <v>3432532</v>
      </c>
      <c r="D759" s="35">
        <v>1450347</v>
      </c>
      <c r="E759" s="35">
        <v>131173</v>
      </c>
      <c r="F759" s="35">
        <v>0</v>
      </c>
      <c r="G759" s="35">
        <v>215299</v>
      </c>
      <c r="H759" s="35">
        <v>277992</v>
      </c>
      <c r="I759" s="35">
        <v>230035</v>
      </c>
      <c r="J759" s="84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760</v>
      </c>
      <c r="Q759" s="35">
        <v>930234</v>
      </c>
      <c r="R759" s="35">
        <v>13.5</v>
      </c>
      <c r="S759" s="35">
        <v>125535</v>
      </c>
      <c r="T759" s="35">
        <v>0</v>
      </c>
      <c r="U759" s="35">
        <v>0</v>
      </c>
      <c r="V759" s="35">
        <v>0</v>
      </c>
      <c r="W759" s="35">
        <v>0</v>
      </c>
      <c r="X759" s="35">
        <v>71917</v>
      </c>
      <c r="Y759" s="28"/>
      <c r="Z759" s="201"/>
      <c r="AA759" s="201"/>
      <c r="AB759" s="201"/>
      <c r="AC759" s="201"/>
      <c r="AD759" s="201"/>
      <c r="AE759" s="201"/>
      <c r="AF759" s="201"/>
      <c r="AG759" s="201"/>
      <c r="AH759" s="201"/>
      <c r="AI759" s="201"/>
      <c r="AJ759" s="201"/>
      <c r="AK759" s="201"/>
      <c r="AL759" s="201"/>
      <c r="AM759" s="201"/>
      <c r="AN759" s="201"/>
      <c r="AO759" s="201"/>
      <c r="AP759" s="201"/>
      <c r="AQ759" s="201"/>
      <c r="AR759" s="201"/>
      <c r="AS759" s="201"/>
      <c r="AT759" s="201"/>
      <c r="AU759" s="201"/>
    </row>
    <row r="760" spans="1:47">
      <c r="A760" s="11">
        <v>76</v>
      </c>
      <c r="B760" s="8" t="s">
        <v>92</v>
      </c>
      <c r="C760" s="35">
        <f t="shared" si="55"/>
        <v>1592409</v>
      </c>
      <c r="D760" s="35">
        <v>0</v>
      </c>
      <c r="E760" s="35">
        <v>0</v>
      </c>
      <c r="F760" s="35">
        <v>0</v>
      </c>
      <c r="G760" s="35">
        <v>0</v>
      </c>
      <c r="H760" s="35">
        <v>315354</v>
      </c>
      <c r="I760" s="35">
        <v>0</v>
      </c>
      <c r="J760" s="84">
        <v>0</v>
      </c>
      <c r="K760" s="35">
        <v>0</v>
      </c>
      <c r="L760" s="35">
        <v>430</v>
      </c>
      <c r="M760" s="35">
        <v>753012</v>
      </c>
      <c r="N760" s="35">
        <v>0</v>
      </c>
      <c r="O760" s="35">
        <v>0</v>
      </c>
      <c r="P760" s="35">
        <v>834</v>
      </c>
      <c r="Q760" s="35">
        <v>490680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33363</v>
      </c>
      <c r="Y760" s="28"/>
      <c r="Z760" s="201"/>
      <c r="AA760" s="201"/>
      <c r="AB760" s="201"/>
      <c r="AC760" s="201"/>
      <c r="AD760" s="201"/>
      <c r="AE760" s="201"/>
      <c r="AF760" s="201"/>
      <c r="AG760" s="201"/>
      <c r="AH760" s="201"/>
      <c r="AI760" s="201"/>
      <c r="AJ760" s="201"/>
      <c r="AK760" s="201"/>
      <c r="AL760" s="201"/>
      <c r="AM760" s="201"/>
      <c r="AN760" s="201"/>
      <c r="AO760" s="201"/>
      <c r="AP760" s="201"/>
      <c r="AQ760" s="201"/>
      <c r="AR760" s="201"/>
      <c r="AS760" s="201"/>
      <c r="AT760" s="201"/>
      <c r="AU760" s="201"/>
    </row>
    <row r="761" spans="1:47">
      <c r="A761" s="11">
        <v>77</v>
      </c>
      <c r="B761" s="8" t="s">
        <v>93</v>
      </c>
      <c r="C761" s="35">
        <f t="shared" si="55"/>
        <v>2060762</v>
      </c>
      <c r="D761" s="35">
        <v>0</v>
      </c>
      <c r="E761" s="35">
        <v>397841</v>
      </c>
      <c r="F761" s="35">
        <v>0</v>
      </c>
      <c r="G761" s="35">
        <v>0</v>
      </c>
      <c r="H761" s="35">
        <v>593000</v>
      </c>
      <c r="I761" s="35">
        <v>0</v>
      </c>
      <c r="J761" s="84">
        <v>0</v>
      </c>
      <c r="K761" s="35">
        <v>0</v>
      </c>
      <c r="L761" s="35">
        <v>0</v>
      </c>
      <c r="M761" s="35">
        <v>0</v>
      </c>
      <c r="N761" s="35">
        <v>0</v>
      </c>
      <c r="O761" s="35">
        <v>0</v>
      </c>
      <c r="P761" s="35">
        <v>1140</v>
      </c>
      <c r="Q761" s="35">
        <v>844250</v>
      </c>
      <c r="R761" s="35">
        <v>70</v>
      </c>
      <c r="S761" s="35">
        <v>173548</v>
      </c>
      <c r="T761" s="35">
        <v>0</v>
      </c>
      <c r="U761" s="35">
        <v>0</v>
      </c>
      <c r="V761" s="35">
        <v>9139</v>
      </c>
      <c r="W761" s="35">
        <v>0</v>
      </c>
      <c r="X761" s="35">
        <v>42984</v>
      </c>
      <c r="Y761" s="28"/>
      <c r="Z761" s="201"/>
      <c r="AA761" s="201"/>
      <c r="AB761" s="201"/>
      <c r="AC761" s="201"/>
      <c r="AD761" s="201"/>
      <c r="AE761" s="201"/>
      <c r="AF761" s="201"/>
      <c r="AG761" s="201"/>
      <c r="AH761" s="201"/>
      <c r="AI761" s="201"/>
      <c r="AJ761" s="201"/>
      <c r="AK761" s="201"/>
      <c r="AL761" s="201"/>
      <c r="AM761" s="201"/>
      <c r="AN761" s="201"/>
      <c r="AO761" s="201"/>
      <c r="AP761" s="201"/>
      <c r="AQ761" s="201"/>
      <c r="AR761" s="201"/>
      <c r="AS761" s="201"/>
      <c r="AT761" s="201"/>
      <c r="AU761" s="201"/>
    </row>
    <row r="762" spans="1:47">
      <c r="A762" s="11">
        <v>78</v>
      </c>
      <c r="B762" s="8" t="s">
        <v>94</v>
      </c>
      <c r="C762" s="35">
        <f t="shared" si="55"/>
        <v>613483</v>
      </c>
      <c r="D762" s="35">
        <v>0</v>
      </c>
      <c r="E762" s="35">
        <v>0</v>
      </c>
      <c r="F762" s="35">
        <v>0</v>
      </c>
      <c r="G762" s="35">
        <v>0</v>
      </c>
      <c r="H762" s="35">
        <v>600630</v>
      </c>
      <c r="I762" s="35">
        <v>0</v>
      </c>
      <c r="J762" s="84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12853</v>
      </c>
      <c r="Y762" s="28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1"/>
      <c r="AT762" s="201"/>
      <c r="AU762" s="201"/>
    </row>
    <row r="763" spans="1:47">
      <c r="A763" s="11">
        <v>79</v>
      </c>
      <c r="B763" s="8" t="s">
        <v>95</v>
      </c>
      <c r="C763" s="35">
        <f t="shared" si="55"/>
        <v>225341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84">
        <v>0</v>
      </c>
      <c r="K763" s="35">
        <v>0</v>
      </c>
      <c r="L763" s="35">
        <v>0</v>
      </c>
      <c r="M763" s="35">
        <v>0</v>
      </c>
      <c r="N763" s="35">
        <v>0</v>
      </c>
      <c r="O763" s="35">
        <v>0</v>
      </c>
      <c r="P763" s="35">
        <v>193</v>
      </c>
      <c r="Q763" s="35">
        <v>220620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4721</v>
      </c>
      <c r="Y763" s="28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1"/>
      <c r="AT763" s="201"/>
      <c r="AU763" s="201"/>
    </row>
    <row r="764" spans="1:47">
      <c r="A764" s="11">
        <v>80</v>
      </c>
      <c r="B764" s="8" t="s">
        <v>96</v>
      </c>
      <c r="C764" s="35">
        <f t="shared" si="55"/>
        <v>346142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84">
        <v>0</v>
      </c>
      <c r="K764" s="35">
        <v>0</v>
      </c>
      <c r="L764" s="35">
        <v>281</v>
      </c>
      <c r="M764" s="35">
        <v>346142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28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1"/>
      <c r="AT764" s="201"/>
      <c r="AU764" s="201"/>
    </row>
    <row r="765" spans="1:47">
      <c r="A765" s="11">
        <v>81</v>
      </c>
      <c r="B765" s="8" t="s">
        <v>97</v>
      </c>
      <c r="C765" s="35">
        <f t="shared" si="55"/>
        <v>306083</v>
      </c>
      <c r="D765" s="35">
        <v>0</v>
      </c>
      <c r="E765" s="35">
        <v>0</v>
      </c>
      <c r="F765" s="35">
        <v>0</v>
      </c>
      <c r="G765" s="35">
        <v>0</v>
      </c>
      <c r="H765" s="35">
        <v>0</v>
      </c>
      <c r="I765" s="35">
        <v>0</v>
      </c>
      <c r="J765" s="84">
        <v>0</v>
      </c>
      <c r="K765" s="35">
        <v>0</v>
      </c>
      <c r="L765" s="35">
        <v>236</v>
      </c>
      <c r="M765" s="35">
        <v>306083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28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1"/>
      <c r="AT765" s="201"/>
      <c r="AU765" s="201"/>
    </row>
    <row r="766" spans="1:47">
      <c r="A766" s="11">
        <v>82</v>
      </c>
      <c r="B766" s="8" t="s">
        <v>98</v>
      </c>
      <c r="C766" s="35">
        <f t="shared" si="55"/>
        <v>3179238</v>
      </c>
      <c r="D766" s="35">
        <v>0</v>
      </c>
      <c r="E766" s="35">
        <v>345719</v>
      </c>
      <c r="F766" s="35">
        <v>0</v>
      </c>
      <c r="G766" s="35">
        <v>0</v>
      </c>
      <c r="H766" s="35">
        <v>501722</v>
      </c>
      <c r="I766" s="35">
        <v>0</v>
      </c>
      <c r="J766" s="84">
        <v>0</v>
      </c>
      <c r="K766" s="35">
        <v>0</v>
      </c>
      <c r="L766" s="35">
        <v>305</v>
      </c>
      <c r="M766" s="35">
        <v>1182139</v>
      </c>
      <c r="N766" s="35">
        <v>0</v>
      </c>
      <c r="O766" s="35">
        <v>0</v>
      </c>
      <c r="P766" s="35">
        <v>430</v>
      </c>
      <c r="Q766" s="35">
        <v>947640</v>
      </c>
      <c r="R766" s="35">
        <v>147</v>
      </c>
      <c r="S766" s="35">
        <v>135408</v>
      </c>
      <c r="T766" s="35">
        <v>0</v>
      </c>
      <c r="U766" s="35">
        <v>0</v>
      </c>
      <c r="V766" s="35">
        <v>0</v>
      </c>
      <c r="W766" s="35">
        <v>0</v>
      </c>
      <c r="X766" s="35">
        <v>66610</v>
      </c>
      <c r="Y766" s="28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1"/>
      <c r="AT766" s="201"/>
      <c r="AU766" s="201"/>
    </row>
    <row r="767" spans="1:47">
      <c r="A767" s="11">
        <v>83</v>
      </c>
      <c r="B767" s="8" t="s">
        <v>99</v>
      </c>
      <c r="C767" s="35">
        <f t="shared" si="55"/>
        <v>730233</v>
      </c>
      <c r="D767" s="35">
        <v>0</v>
      </c>
      <c r="E767" s="35">
        <v>0</v>
      </c>
      <c r="F767" s="35">
        <v>0</v>
      </c>
      <c r="G767" s="35">
        <v>0</v>
      </c>
      <c r="H767" s="35">
        <v>114058</v>
      </c>
      <c r="I767" s="35">
        <v>0</v>
      </c>
      <c r="J767" s="84">
        <v>0</v>
      </c>
      <c r="K767" s="35">
        <v>0</v>
      </c>
      <c r="L767" s="35">
        <v>170</v>
      </c>
      <c r="M767" s="35">
        <v>310271</v>
      </c>
      <c r="N767" s="35">
        <v>0</v>
      </c>
      <c r="O767" s="35">
        <v>0</v>
      </c>
      <c r="P767" s="35">
        <v>207</v>
      </c>
      <c r="Q767" s="35">
        <v>253896</v>
      </c>
      <c r="R767" s="35">
        <v>80</v>
      </c>
      <c r="S767" s="35">
        <v>36709</v>
      </c>
      <c r="T767" s="35">
        <v>0</v>
      </c>
      <c r="U767" s="35">
        <v>0</v>
      </c>
      <c r="V767" s="35">
        <v>0</v>
      </c>
      <c r="W767" s="35">
        <v>0</v>
      </c>
      <c r="X767" s="35">
        <v>15299</v>
      </c>
      <c r="Y767" s="28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1"/>
      <c r="AT767" s="201"/>
      <c r="AU767" s="201"/>
    </row>
    <row r="768" spans="1:47">
      <c r="A768" s="11">
        <v>84</v>
      </c>
      <c r="B768" s="8" t="s">
        <v>100</v>
      </c>
      <c r="C768" s="35">
        <f t="shared" si="55"/>
        <v>1503837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84">
        <v>0</v>
      </c>
      <c r="K768" s="35">
        <v>0</v>
      </c>
      <c r="L768" s="35">
        <v>426</v>
      </c>
      <c r="M768" s="35">
        <v>836775</v>
      </c>
      <c r="N768" s="35">
        <v>70</v>
      </c>
      <c r="O768" s="35">
        <v>75087</v>
      </c>
      <c r="P768" s="35">
        <v>345</v>
      </c>
      <c r="Q768" s="35">
        <v>555384</v>
      </c>
      <c r="R768" s="35">
        <v>0</v>
      </c>
      <c r="S768" s="35">
        <v>0</v>
      </c>
      <c r="T768" s="35">
        <v>0</v>
      </c>
      <c r="U768" s="35">
        <v>0</v>
      </c>
      <c r="V768" s="35">
        <v>5192</v>
      </c>
      <c r="W768" s="35">
        <v>0</v>
      </c>
      <c r="X768" s="35">
        <v>31399</v>
      </c>
      <c r="Y768" s="28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1"/>
      <c r="AT768" s="201"/>
      <c r="AU768" s="201"/>
    </row>
    <row r="769" spans="1:47">
      <c r="A769" s="11">
        <v>85</v>
      </c>
      <c r="B769" s="8" t="s">
        <v>101</v>
      </c>
      <c r="C769" s="35">
        <f t="shared" ref="C769:C800" si="56">D769+E769+F769+G769+H769+I769+K769+M769+O769+Q769+S769+U769+V769+W769+X769</f>
        <v>103562</v>
      </c>
      <c r="D769" s="35">
        <v>0</v>
      </c>
      <c r="E769" s="35">
        <v>0</v>
      </c>
      <c r="F769" s="35">
        <v>0</v>
      </c>
      <c r="G769" s="35">
        <v>101393</v>
      </c>
      <c r="H769" s="35">
        <v>0</v>
      </c>
      <c r="I769" s="35">
        <v>0</v>
      </c>
      <c r="J769" s="84">
        <v>0</v>
      </c>
      <c r="K769" s="35">
        <v>0</v>
      </c>
      <c r="L769" s="35">
        <v>0</v>
      </c>
      <c r="M769" s="35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2169</v>
      </c>
      <c r="Y769" s="28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1"/>
      <c r="AT769" s="201"/>
      <c r="AU769" s="201"/>
    </row>
    <row r="770" spans="1:47">
      <c r="A770" s="11">
        <v>86</v>
      </c>
      <c r="B770" s="8" t="s">
        <v>102</v>
      </c>
      <c r="C770" s="35">
        <f t="shared" si="56"/>
        <v>1242119</v>
      </c>
      <c r="D770" s="35">
        <v>0</v>
      </c>
      <c r="E770" s="35">
        <v>0</v>
      </c>
      <c r="F770" s="35">
        <v>0</v>
      </c>
      <c r="G770" s="35">
        <v>0</v>
      </c>
      <c r="H770" s="35">
        <v>0</v>
      </c>
      <c r="I770" s="35">
        <v>0</v>
      </c>
      <c r="J770" s="84">
        <v>0</v>
      </c>
      <c r="K770" s="35">
        <v>0</v>
      </c>
      <c r="L770" s="35">
        <v>514</v>
      </c>
      <c r="M770" s="35">
        <v>670741</v>
      </c>
      <c r="N770" s="35">
        <v>0</v>
      </c>
      <c r="O770" s="35">
        <v>0</v>
      </c>
      <c r="P770" s="35">
        <v>465</v>
      </c>
      <c r="Q770" s="35">
        <v>545354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26024</v>
      </c>
      <c r="Y770" s="28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1"/>
      <c r="AT770" s="201"/>
      <c r="AU770" s="201"/>
    </row>
    <row r="771" spans="1:47">
      <c r="A771" s="11">
        <v>87</v>
      </c>
      <c r="B771" s="8" t="s">
        <v>103</v>
      </c>
      <c r="C771" s="35">
        <f t="shared" si="56"/>
        <v>176829</v>
      </c>
      <c r="D771" s="35">
        <v>0</v>
      </c>
      <c r="E771" s="35">
        <v>0</v>
      </c>
      <c r="F771" s="35">
        <v>0</v>
      </c>
      <c r="G771" s="35">
        <v>0</v>
      </c>
      <c r="H771" s="35">
        <v>173125</v>
      </c>
      <c r="I771" s="35">
        <v>0</v>
      </c>
      <c r="J771" s="84">
        <v>0</v>
      </c>
      <c r="K771" s="35">
        <v>0</v>
      </c>
      <c r="L771" s="35">
        <v>0</v>
      </c>
      <c r="M771" s="35">
        <v>0</v>
      </c>
      <c r="N771" s="35">
        <v>0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3704</v>
      </c>
      <c r="Y771" s="28"/>
      <c r="Z771" s="201"/>
      <c r="AA771" s="201"/>
      <c r="AB771" s="201"/>
      <c r="AC771" s="201"/>
      <c r="AD771" s="201"/>
      <c r="AE771" s="201"/>
      <c r="AF771" s="201"/>
      <c r="AG771" s="201"/>
      <c r="AH771" s="201"/>
      <c r="AI771" s="201"/>
      <c r="AJ771" s="201"/>
      <c r="AK771" s="201"/>
      <c r="AL771" s="201"/>
      <c r="AM771" s="201"/>
      <c r="AN771" s="201"/>
      <c r="AO771" s="201"/>
      <c r="AP771" s="201"/>
      <c r="AQ771" s="201"/>
      <c r="AR771" s="201"/>
      <c r="AS771" s="201"/>
      <c r="AT771" s="201"/>
      <c r="AU771" s="201"/>
    </row>
    <row r="772" spans="1:47">
      <c r="A772" s="11">
        <v>88</v>
      </c>
      <c r="B772" s="8" t="s">
        <v>104</v>
      </c>
      <c r="C772" s="35">
        <f t="shared" si="56"/>
        <v>5049443</v>
      </c>
      <c r="D772" s="35">
        <v>0</v>
      </c>
      <c r="E772" s="35">
        <v>564543</v>
      </c>
      <c r="F772" s="35">
        <v>0</v>
      </c>
      <c r="G772" s="35">
        <v>352979</v>
      </c>
      <c r="H772" s="35">
        <v>686099</v>
      </c>
      <c r="I772" s="35">
        <v>0</v>
      </c>
      <c r="J772" s="84">
        <v>0</v>
      </c>
      <c r="K772" s="35">
        <v>0</v>
      </c>
      <c r="L772" s="35">
        <v>380</v>
      </c>
      <c r="M772" s="35">
        <v>1463298</v>
      </c>
      <c r="N772" s="35">
        <v>140</v>
      </c>
      <c r="O772" s="35">
        <v>166436</v>
      </c>
      <c r="P772" s="35">
        <v>505</v>
      </c>
      <c r="Q772" s="35">
        <v>1482603</v>
      </c>
      <c r="R772" s="35">
        <v>76</v>
      </c>
      <c r="S772" s="35">
        <v>216425</v>
      </c>
      <c r="T772" s="35">
        <v>0</v>
      </c>
      <c r="U772" s="35">
        <v>0</v>
      </c>
      <c r="V772" s="35">
        <v>11508</v>
      </c>
      <c r="W772" s="35">
        <v>0</v>
      </c>
      <c r="X772" s="35">
        <v>105552</v>
      </c>
      <c r="Y772" s="28"/>
      <c r="Z772" s="201"/>
      <c r="AA772" s="201"/>
      <c r="AB772" s="201"/>
      <c r="AC772" s="201"/>
      <c r="AD772" s="201"/>
      <c r="AE772" s="201"/>
      <c r="AF772" s="201"/>
      <c r="AG772" s="201"/>
      <c r="AH772" s="201"/>
      <c r="AI772" s="201"/>
      <c r="AJ772" s="201"/>
      <c r="AK772" s="201"/>
      <c r="AL772" s="201"/>
      <c r="AM772" s="201"/>
      <c r="AN772" s="201"/>
      <c r="AO772" s="201"/>
      <c r="AP772" s="201"/>
      <c r="AQ772" s="201"/>
      <c r="AR772" s="201"/>
      <c r="AS772" s="201"/>
      <c r="AT772" s="201"/>
      <c r="AU772" s="201"/>
    </row>
    <row r="773" spans="1:47">
      <c r="A773" s="11">
        <v>89</v>
      </c>
      <c r="B773" s="8" t="s">
        <v>106</v>
      </c>
      <c r="C773" s="35">
        <f t="shared" si="56"/>
        <v>661838</v>
      </c>
      <c r="D773" s="35">
        <v>0</v>
      </c>
      <c r="E773" s="35">
        <v>0</v>
      </c>
      <c r="F773" s="35">
        <v>0</v>
      </c>
      <c r="G773" s="35">
        <v>0</v>
      </c>
      <c r="H773" s="35">
        <v>115851</v>
      </c>
      <c r="I773" s="35">
        <v>0</v>
      </c>
      <c r="J773" s="84">
        <v>0</v>
      </c>
      <c r="K773" s="35">
        <v>0</v>
      </c>
      <c r="L773" s="35">
        <v>228</v>
      </c>
      <c r="M773" s="35">
        <v>304449</v>
      </c>
      <c r="N773" s="35">
        <v>0</v>
      </c>
      <c r="O773" s="35">
        <v>0</v>
      </c>
      <c r="P773" s="35">
        <v>204</v>
      </c>
      <c r="Q773" s="35">
        <v>241538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28"/>
      <c r="Z773" s="201"/>
      <c r="AA773" s="201"/>
      <c r="AB773" s="201"/>
      <c r="AC773" s="201"/>
      <c r="AD773" s="201"/>
      <c r="AE773" s="201"/>
      <c r="AF773" s="201"/>
      <c r="AG773" s="201"/>
      <c r="AH773" s="201"/>
      <c r="AI773" s="201"/>
      <c r="AJ773" s="201"/>
      <c r="AK773" s="201"/>
      <c r="AL773" s="201"/>
      <c r="AM773" s="201"/>
      <c r="AN773" s="201"/>
      <c r="AO773" s="201"/>
      <c r="AP773" s="201"/>
      <c r="AQ773" s="201"/>
      <c r="AR773" s="201"/>
      <c r="AS773" s="201"/>
      <c r="AT773" s="201"/>
      <c r="AU773" s="201"/>
    </row>
    <row r="774" spans="1:47">
      <c r="A774" s="11">
        <v>90</v>
      </c>
      <c r="B774" s="8" t="s">
        <v>107</v>
      </c>
      <c r="C774" s="35">
        <f t="shared" si="56"/>
        <v>422065</v>
      </c>
      <c r="D774" s="35">
        <v>0</v>
      </c>
      <c r="E774" s="35">
        <v>0</v>
      </c>
      <c r="F774" s="35">
        <v>0</v>
      </c>
      <c r="G774" s="35">
        <v>0</v>
      </c>
      <c r="H774" s="35">
        <v>101837</v>
      </c>
      <c r="I774" s="35">
        <v>0</v>
      </c>
      <c r="J774" s="84">
        <v>0</v>
      </c>
      <c r="K774" s="35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165</v>
      </c>
      <c r="Q774" s="35">
        <v>272446</v>
      </c>
      <c r="R774" s="35">
        <v>70</v>
      </c>
      <c r="S774" s="35">
        <v>38940</v>
      </c>
      <c r="T774" s="35">
        <v>0</v>
      </c>
      <c r="U774" s="35">
        <v>0</v>
      </c>
      <c r="V774" s="35">
        <v>0</v>
      </c>
      <c r="W774" s="35">
        <v>0</v>
      </c>
      <c r="X774" s="35">
        <v>8842</v>
      </c>
      <c r="Y774" s="28"/>
      <c r="Z774" s="201"/>
      <c r="AA774" s="201"/>
      <c r="AB774" s="201"/>
      <c r="AC774" s="201"/>
      <c r="AD774" s="201"/>
      <c r="AE774" s="201"/>
      <c r="AF774" s="201"/>
      <c r="AG774" s="201"/>
      <c r="AH774" s="201"/>
      <c r="AI774" s="201"/>
      <c r="AJ774" s="201"/>
      <c r="AK774" s="201"/>
      <c r="AL774" s="201"/>
      <c r="AM774" s="201"/>
      <c r="AN774" s="201"/>
      <c r="AO774" s="201"/>
      <c r="AP774" s="201"/>
      <c r="AQ774" s="201"/>
      <c r="AR774" s="201"/>
      <c r="AS774" s="201"/>
      <c r="AT774" s="201"/>
      <c r="AU774" s="201"/>
    </row>
    <row r="775" spans="1:47">
      <c r="A775" s="11">
        <v>91</v>
      </c>
      <c r="B775" s="8" t="s">
        <v>108</v>
      </c>
      <c r="C775" s="35">
        <f t="shared" si="56"/>
        <v>321883</v>
      </c>
      <c r="D775" s="35">
        <v>0</v>
      </c>
      <c r="E775" s="35">
        <v>0</v>
      </c>
      <c r="F775" s="35">
        <v>0</v>
      </c>
      <c r="G775" s="35">
        <v>0</v>
      </c>
      <c r="H775" s="35">
        <v>315140</v>
      </c>
      <c r="I775" s="35">
        <v>0</v>
      </c>
      <c r="J775" s="84">
        <v>0</v>
      </c>
      <c r="K775" s="35"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6743</v>
      </c>
      <c r="Y775" s="28"/>
      <c r="Z775" s="201"/>
      <c r="AA775" s="201"/>
      <c r="AB775" s="201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1"/>
      <c r="AO775" s="201"/>
      <c r="AP775" s="201"/>
      <c r="AQ775" s="201"/>
      <c r="AR775" s="201"/>
      <c r="AS775" s="201"/>
      <c r="AT775" s="201"/>
      <c r="AU775" s="201"/>
    </row>
    <row r="776" spans="1:47">
      <c r="A776" s="11">
        <v>92</v>
      </c>
      <c r="B776" s="8" t="s">
        <v>109</v>
      </c>
      <c r="C776" s="35">
        <f t="shared" si="56"/>
        <v>175021</v>
      </c>
      <c r="D776" s="35">
        <v>0</v>
      </c>
      <c r="E776" s="35">
        <v>0</v>
      </c>
      <c r="F776" s="35">
        <v>0</v>
      </c>
      <c r="G776" s="35">
        <v>0</v>
      </c>
      <c r="H776" s="35">
        <v>171355</v>
      </c>
      <c r="I776" s="35">
        <v>0</v>
      </c>
      <c r="J776" s="84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3666</v>
      </c>
      <c r="Y776" s="28"/>
      <c r="Z776" s="201"/>
      <c r="AA776" s="201"/>
      <c r="AB776" s="201"/>
      <c r="AC776" s="201"/>
      <c r="AD776" s="201"/>
      <c r="AE776" s="201"/>
      <c r="AF776" s="201"/>
      <c r="AG776" s="201"/>
      <c r="AH776" s="201"/>
      <c r="AI776" s="201"/>
      <c r="AJ776" s="201"/>
      <c r="AK776" s="201"/>
      <c r="AL776" s="201"/>
      <c r="AM776" s="201"/>
      <c r="AN776" s="201"/>
      <c r="AO776" s="201"/>
      <c r="AP776" s="201"/>
      <c r="AQ776" s="201"/>
      <c r="AR776" s="201"/>
      <c r="AS776" s="201"/>
      <c r="AT776" s="201"/>
      <c r="AU776" s="201"/>
    </row>
    <row r="777" spans="1:47">
      <c r="A777" s="11">
        <v>93</v>
      </c>
      <c r="B777" s="8" t="s">
        <v>110</v>
      </c>
      <c r="C777" s="35">
        <f t="shared" si="56"/>
        <v>244608</v>
      </c>
      <c r="D777" s="35">
        <v>0</v>
      </c>
      <c r="E777" s="35">
        <v>0</v>
      </c>
      <c r="F777" s="35">
        <v>0</v>
      </c>
      <c r="G777" s="35">
        <v>0</v>
      </c>
      <c r="H777" s="35">
        <v>126710</v>
      </c>
      <c r="I777" s="35">
        <v>0</v>
      </c>
      <c r="J777" s="84">
        <v>0</v>
      </c>
      <c r="K777" s="35">
        <v>0</v>
      </c>
      <c r="L777" s="35">
        <v>0</v>
      </c>
      <c r="M777" s="35">
        <v>0</v>
      </c>
      <c r="N777" s="35">
        <v>130</v>
      </c>
      <c r="O777" s="35">
        <v>112774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5124</v>
      </c>
      <c r="Y777" s="28"/>
      <c r="Z777" s="201"/>
      <c r="AA777" s="201"/>
      <c r="AB777" s="201"/>
      <c r="AC777" s="201"/>
      <c r="AD777" s="201"/>
      <c r="AE777" s="201"/>
      <c r="AF777" s="201"/>
      <c r="AG777" s="201"/>
      <c r="AH777" s="201"/>
      <c r="AI777" s="201"/>
      <c r="AJ777" s="201"/>
      <c r="AK777" s="201"/>
      <c r="AL777" s="201"/>
      <c r="AM777" s="201"/>
      <c r="AN777" s="201"/>
      <c r="AO777" s="201"/>
      <c r="AP777" s="201"/>
      <c r="AQ777" s="201"/>
      <c r="AR777" s="201"/>
      <c r="AS777" s="201"/>
      <c r="AT777" s="201"/>
      <c r="AU777" s="201"/>
    </row>
    <row r="778" spans="1:47">
      <c r="A778" s="11">
        <v>94</v>
      </c>
      <c r="B778" s="8" t="s">
        <v>111</v>
      </c>
      <c r="C778" s="35">
        <f t="shared" si="56"/>
        <v>1323205</v>
      </c>
      <c r="D778" s="35">
        <v>0</v>
      </c>
      <c r="E778" s="35">
        <v>0</v>
      </c>
      <c r="F778" s="35">
        <v>0</v>
      </c>
      <c r="G778" s="35">
        <v>0</v>
      </c>
      <c r="H778" s="35">
        <v>175548</v>
      </c>
      <c r="I778" s="35">
        <v>0</v>
      </c>
      <c r="J778" s="84">
        <v>0</v>
      </c>
      <c r="K778" s="35">
        <v>0</v>
      </c>
      <c r="L778" s="35">
        <v>500</v>
      </c>
      <c r="M778" s="35">
        <v>675625</v>
      </c>
      <c r="N778" s="35">
        <v>0</v>
      </c>
      <c r="O778" s="35">
        <v>0</v>
      </c>
      <c r="P778" s="35">
        <v>469</v>
      </c>
      <c r="Q778" s="35">
        <v>444309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27723</v>
      </c>
      <c r="Y778" s="28"/>
      <c r="Z778" s="201"/>
      <c r="AA778" s="201"/>
      <c r="AB778" s="201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1"/>
      <c r="AO778" s="201"/>
      <c r="AP778" s="201"/>
      <c r="AQ778" s="201"/>
      <c r="AR778" s="201"/>
      <c r="AS778" s="201"/>
      <c r="AT778" s="201"/>
      <c r="AU778" s="201"/>
    </row>
    <row r="779" spans="1:47">
      <c r="A779" s="11">
        <v>95</v>
      </c>
      <c r="B779" s="8" t="s">
        <v>112</v>
      </c>
      <c r="C779" s="35">
        <f t="shared" si="56"/>
        <v>345842</v>
      </c>
      <c r="D779" s="35">
        <v>0</v>
      </c>
      <c r="E779" s="35">
        <v>0</v>
      </c>
      <c r="F779" s="35">
        <v>0</v>
      </c>
      <c r="G779" s="35">
        <v>0</v>
      </c>
      <c r="H779" s="35">
        <v>338597</v>
      </c>
      <c r="I779" s="35">
        <v>0</v>
      </c>
      <c r="J779" s="84">
        <v>0</v>
      </c>
      <c r="K779" s="35">
        <v>0</v>
      </c>
      <c r="L779" s="35">
        <v>0</v>
      </c>
      <c r="M779" s="35">
        <v>0</v>
      </c>
      <c r="N779" s="35">
        <v>0</v>
      </c>
      <c r="O779" s="35">
        <v>0</v>
      </c>
      <c r="P779" s="35">
        <v>0</v>
      </c>
      <c r="Q779" s="35">
        <v>0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7245</v>
      </c>
      <c r="Y779" s="28"/>
      <c r="Z779" s="201"/>
      <c r="AA779" s="201"/>
      <c r="AB779" s="201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01"/>
      <c r="AT779" s="201"/>
      <c r="AU779" s="201"/>
    </row>
    <row r="780" spans="1:47">
      <c r="A780" s="11">
        <v>96</v>
      </c>
      <c r="B780" s="8" t="s">
        <v>114</v>
      </c>
      <c r="C780" s="35">
        <f t="shared" si="56"/>
        <v>387981</v>
      </c>
      <c r="D780" s="35">
        <v>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84">
        <v>0</v>
      </c>
      <c r="K780" s="35">
        <v>0</v>
      </c>
      <c r="L780" s="35">
        <v>212</v>
      </c>
      <c r="M780" s="35">
        <v>379853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8128</v>
      </c>
      <c r="Y780" s="28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1"/>
      <c r="AT780" s="201"/>
      <c r="AU780" s="201"/>
    </row>
    <row r="781" spans="1:47">
      <c r="A781" s="11">
        <v>97</v>
      </c>
      <c r="B781" s="8" t="s">
        <v>115</v>
      </c>
      <c r="C781" s="35">
        <f t="shared" si="56"/>
        <v>1336772</v>
      </c>
      <c r="D781" s="35">
        <v>0</v>
      </c>
      <c r="E781" s="35">
        <v>0</v>
      </c>
      <c r="F781" s="35">
        <v>0</v>
      </c>
      <c r="G781" s="35">
        <v>0</v>
      </c>
      <c r="H781" s="35">
        <v>188577</v>
      </c>
      <c r="I781" s="35">
        <v>0</v>
      </c>
      <c r="J781" s="84">
        <v>0</v>
      </c>
      <c r="K781" s="35">
        <v>0</v>
      </c>
      <c r="L781" s="35">
        <v>445</v>
      </c>
      <c r="M781" s="35">
        <v>599246</v>
      </c>
      <c r="N781" s="35">
        <v>0</v>
      </c>
      <c r="O781" s="35">
        <v>0</v>
      </c>
      <c r="P781" s="35">
        <v>429</v>
      </c>
      <c r="Q781" s="35">
        <v>520942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28007</v>
      </c>
      <c r="Y781" s="28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1"/>
      <c r="AT781" s="201"/>
      <c r="AU781" s="201"/>
    </row>
    <row r="782" spans="1:47">
      <c r="A782" s="11">
        <v>98</v>
      </c>
      <c r="B782" s="8" t="s">
        <v>116</v>
      </c>
      <c r="C782" s="35">
        <f t="shared" si="56"/>
        <v>543945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84">
        <v>0</v>
      </c>
      <c r="K782" s="35">
        <v>0</v>
      </c>
      <c r="L782" s="35">
        <v>229</v>
      </c>
      <c r="M782" s="35">
        <v>472928</v>
      </c>
      <c r="N782" s="35">
        <v>0</v>
      </c>
      <c r="O782" s="35">
        <v>0</v>
      </c>
      <c r="P782" s="35">
        <v>0</v>
      </c>
      <c r="Q782" s="35">
        <v>0</v>
      </c>
      <c r="R782" s="35">
        <v>42</v>
      </c>
      <c r="S782" s="35">
        <v>59621</v>
      </c>
      <c r="T782" s="35">
        <v>0</v>
      </c>
      <c r="U782" s="35">
        <v>0</v>
      </c>
      <c r="V782" s="35">
        <v>0</v>
      </c>
      <c r="W782" s="35">
        <v>0</v>
      </c>
      <c r="X782" s="35">
        <v>11396</v>
      </c>
      <c r="Y782" s="28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1"/>
      <c r="AT782" s="201"/>
      <c r="AU782" s="201"/>
    </row>
    <row r="783" spans="1:47">
      <c r="A783" s="11">
        <v>99</v>
      </c>
      <c r="B783" s="60" t="s">
        <v>1116</v>
      </c>
      <c r="C783" s="35">
        <f t="shared" si="56"/>
        <v>66938.97</v>
      </c>
      <c r="D783" s="35">
        <v>0</v>
      </c>
      <c r="E783" s="35">
        <v>0</v>
      </c>
      <c r="F783" s="35">
        <v>0</v>
      </c>
      <c r="G783" s="35">
        <v>0</v>
      </c>
      <c r="H783" s="35">
        <v>0</v>
      </c>
      <c r="I783" s="35">
        <v>0</v>
      </c>
      <c r="J783" s="84">
        <v>0</v>
      </c>
      <c r="K783" s="35">
        <v>0</v>
      </c>
      <c r="L783" s="35">
        <v>0</v>
      </c>
      <c r="M783" s="35">
        <v>0</v>
      </c>
      <c r="N783" s="35">
        <v>0</v>
      </c>
      <c r="O783" s="35">
        <v>0</v>
      </c>
      <c r="P783" s="35">
        <v>0</v>
      </c>
      <c r="Q783" s="35">
        <v>0</v>
      </c>
      <c r="R783" s="35">
        <v>0</v>
      </c>
      <c r="S783" s="35">
        <v>0</v>
      </c>
      <c r="T783" s="35">
        <v>0</v>
      </c>
      <c r="U783" s="35">
        <v>0</v>
      </c>
      <c r="V783" s="35">
        <v>0</v>
      </c>
      <c r="W783" s="35">
        <v>66938.97</v>
      </c>
      <c r="X783" s="35">
        <v>0</v>
      </c>
      <c r="Y783" s="28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1"/>
      <c r="AT783" s="201"/>
      <c r="AU783" s="201"/>
    </row>
    <row r="784" spans="1:47">
      <c r="A784" s="11">
        <v>100</v>
      </c>
      <c r="B784" s="60" t="s">
        <v>1117</v>
      </c>
      <c r="C784" s="35">
        <f t="shared" si="56"/>
        <v>76107.63</v>
      </c>
      <c r="D784" s="35">
        <v>0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84">
        <v>0</v>
      </c>
      <c r="K784" s="35">
        <v>0</v>
      </c>
      <c r="L784" s="35">
        <v>0</v>
      </c>
      <c r="M784" s="35">
        <v>0</v>
      </c>
      <c r="N784" s="35">
        <v>0</v>
      </c>
      <c r="O784" s="35">
        <v>0</v>
      </c>
      <c r="P784" s="35">
        <v>0</v>
      </c>
      <c r="Q784" s="35">
        <v>0</v>
      </c>
      <c r="R784" s="35">
        <v>0</v>
      </c>
      <c r="S784" s="35">
        <v>0</v>
      </c>
      <c r="T784" s="35">
        <v>0</v>
      </c>
      <c r="U784" s="35">
        <v>0</v>
      </c>
      <c r="V784" s="35">
        <v>0</v>
      </c>
      <c r="W784" s="35">
        <v>76107.63</v>
      </c>
      <c r="X784" s="35">
        <v>0</v>
      </c>
      <c r="Y784" s="28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1"/>
      <c r="AT784" s="201"/>
      <c r="AU784" s="201"/>
    </row>
    <row r="785" spans="1:47">
      <c r="A785" s="11">
        <v>101</v>
      </c>
      <c r="B785" s="60" t="s">
        <v>1139</v>
      </c>
      <c r="C785" s="35">
        <f t="shared" si="56"/>
        <v>34580.160000000003</v>
      </c>
      <c r="D785" s="35">
        <v>0</v>
      </c>
      <c r="E785" s="35">
        <v>0</v>
      </c>
      <c r="F785" s="35">
        <v>0</v>
      </c>
      <c r="G785" s="35">
        <v>0</v>
      </c>
      <c r="H785" s="35">
        <v>0</v>
      </c>
      <c r="I785" s="35">
        <v>0</v>
      </c>
      <c r="J785" s="84">
        <v>0</v>
      </c>
      <c r="K785" s="35">
        <v>0</v>
      </c>
      <c r="L785" s="35">
        <v>0</v>
      </c>
      <c r="M785" s="35">
        <v>0</v>
      </c>
      <c r="N785" s="35">
        <v>0</v>
      </c>
      <c r="O785" s="35">
        <v>0</v>
      </c>
      <c r="P785" s="35">
        <v>0</v>
      </c>
      <c r="Q785" s="35">
        <v>0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77">
        <v>34580.160000000003</v>
      </c>
      <c r="X785" s="35">
        <v>0</v>
      </c>
      <c r="Y785" s="28"/>
      <c r="Z785" s="201"/>
      <c r="AA785" s="201"/>
      <c r="AB785" s="201"/>
      <c r="AC785" s="201"/>
      <c r="AD785" s="201"/>
      <c r="AE785" s="201"/>
      <c r="AF785" s="201"/>
      <c r="AG785" s="201"/>
      <c r="AH785" s="201"/>
      <c r="AI785" s="201"/>
      <c r="AJ785" s="201"/>
      <c r="AK785" s="201"/>
      <c r="AL785" s="201"/>
      <c r="AM785" s="201"/>
      <c r="AN785" s="201"/>
      <c r="AO785" s="201"/>
      <c r="AP785" s="201"/>
      <c r="AQ785" s="201"/>
      <c r="AR785" s="201"/>
      <c r="AS785" s="201"/>
      <c r="AT785" s="201"/>
      <c r="AU785" s="201"/>
    </row>
    <row r="786" spans="1:47">
      <c r="A786" s="11">
        <v>102</v>
      </c>
      <c r="B786" s="60" t="s">
        <v>1140</v>
      </c>
      <c r="C786" s="35">
        <f t="shared" si="56"/>
        <v>31896.538959599999</v>
      </c>
      <c r="D786" s="35">
        <v>0</v>
      </c>
      <c r="E786" s="35">
        <v>0</v>
      </c>
      <c r="F786" s="35">
        <v>0</v>
      </c>
      <c r="G786" s="35">
        <v>0</v>
      </c>
      <c r="H786" s="35">
        <v>0</v>
      </c>
      <c r="I786" s="35">
        <v>0</v>
      </c>
      <c r="J786" s="84">
        <v>0</v>
      </c>
      <c r="K786" s="35">
        <v>0</v>
      </c>
      <c r="L786" s="35">
        <v>0</v>
      </c>
      <c r="M786" s="35">
        <v>0</v>
      </c>
      <c r="N786" s="35">
        <v>0</v>
      </c>
      <c r="O786" s="35">
        <v>0</v>
      </c>
      <c r="P786" s="35">
        <v>0</v>
      </c>
      <c r="Q786" s="35">
        <v>0</v>
      </c>
      <c r="R786" s="35">
        <v>0</v>
      </c>
      <c r="S786" s="35">
        <v>0</v>
      </c>
      <c r="T786" s="35">
        <v>0</v>
      </c>
      <c r="U786" s="35">
        <v>0</v>
      </c>
      <c r="V786" s="35">
        <v>0</v>
      </c>
      <c r="W786" s="77">
        <v>31896.538959599999</v>
      </c>
      <c r="X786" s="35">
        <v>0</v>
      </c>
      <c r="Y786" s="28"/>
      <c r="Z786" s="201"/>
      <c r="AA786" s="201"/>
      <c r="AB786" s="201"/>
      <c r="AC786" s="201"/>
      <c r="AD786" s="201"/>
      <c r="AE786" s="201"/>
      <c r="AF786" s="201"/>
      <c r="AG786" s="201"/>
      <c r="AH786" s="201"/>
      <c r="AI786" s="201"/>
      <c r="AJ786" s="201"/>
      <c r="AK786" s="201"/>
      <c r="AL786" s="201"/>
      <c r="AM786" s="201"/>
      <c r="AN786" s="201"/>
      <c r="AO786" s="201"/>
      <c r="AP786" s="201"/>
      <c r="AQ786" s="201"/>
      <c r="AR786" s="201"/>
      <c r="AS786" s="201"/>
      <c r="AT786" s="201"/>
      <c r="AU786" s="201"/>
    </row>
    <row r="787" spans="1:47">
      <c r="A787" s="11">
        <v>103</v>
      </c>
      <c r="B787" s="8" t="s">
        <v>379</v>
      </c>
      <c r="C787" s="35">
        <f t="shared" si="56"/>
        <v>45721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84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45721</v>
      </c>
      <c r="X787" s="35">
        <v>0</v>
      </c>
      <c r="Y787" s="28"/>
      <c r="Z787" s="201"/>
      <c r="AA787" s="201"/>
      <c r="AB787" s="201"/>
      <c r="AC787" s="201"/>
      <c r="AD787" s="201"/>
      <c r="AE787" s="201"/>
      <c r="AF787" s="201"/>
      <c r="AG787" s="201"/>
      <c r="AH787" s="201"/>
      <c r="AI787" s="201"/>
      <c r="AJ787" s="201"/>
      <c r="AK787" s="201"/>
      <c r="AL787" s="201"/>
      <c r="AM787" s="201"/>
      <c r="AN787" s="201"/>
      <c r="AO787" s="201"/>
      <c r="AP787" s="201"/>
      <c r="AQ787" s="201"/>
      <c r="AR787" s="201"/>
      <c r="AS787" s="201"/>
      <c r="AT787" s="201"/>
      <c r="AU787" s="201"/>
    </row>
    <row r="788" spans="1:47">
      <c r="A788" s="11">
        <v>104</v>
      </c>
      <c r="B788" s="8" t="s">
        <v>380</v>
      </c>
      <c r="C788" s="35">
        <f t="shared" si="56"/>
        <v>40676</v>
      </c>
      <c r="D788" s="35">
        <v>0</v>
      </c>
      <c r="E788" s="35">
        <v>0</v>
      </c>
      <c r="F788" s="35">
        <v>0</v>
      </c>
      <c r="G788" s="35">
        <v>0</v>
      </c>
      <c r="H788" s="35">
        <v>0</v>
      </c>
      <c r="I788" s="35">
        <v>0</v>
      </c>
      <c r="J788" s="84">
        <v>0</v>
      </c>
      <c r="K788" s="35">
        <v>0</v>
      </c>
      <c r="L788" s="35">
        <v>0</v>
      </c>
      <c r="M788" s="35">
        <v>0</v>
      </c>
      <c r="N788" s="35">
        <v>0</v>
      </c>
      <c r="O788" s="35">
        <v>0</v>
      </c>
      <c r="P788" s="35">
        <v>0</v>
      </c>
      <c r="Q788" s="35">
        <v>0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40676</v>
      </c>
      <c r="X788" s="35">
        <v>0</v>
      </c>
      <c r="Y788" s="28"/>
      <c r="Z788" s="201"/>
      <c r="AA788" s="201"/>
      <c r="AB788" s="201"/>
      <c r="AC788" s="201"/>
      <c r="AD788" s="201"/>
      <c r="AE788" s="201"/>
      <c r="AF788" s="201"/>
      <c r="AG788" s="201"/>
      <c r="AH788" s="201"/>
      <c r="AI788" s="201"/>
      <c r="AJ788" s="201"/>
      <c r="AK788" s="201"/>
      <c r="AL788" s="201"/>
      <c r="AM788" s="201"/>
      <c r="AN788" s="201"/>
      <c r="AO788" s="201"/>
      <c r="AP788" s="201"/>
      <c r="AQ788" s="201"/>
      <c r="AR788" s="201"/>
      <c r="AS788" s="201"/>
      <c r="AT788" s="201"/>
      <c r="AU788" s="201"/>
    </row>
    <row r="789" spans="1:47">
      <c r="A789" s="11">
        <v>105</v>
      </c>
      <c r="B789" s="8" t="s">
        <v>381</v>
      </c>
      <c r="C789" s="35">
        <f t="shared" si="56"/>
        <v>67801</v>
      </c>
      <c r="D789" s="35">
        <v>0</v>
      </c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84">
        <v>0</v>
      </c>
      <c r="K789" s="35">
        <v>0</v>
      </c>
      <c r="L789" s="35">
        <v>0</v>
      </c>
      <c r="M789" s="35">
        <v>0</v>
      </c>
      <c r="N789" s="35">
        <v>0</v>
      </c>
      <c r="O789" s="35">
        <v>0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67801</v>
      </c>
      <c r="X789" s="35">
        <v>0</v>
      </c>
      <c r="Y789" s="28"/>
      <c r="Z789" s="201"/>
      <c r="AA789" s="201"/>
      <c r="AB789" s="201"/>
      <c r="AC789" s="201"/>
      <c r="AD789" s="201"/>
      <c r="AE789" s="201"/>
      <c r="AF789" s="201"/>
      <c r="AG789" s="201"/>
      <c r="AH789" s="201"/>
      <c r="AI789" s="201"/>
      <c r="AJ789" s="201"/>
      <c r="AK789" s="201"/>
      <c r="AL789" s="201"/>
      <c r="AM789" s="201"/>
      <c r="AN789" s="201"/>
      <c r="AO789" s="201"/>
      <c r="AP789" s="201"/>
      <c r="AQ789" s="201"/>
      <c r="AR789" s="201"/>
      <c r="AS789" s="201"/>
      <c r="AT789" s="201"/>
      <c r="AU789" s="201"/>
    </row>
    <row r="790" spans="1:47">
      <c r="A790" s="11">
        <v>106</v>
      </c>
      <c r="B790" s="8" t="s">
        <v>382</v>
      </c>
      <c r="C790" s="35">
        <f t="shared" si="56"/>
        <v>61831</v>
      </c>
      <c r="D790" s="35">
        <v>0</v>
      </c>
      <c r="E790" s="35">
        <v>0</v>
      </c>
      <c r="F790" s="35">
        <v>0</v>
      </c>
      <c r="G790" s="35">
        <v>0</v>
      </c>
      <c r="H790" s="35">
        <v>0</v>
      </c>
      <c r="I790" s="35">
        <v>0</v>
      </c>
      <c r="J790" s="84">
        <v>0</v>
      </c>
      <c r="K790" s="35">
        <v>0</v>
      </c>
      <c r="L790" s="35">
        <v>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61831</v>
      </c>
      <c r="X790" s="35">
        <v>0</v>
      </c>
      <c r="Y790" s="28"/>
      <c r="Z790" s="201"/>
      <c r="AA790" s="201"/>
      <c r="AB790" s="201"/>
      <c r="AC790" s="201"/>
      <c r="AD790" s="201"/>
      <c r="AE790" s="201"/>
      <c r="AF790" s="201"/>
      <c r="AG790" s="201"/>
      <c r="AH790" s="201"/>
      <c r="AI790" s="201"/>
      <c r="AJ790" s="201"/>
      <c r="AK790" s="201"/>
      <c r="AL790" s="201"/>
      <c r="AM790" s="201"/>
      <c r="AN790" s="201"/>
      <c r="AO790" s="201"/>
      <c r="AP790" s="201"/>
      <c r="AQ790" s="201"/>
      <c r="AR790" s="201"/>
      <c r="AS790" s="201"/>
      <c r="AT790" s="201"/>
      <c r="AU790" s="201"/>
    </row>
    <row r="791" spans="1:47">
      <c r="A791" s="11">
        <v>107</v>
      </c>
      <c r="B791" s="8" t="s">
        <v>383</v>
      </c>
      <c r="C791" s="35">
        <f t="shared" si="56"/>
        <v>93851</v>
      </c>
      <c r="D791" s="35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84">
        <v>0</v>
      </c>
      <c r="K791" s="35">
        <v>0</v>
      </c>
      <c r="L791" s="35">
        <v>0</v>
      </c>
      <c r="M791" s="35">
        <v>0</v>
      </c>
      <c r="N791" s="35">
        <v>0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93851</v>
      </c>
      <c r="X791" s="35">
        <v>0</v>
      </c>
      <c r="Y791" s="28"/>
      <c r="Z791" s="201"/>
      <c r="AA791" s="201"/>
      <c r="AB791" s="201"/>
      <c r="AC791" s="201"/>
      <c r="AD791" s="201"/>
      <c r="AE791" s="201"/>
      <c r="AF791" s="201"/>
      <c r="AG791" s="201"/>
      <c r="AH791" s="201"/>
      <c r="AI791" s="201"/>
      <c r="AJ791" s="201"/>
      <c r="AK791" s="201"/>
      <c r="AL791" s="201"/>
      <c r="AM791" s="201"/>
      <c r="AN791" s="201"/>
      <c r="AO791" s="201"/>
      <c r="AP791" s="201"/>
      <c r="AQ791" s="201"/>
      <c r="AR791" s="201"/>
      <c r="AS791" s="201"/>
      <c r="AT791" s="201"/>
      <c r="AU791" s="201"/>
    </row>
    <row r="792" spans="1:47">
      <c r="A792" s="11">
        <v>108</v>
      </c>
      <c r="B792" s="8" t="s">
        <v>390</v>
      </c>
      <c r="C792" s="35">
        <f t="shared" si="56"/>
        <v>23986</v>
      </c>
      <c r="D792" s="35">
        <v>0</v>
      </c>
      <c r="E792" s="35">
        <v>0</v>
      </c>
      <c r="F792" s="35">
        <v>0</v>
      </c>
      <c r="G792" s="35">
        <v>0</v>
      </c>
      <c r="H792" s="35">
        <v>0</v>
      </c>
      <c r="I792" s="35">
        <v>0</v>
      </c>
      <c r="J792" s="84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23986</v>
      </c>
      <c r="X792" s="35">
        <v>0</v>
      </c>
      <c r="Y792" s="28"/>
      <c r="Z792" s="201"/>
      <c r="AA792" s="201"/>
      <c r="AB792" s="201"/>
      <c r="AC792" s="201"/>
      <c r="AD792" s="201"/>
      <c r="AE792" s="201"/>
      <c r="AF792" s="201"/>
      <c r="AG792" s="201"/>
      <c r="AH792" s="201"/>
      <c r="AI792" s="201"/>
      <c r="AJ792" s="201"/>
      <c r="AK792" s="201"/>
      <c r="AL792" s="201"/>
      <c r="AM792" s="201"/>
      <c r="AN792" s="201"/>
      <c r="AO792" s="201"/>
      <c r="AP792" s="201"/>
      <c r="AQ792" s="201"/>
      <c r="AR792" s="201"/>
      <c r="AS792" s="201"/>
      <c r="AT792" s="201"/>
      <c r="AU792" s="201"/>
    </row>
    <row r="793" spans="1:47">
      <c r="A793" s="11">
        <v>109</v>
      </c>
      <c r="B793" s="8" t="s">
        <v>391</v>
      </c>
      <c r="C793" s="35">
        <f t="shared" si="56"/>
        <v>178673</v>
      </c>
      <c r="D793" s="35">
        <v>0</v>
      </c>
      <c r="E793" s="35">
        <v>0</v>
      </c>
      <c r="F793" s="35">
        <v>0</v>
      </c>
      <c r="G793" s="35">
        <v>0</v>
      </c>
      <c r="H793" s="35">
        <v>0</v>
      </c>
      <c r="I793" s="35">
        <v>0</v>
      </c>
      <c r="J793" s="84">
        <v>0</v>
      </c>
      <c r="K793" s="35">
        <v>0</v>
      </c>
      <c r="L793" s="35">
        <v>0</v>
      </c>
      <c r="M793" s="35">
        <v>0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178673</v>
      </c>
      <c r="X793" s="35">
        <v>0</v>
      </c>
      <c r="Y793" s="28"/>
      <c r="Z793" s="201"/>
      <c r="AA793" s="201"/>
      <c r="AB793" s="201"/>
      <c r="AC793" s="201"/>
      <c r="AD793" s="201"/>
      <c r="AE793" s="201"/>
      <c r="AF793" s="201"/>
      <c r="AG793" s="201"/>
      <c r="AH793" s="201"/>
      <c r="AI793" s="201"/>
      <c r="AJ793" s="201"/>
      <c r="AK793" s="201"/>
      <c r="AL793" s="201"/>
      <c r="AM793" s="201"/>
      <c r="AN793" s="201"/>
      <c r="AO793" s="201"/>
      <c r="AP793" s="201"/>
      <c r="AQ793" s="201"/>
      <c r="AR793" s="201"/>
      <c r="AS793" s="201"/>
      <c r="AT793" s="201"/>
      <c r="AU793" s="201"/>
    </row>
    <row r="794" spans="1:47">
      <c r="A794" s="11">
        <v>110</v>
      </c>
      <c r="B794" s="8" t="s">
        <v>392</v>
      </c>
      <c r="C794" s="35">
        <f t="shared" si="56"/>
        <v>43875</v>
      </c>
      <c r="D794" s="35">
        <v>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84">
        <v>0</v>
      </c>
      <c r="K794" s="35">
        <v>0</v>
      </c>
      <c r="L794" s="35">
        <v>0</v>
      </c>
      <c r="M794" s="35">
        <v>0</v>
      </c>
      <c r="N794" s="35">
        <v>0</v>
      </c>
      <c r="O794" s="35">
        <v>0</v>
      </c>
      <c r="P794" s="35">
        <v>0</v>
      </c>
      <c r="Q794" s="35">
        <v>0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43875</v>
      </c>
      <c r="X794" s="35">
        <v>0</v>
      </c>
      <c r="Y794" s="28"/>
      <c r="Z794" s="201"/>
      <c r="AA794" s="201"/>
      <c r="AB794" s="201"/>
      <c r="AC794" s="201"/>
      <c r="AD794" s="201"/>
      <c r="AE794" s="201"/>
      <c r="AF794" s="201"/>
      <c r="AG794" s="201"/>
      <c r="AH794" s="201"/>
      <c r="AI794" s="201"/>
      <c r="AJ794" s="201"/>
      <c r="AK794" s="201"/>
      <c r="AL794" s="201"/>
      <c r="AM794" s="201"/>
      <c r="AN794" s="201"/>
      <c r="AO794" s="201"/>
      <c r="AP794" s="201"/>
      <c r="AQ794" s="201"/>
      <c r="AR794" s="201"/>
      <c r="AS794" s="201"/>
      <c r="AT794" s="201"/>
      <c r="AU794" s="201"/>
    </row>
    <row r="795" spans="1:47">
      <c r="A795" s="11">
        <v>111</v>
      </c>
      <c r="B795" s="8" t="s">
        <v>393</v>
      </c>
      <c r="C795" s="35">
        <f t="shared" si="56"/>
        <v>25776</v>
      </c>
      <c r="D795" s="35">
        <v>0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84">
        <v>0</v>
      </c>
      <c r="K795" s="35">
        <v>0</v>
      </c>
      <c r="L795" s="35">
        <v>0</v>
      </c>
      <c r="M795" s="35">
        <v>0</v>
      </c>
      <c r="N795" s="35">
        <v>0</v>
      </c>
      <c r="O795" s="35">
        <v>0</v>
      </c>
      <c r="P795" s="35">
        <v>0</v>
      </c>
      <c r="Q795" s="35">
        <v>0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25776</v>
      </c>
      <c r="X795" s="35">
        <v>0</v>
      </c>
      <c r="Y795" s="28"/>
      <c r="Z795" s="201"/>
      <c r="AA795" s="201"/>
      <c r="AB795" s="201"/>
      <c r="AC795" s="201"/>
      <c r="AD795" s="201"/>
      <c r="AE795" s="201"/>
      <c r="AF795" s="201"/>
      <c r="AG795" s="201"/>
      <c r="AH795" s="201"/>
      <c r="AI795" s="201"/>
      <c r="AJ795" s="201"/>
      <c r="AK795" s="201"/>
      <c r="AL795" s="201"/>
      <c r="AM795" s="201"/>
      <c r="AN795" s="201"/>
      <c r="AO795" s="201"/>
      <c r="AP795" s="201"/>
      <c r="AQ795" s="201"/>
      <c r="AR795" s="201"/>
      <c r="AS795" s="201"/>
      <c r="AT795" s="201"/>
      <c r="AU795" s="201"/>
    </row>
    <row r="796" spans="1:47">
      <c r="A796" s="11">
        <v>112</v>
      </c>
      <c r="B796" s="8" t="s">
        <v>394</v>
      </c>
      <c r="C796" s="35">
        <f t="shared" si="56"/>
        <v>25776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84">
        <v>0</v>
      </c>
      <c r="K796" s="35">
        <v>0</v>
      </c>
      <c r="L796" s="35">
        <v>0</v>
      </c>
      <c r="M796" s="35">
        <v>0</v>
      </c>
      <c r="N796" s="35">
        <v>0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35">
        <v>0</v>
      </c>
      <c r="V796" s="35">
        <v>0</v>
      </c>
      <c r="W796" s="35">
        <v>25776</v>
      </c>
      <c r="X796" s="35">
        <v>0</v>
      </c>
      <c r="Y796" s="28"/>
      <c r="Z796" s="201"/>
      <c r="AA796" s="201"/>
      <c r="AB796" s="201"/>
      <c r="AC796" s="201"/>
      <c r="AD796" s="201"/>
      <c r="AE796" s="201"/>
      <c r="AF796" s="201"/>
      <c r="AG796" s="201"/>
      <c r="AH796" s="201"/>
      <c r="AI796" s="201"/>
      <c r="AJ796" s="201"/>
      <c r="AK796" s="201"/>
      <c r="AL796" s="201"/>
      <c r="AM796" s="201"/>
      <c r="AN796" s="201"/>
      <c r="AO796" s="201"/>
      <c r="AP796" s="201"/>
      <c r="AQ796" s="201"/>
      <c r="AR796" s="201"/>
      <c r="AS796" s="201"/>
      <c r="AT796" s="201"/>
      <c r="AU796" s="201"/>
    </row>
    <row r="797" spans="1:47">
      <c r="A797" s="11">
        <v>113</v>
      </c>
      <c r="B797" s="8" t="s">
        <v>395</v>
      </c>
      <c r="C797" s="35">
        <f t="shared" si="56"/>
        <v>48826</v>
      </c>
      <c r="D797" s="35">
        <v>0</v>
      </c>
      <c r="E797" s="35">
        <v>0</v>
      </c>
      <c r="F797" s="35">
        <v>0</v>
      </c>
      <c r="G797" s="35">
        <v>0</v>
      </c>
      <c r="H797" s="35">
        <v>0</v>
      </c>
      <c r="I797" s="35">
        <v>0</v>
      </c>
      <c r="J797" s="84">
        <v>0</v>
      </c>
      <c r="K797" s="35">
        <v>0</v>
      </c>
      <c r="L797" s="35">
        <v>0</v>
      </c>
      <c r="M797" s="35">
        <v>0</v>
      </c>
      <c r="N797" s="35">
        <v>0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48826</v>
      </c>
      <c r="X797" s="35">
        <v>0</v>
      </c>
      <c r="Y797" s="28"/>
      <c r="Z797" s="201"/>
      <c r="AA797" s="201"/>
      <c r="AB797" s="201"/>
      <c r="AC797" s="201"/>
      <c r="AD797" s="201"/>
      <c r="AE797" s="201"/>
      <c r="AF797" s="201"/>
      <c r="AG797" s="201"/>
      <c r="AH797" s="201"/>
      <c r="AI797" s="201"/>
      <c r="AJ797" s="201"/>
      <c r="AK797" s="201"/>
      <c r="AL797" s="201"/>
      <c r="AM797" s="201"/>
      <c r="AN797" s="201"/>
      <c r="AO797" s="201"/>
      <c r="AP797" s="201"/>
      <c r="AQ797" s="201"/>
      <c r="AR797" s="201"/>
      <c r="AS797" s="201"/>
      <c r="AT797" s="201"/>
      <c r="AU797" s="201"/>
    </row>
    <row r="798" spans="1:47">
      <c r="A798" s="11">
        <v>114</v>
      </c>
      <c r="B798" s="8" t="s">
        <v>396</v>
      </c>
      <c r="C798" s="35">
        <f t="shared" si="56"/>
        <v>48655</v>
      </c>
      <c r="D798" s="35">
        <v>0</v>
      </c>
      <c r="E798" s="35">
        <v>0</v>
      </c>
      <c r="F798" s="35">
        <v>0</v>
      </c>
      <c r="G798" s="35">
        <v>0</v>
      </c>
      <c r="H798" s="35">
        <v>0</v>
      </c>
      <c r="I798" s="35">
        <v>0</v>
      </c>
      <c r="J798" s="84">
        <v>0</v>
      </c>
      <c r="K798" s="35">
        <v>0</v>
      </c>
      <c r="L798" s="35">
        <v>0</v>
      </c>
      <c r="M798" s="35">
        <v>0</v>
      </c>
      <c r="N798" s="35">
        <v>0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48655</v>
      </c>
      <c r="X798" s="35">
        <v>0</v>
      </c>
      <c r="Y798" s="28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1"/>
      <c r="AT798" s="201"/>
      <c r="AU798" s="201"/>
    </row>
    <row r="799" spans="1:47">
      <c r="A799" s="11">
        <v>115</v>
      </c>
      <c r="B799" s="8" t="s">
        <v>398</v>
      </c>
      <c r="C799" s="35">
        <f t="shared" si="56"/>
        <v>90977</v>
      </c>
      <c r="D799" s="35">
        <v>0</v>
      </c>
      <c r="E799" s="35">
        <v>0</v>
      </c>
      <c r="F799" s="35">
        <v>0</v>
      </c>
      <c r="G799" s="35">
        <v>0</v>
      </c>
      <c r="H799" s="35">
        <v>0</v>
      </c>
      <c r="I799" s="35">
        <v>0</v>
      </c>
      <c r="J799" s="84">
        <v>0</v>
      </c>
      <c r="K799" s="35">
        <v>0</v>
      </c>
      <c r="L799" s="35">
        <v>0</v>
      </c>
      <c r="M799" s="35">
        <v>0</v>
      </c>
      <c r="N799" s="35">
        <v>0</v>
      </c>
      <c r="O799" s="35">
        <v>0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5">
        <v>0</v>
      </c>
      <c r="V799" s="35">
        <v>0</v>
      </c>
      <c r="W799" s="35">
        <v>90977</v>
      </c>
      <c r="X799" s="35">
        <v>0</v>
      </c>
      <c r="Y799" s="28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1"/>
      <c r="AT799" s="201"/>
      <c r="AU799" s="201"/>
    </row>
    <row r="800" spans="1:47">
      <c r="A800" s="11">
        <v>116</v>
      </c>
      <c r="B800" s="8" t="s">
        <v>399</v>
      </c>
      <c r="C800" s="35">
        <f t="shared" si="56"/>
        <v>51800</v>
      </c>
      <c r="D800" s="35">
        <v>0</v>
      </c>
      <c r="E800" s="35">
        <v>0</v>
      </c>
      <c r="F800" s="35">
        <v>0</v>
      </c>
      <c r="G800" s="35">
        <v>0</v>
      </c>
      <c r="H800" s="35">
        <v>0</v>
      </c>
      <c r="I800" s="35">
        <v>0</v>
      </c>
      <c r="J800" s="84">
        <v>0</v>
      </c>
      <c r="K800" s="35">
        <v>0</v>
      </c>
      <c r="L800" s="35">
        <v>0</v>
      </c>
      <c r="M800" s="35">
        <v>0</v>
      </c>
      <c r="N800" s="35">
        <v>0</v>
      </c>
      <c r="O800" s="35">
        <v>0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5">
        <v>0</v>
      </c>
      <c r="V800" s="35">
        <v>0</v>
      </c>
      <c r="W800" s="35">
        <v>51800</v>
      </c>
      <c r="X800" s="35">
        <v>0</v>
      </c>
      <c r="Y800" s="28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1"/>
      <c r="AT800" s="201"/>
      <c r="AU800" s="201"/>
    </row>
    <row r="801" spans="1:47">
      <c r="A801" s="11">
        <v>117</v>
      </c>
      <c r="B801" s="8" t="s">
        <v>402</v>
      </c>
      <c r="C801" s="35">
        <f t="shared" ref="C801:C832" si="57">D801+E801+F801+G801+H801+I801+K801+M801+O801+Q801+S801+U801+V801+W801+X801</f>
        <v>52231</v>
      </c>
      <c r="D801" s="35">
        <v>0</v>
      </c>
      <c r="E801" s="35">
        <v>0</v>
      </c>
      <c r="F801" s="35">
        <v>0</v>
      </c>
      <c r="G801" s="35">
        <v>0</v>
      </c>
      <c r="H801" s="35">
        <v>0</v>
      </c>
      <c r="I801" s="35">
        <v>0</v>
      </c>
      <c r="J801" s="84">
        <v>0</v>
      </c>
      <c r="K801" s="35">
        <v>0</v>
      </c>
      <c r="L801" s="35">
        <v>0</v>
      </c>
      <c r="M801" s="35">
        <v>0</v>
      </c>
      <c r="N801" s="35">
        <v>0</v>
      </c>
      <c r="O801" s="35">
        <v>0</v>
      </c>
      <c r="P801" s="35">
        <v>0</v>
      </c>
      <c r="Q801" s="35">
        <v>0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52231</v>
      </c>
      <c r="X801" s="35">
        <v>0</v>
      </c>
      <c r="Y801" s="28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1"/>
      <c r="AT801" s="201"/>
      <c r="AU801" s="201"/>
    </row>
    <row r="802" spans="1:47">
      <c r="A802" s="11">
        <v>118</v>
      </c>
      <c r="B802" s="8" t="s">
        <v>403</v>
      </c>
      <c r="C802" s="35">
        <f t="shared" si="57"/>
        <v>40521</v>
      </c>
      <c r="D802" s="35">
        <v>0</v>
      </c>
      <c r="E802" s="35">
        <v>0</v>
      </c>
      <c r="F802" s="35">
        <v>0</v>
      </c>
      <c r="G802" s="35">
        <v>0</v>
      </c>
      <c r="H802" s="35">
        <v>0</v>
      </c>
      <c r="I802" s="35">
        <v>0</v>
      </c>
      <c r="J802" s="84">
        <v>0</v>
      </c>
      <c r="K802" s="35">
        <v>0</v>
      </c>
      <c r="L802" s="35">
        <v>0</v>
      </c>
      <c r="M802" s="35">
        <v>0</v>
      </c>
      <c r="N802" s="35">
        <v>0</v>
      </c>
      <c r="O802" s="35">
        <v>0</v>
      </c>
      <c r="P802" s="35">
        <v>0</v>
      </c>
      <c r="Q802" s="35">
        <v>0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40521</v>
      </c>
      <c r="X802" s="35">
        <v>0</v>
      </c>
      <c r="Y802" s="28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1"/>
      <c r="AT802" s="201"/>
      <c r="AU802" s="201"/>
    </row>
    <row r="803" spans="1:47">
      <c r="A803" s="11">
        <v>119</v>
      </c>
      <c r="B803" s="8" t="s">
        <v>404</v>
      </c>
      <c r="C803" s="35">
        <f t="shared" si="57"/>
        <v>65714</v>
      </c>
      <c r="D803" s="35">
        <v>0</v>
      </c>
      <c r="E803" s="35">
        <v>0</v>
      </c>
      <c r="F803" s="35">
        <v>0</v>
      </c>
      <c r="G803" s="35">
        <v>0</v>
      </c>
      <c r="H803" s="35">
        <v>0</v>
      </c>
      <c r="I803" s="35">
        <v>0</v>
      </c>
      <c r="J803" s="84">
        <v>0</v>
      </c>
      <c r="K803" s="35">
        <v>0</v>
      </c>
      <c r="L803" s="35">
        <v>0</v>
      </c>
      <c r="M803" s="35">
        <v>0</v>
      </c>
      <c r="N803" s="35">
        <v>0</v>
      </c>
      <c r="O803" s="35">
        <v>0</v>
      </c>
      <c r="P803" s="35">
        <v>0</v>
      </c>
      <c r="Q803" s="35">
        <v>0</v>
      </c>
      <c r="R803" s="35">
        <v>0</v>
      </c>
      <c r="S803" s="35">
        <v>0</v>
      </c>
      <c r="T803" s="35">
        <v>0</v>
      </c>
      <c r="U803" s="35">
        <v>0</v>
      </c>
      <c r="V803" s="35">
        <v>0</v>
      </c>
      <c r="W803" s="35">
        <v>65714</v>
      </c>
      <c r="X803" s="35">
        <v>0</v>
      </c>
      <c r="Y803" s="28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1"/>
      <c r="AT803" s="201"/>
      <c r="AU803" s="201"/>
    </row>
    <row r="804" spans="1:47">
      <c r="A804" s="11">
        <v>120</v>
      </c>
      <c r="B804" s="8" t="s">
        <v>405</v>
      </c>
      <c r="C804" s="35">
        <f t="shared" si="57"/>
        <v>38055</v>
      </c>
      <c r="D804" s="35">
        <v>0</v>
      </c>
      <c r="E804" s="35">
        <v>0</v>
      </c>
      <c r="F804" s="35">
        <v>0</v>
      </c>
      <c r="G804" s="35">
        <v>0</v>
      </c>
      <c r="H804" s="35">
        <v>0</v>
      </c>
      <c r="I804" s="35">
        <v>0</v>
      </c>
      <c r="J804" s="84">
        <v>0</v>
      </c>
      <c r="K804" s="35">
        <v>0</v>
      </c>
      <c r="L804" s="35">
        <v>0</v>
      </c>
      <c r="M804" s="35">
        <v>0</v>
      </c>
      <c r="N804" s="35">
        <v>0</v>
      </c>
      <c r="O804" s="35">
        <v>0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38055</v>
      </c>
      <c r="X804" s="35">
        <v>0</v>
      </c>
      <c r="Y804" s="28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1"/>
      <c r="AT804" s="201"/>
      <c r="AU804" s="201"/>
    </row>
    <row r="805" spans="1:47">
      <c r="A805" s="11">
        <v>121</v>
      </c>
      <c r="B805" s="8" t="s">
        <v>406</v>
      </c>
      <c r="C805" s="35">
        <f t="shared" si="57"/>
        <v>28400</v>
      </c>
      <c r="D805" s="35">
        <v>0</v>
      </c>
      <c r="E805" s="35">
        <v>0</v>
      </c>
      <c r="F805" s="35">
        <v>0</v>
      </c>
      <c r="G805" s="35">
        <v>0</v>
      </c>
      <c r="H805" s="35">
        <v>0</v>
      </c>
      <c r="I805" s="35">
        <v>0</v>
      </c>
      <c r="J805" s="84">
        <v>0</v>
      </c>
      <c r="K805" s="35">
        <v>0</v>
      </c>
      <c r="L805" s="35">
        <v>0</v>
      </c>
      <c r="M805" s="35">
        <v>0</v>
      </c>
      <c r="N805" s="35">
        <v>0</v>
      </c>
      <c r="O805" s="35">
        <v>0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5">
        <v>0</v>
      </c>
      <c r="V805" s="35">
        <v>0</v>
      </c>
      <c r="W805" s="35">
        <v>28400</v>
      </c>
      <c r="X805" s="35">
        <v>0</v>
      </c>
      <c r="Y805" s="28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1"/>
      <c r="AT805" s="201"/>
      <c r="AU805" s="201"/>
    </row>
    <row r="806" spans="1:47">
      <c r="A806" s="11">
        <v>122</v>
      </c>
      <c r="B806" s="8" t="s">
        <v>407</v>
      </c>
      <c r="C806" s="35">
        <f t="shared" si="57"/>
        <v>28138</v>
      </c>
      <c r="D806" s="35">
        <v>0</v>
      </c>
      <c r="E806" s="35">
        <v>0</v>
      </c>
      <c r="F806" s="35">
        <v>0</v>
      </c>
      <c r="G806" s="35">
        <v>0</v>
      </c>
      <c r="H806" s="35">
        <v>0</v>
      </c>
      <c r="I806" s="35">
        <v>0</v>
      </c>
      <c r="J806" s="84">
        <v>0</v>
      </c>
      <c r="K806" s="35">
        <v>0</v>
      </c>
      <c r="L806" s="35">
        <v>0</v>
      </c>
      <c r="M806" s="35">
        <v>0</v>
      </c>
      <c r="N806" s="35">
        <v>0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35">
        <v>0</v>
      </c>
      <c r="U806" s="35">
        <v>0</v>
      </c>
      <c r="V806" s="35">
        <v>0</v>
      </c>
      <c r="W806" s="35">
        <v>28138</v>
      </c>
      <c r="X806" s="35">
        <v>0</v>
      </c>
      <c r="Y806" s="28"/>
      <c r="Z806" s="201"/>
      <c r="AA806" s="201"/>
      <c r="AB806" s="201"/>
      <c r="AC806" s="201"/>
      <c r="AD806" s="201"/>
      <c r="AE806" s="201"/>
      <c r="AF806" s="201"/>
      <c r="AG806" s="201"/>
      <c r="AH806" s="201"/>
      <c r="AI806" s="201"/>
      <c r="AJ806" s="201"/>
      <c r="AK806" s="201"/>
      <c r="AL806" s="201"/>
      <c r="AM806" s="201"/>
      <c r="AN806" s="201"/>
      <c r="AO806" s="201"/>
      <c r="AP806" s="201"/>
      <c r="AQ806" s="201"/>
      <c r="AR806" s="201"/>
      <c r="AS806" s="201"/>
      <c r="AT806" s="201"/>
      <c r="AU806" s="201"/>
    </row>
    <row r="807" spans="1:47">
      <c r="A807" s="11">
        <v>123</v>
      </c>
      <c r="B807" s="8" t="s">
        <v>408</v>
      </c>
      <c r="C807" s="35">
        <f t="shared" si="57"/>
        <v>39272</v>
      </c>
      <c r="D807" s="35">
        <v>0</v>
      </c>
      <c r="E807" s="35">
        <v>0</v>
      </c>
      <c r="F807" s="35">
        <v>0</v>
      </c>
      <c r="G807" s="35">
        <v>0</v>
      </c>
      <c r="H807" s="35">
        <v>0</v>
      </c>
      <c r="I807" s="35">
        <v>0</v>
      </c>
      <c r="J807" s="84">
        <v>0</v>
      </c>
      <c r="K807" s="35">
        <v>0</v>
      </c>
      <c r="L807" s="35">
        <v>0</v>
      </c>
      <c r="M807" s="35">
        <v>0</v>
      </c>
      <c r="N807" s="35">
        <v>0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39272</v>
      </c>
      <c r="X807" s="35">
        <v>0</v>
      </c>
      <c r="Y807" s="28"/>
      <c r="Z807" s="201"/>
      <c r="AA807" s="201"/>
      <c r="AB807" s="201"/>
      <c r="AC807" s="201"/>
      <c r="AD807" s="201"/>
      <c r="AE807" s="201"/>
      <c r="AF807" s="201"/>
      <c r="AG807" s="201"/>
      <c r="AH807" s="201"/>
      <c r="AI807" s="201"/>
      <c r="AJ807" s="201"/>
      <c r="AK807" s="201"/>
      <c r="AL807" s="201"/>
      <c r="AM807" s="201"/>
      <c r="AN807" s="201"/>
      <c r="AO807" s="201"/>
      <c r="AP807" s="201"/>
      <c r="AQ807" s="201"/>
      <c r="AR807" s="201"/>
      <c r="AS807" s="201"/>
      <c r="AT807" s="201"/>
      <c r="AU807" s="201"/>
    </row>
    <row r="808" spans="1:47">
      <c r="A808" s="11">
        <v>124</v>
      </c>
      <c r="B808" s="8" t="s">
        <v>409</v>
      </c>
      <c r="C808" s="35">
        <f t="shared" si="57"/>
        <v>40000</v>
      </c>
      <c r="D808" s="35">
        <v>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84">
        <v>0</v>
      </c>
      <c r="K808" s="35">
        <v>0</v>
      </c>
      <c r="L808" s="35">
        <v>0</v>
      </c>
      <c r="M808" s="35">
        <v>0</v>
      </c>
      <c r="N808" s="35">
        <v>0</v>
      </c>
      <c r="O808" s="35">
        <v>0</v>
      </c>
      <c r="P808" s="35">
        <v>0</v>
      </c>
      <c r="Q808" s="35">
        <v>0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40000</v>
      </c>
      <c r="X808" s="35">
        <v>0</v>
      </c>
      <c r="Y808" s="28"/>
      <c r="Z808" s="201"/>
      <c r="AA808" s="201"/>
      <c r="AB808" s="201"/>
      <c r="AC808" s="201"/>
      <c r="AD808" s="201"/>
      <c r="AE808" s="201"/>
      <c r="AF808" s="201"/>
      <c r="AG808" s="201"/>
      <c r="AH808" s="201"/>
      <c r="AI808" s="201"/>
      <c r="AJ808" s="201"/>
      <c r="AK808" s="201"/>
      <c r="AL808" s="201"/>
      <c r="AM808" s="201"/>
      <c r="AN808" s="201"/>
      <c r="AO808" s="201"/>
      <c r="AP808" s="201"/>
      <c r="AQ808" s="201"/>
      <c r="AR808" s="201"/>
      <c r="AS808" s="201"/>
      <c r="AT808" s="201"/>
      <c r="AU808" s="201"/>
    </row>
    <row r="809" spans="1:47">
      <c r="A809" s="11">
        <v>125</v>
      </c>
      <c r="B809" s="8" t="s">
        <v>410</v>
      </c>
      <c r="C809" s="35">
        <f t="shared" si="57"/>
        <v>69080</v>
      </c>
      <c r="D809" s="35">
        <v>0</v>
      </c>
      <c r="E809" s="35">
        <v>0</v>
      </c>
      <c r="F809" s="35">
        <v>0</v>
      </c>
      <c r="G809" s="35">
        <v>0</v>
      </c>
      <c r="H809" s="35">
        <v>0</v>
      </c>
      <c r="I809" s="35">
        <v>0</v>
      </c>
      <c r="J809" s="84">
        <v>0</v>
      </c>
      <c r="K809" s="35">
        <v>0</v>
      </c>
      <c r="L809" s="35">
        <v>0</v>
      </c>
      <c r="M809" s="35">
        <v>0</v>
      </c>
      <c r="N809" s="35">
        <v>0</v>
      </c>
      <c r="O809" s="35">
        <v>0</v>
      </c>
      <c r="P809" s="35">
        <v>0</v>
      </c>
      <c r="Q809" s="35">
        <v>0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69080</v>
      </c>
      <c r="X809" s="35">
        <v>0</v>
      </c>
      <c r="Y809" s="28"/>
      <c r="Z809" s="201"/>
      <c r="AA809" s="201"/>
      <c r="AB809" s="201"/>
      <c r="AC809" s="201"/>
      <c r="AD809" s="201"/>
      <c r="AE809" s="201"/>
      <c r="AF809" s="201"/>
      <c r="AG809" s="201"/>
      <c r="AH809" s="201"/>
      <c r="AI809" s="201"/>
      <c r="AJ809" s="201"/>
      <c r="AK809" s="201"/>
      <c r="AL809" s="201"/>
      <c r="AM809" s="201"/>
      <c r="AN809" s="201"/>
      <c r="AO809" s="201"/>
      <c r="AP809" s="201"/>
      <c r="AQ809" s="201"/>
      <c r="AR809" s="201"/>
      <c r="AS809" s="201"/>
      <c r="AT809" s="201"/>
      <c r="AU809" s="201"/>
    </row>
    <row r="810" spans="1:47">
      <c r="A810" s="11">
        <v>126</v>
      </c>
      <c r="B810" s="8" t="s">
        <v>411</v>
      </c>
      <c r="C810" s="35">
        <f t="shared" si="57"/>
        <v>44988</v>
      </c>
      <c r="D810" s="35">
        <v>0</v>
      </c>
      <c r="E810" s="35">
        <v>0</v>
      </c>
      <c r="F810" s="35">
        <v>0</v>
      </c>
      <c r="G810" s="35">
        <v>0</v>
      </c>
      <c r="H810" s="35">
        <v>0</v>
      </c>
      <c r="I810" s="35">
        <v>0</v>
      </c>
      <c r="J810" s="84">
        <v>0</v>
      </c>
      <c r="K810" s="35">
        <v>0</v>
      </c>
      <c r="L810" s="35">
        <v>0</v>
      </c>
      <c r="M810" s="35">
        <v>0</v>
      </c>
      <c r="N810" s="35">
        <v>0</v>
      </c>
      <c r="O810" s="35">
        <v>0</v>
      </c>
      <c r="P810" s="35">
        <v>0</v>
      </c>
      <c r="Q810" s="35">
        <v>0</v>
      </c>
      <c r="R810" s="35">
        <v>0</v>
      </c>
      <c r="S810" s="35">
        <v>0</v>
      </c>
      <c r="T810" s="35">
        <v>0</v>
      </c>
      <c r="U810" s="35">
        <v>0</v>
      </c>
      <c r="V810" s="35">
        <v>0</v>
      </c>
      <c r="W810" s="35">
        <v>44988</v>
      </c>
      <c r="X810" s="35">
        <v>0</v>
      </c>
      <c r="Y810" s="28"/>
      <c r="Z810" s="201"/>
      <c r="AA810" s="201"/>
      <c r="AB810" s="201"/>
      <c r="AC810" s="201"/>
      <c r="AD810" s="201"/>
      <c r="AE810" s="201"/>
      <c r="AF810" s="201"/>
      <c r="AG810" s="201"/>
      <c r="AH810" s="201"/>
      <c r="AI810" s="201"/>
      <c r="AJ810" s="201"/>
      <c r="AK810" s="201"/>
      <c r="AL810" s="201"/>
      <c r="AM810" s="201"/>
      <c r="AN810" s="201"/>
      <c r="AO810" s="201"/>
      <c r="AP810" s="201"/>
      <c r="AQ810" s="201"/>
      <c r="AR810" s="201"/>
      <c r="AS810" s="201"/>
      <c r="AT810" s="201"/>
      <c r="AU810" s="201"/>
    </row>
    <row r="811" spans="1:47">
      <c r="A811" s="11">
        <v>127</v>
      </c>
      <c r="B811" s="8" t="s">
        <v>412</v>
      </c>
      <c r="C811" s="35">
        <f t="shared" si="57"/>
        <v>30895</v>
      </c>
      <c r="D811" s="35">
        <v>0</v>
      </c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84">
        <v>0</v>
      </c>
      <c r="K811" s="35">
        <v>0</v>
      </c>
      <c r="L811" s="35">
        <v>0</v>
      </c>
      <c r="M811" s="35">
        <v>0</v>
      </c>
      <c r="N811" s="35">
        <v>0</v>
      </c>
      <c r="O811" s="35">
        <v>0</v>
      </c>
      <c r="P811" s="35">
        <v>0</v>
      </c>
      <c r="Q811" s="35">
        <v>0</v>
      </c>
      <c r="R811" s="35">
        <v>0</v>
      </c>
      <c r="S811" s="35">
        <v>0</v>
      </c>
      <c r="T811" s="35">
        <v>0</v>
      </c>
      <c r="U811" s="35">
        <v>0</v>
      </c>
      <c r="V811" s="35">
        <v>0</v>
      </c>
      <c r="W811" s="35">
        <v>30895</v>
      </c>
      <c r="X811" s="35">
        <v>0</v>
      </c>
      <c r="Y811" s="28"/>
      <c r="Z811" s="201"/>
      <c r="AA811" s="201"/>
      <c r="AB811" s="201"/>
      <c r="AC811" s="201"/>
      <c r="AD811" s="201"/>
      <c r="AE811" s="201"/>
      <c r="AF811" s="201"/>
      <c r="AG811" s="201"/>
      <c r="AH811" s="201"/>
      <c r="AI811" s="201"/>
      <c r="AJ811" s="201"/>
      <c r="AK811" s="201"/>
      <c r="AL811" s="201"/>
      <c r="AM811" s="201"/>
      <c r="AN811" s="201"/>
      <c r="AO811" s="201"/>
      <c r="AP811" s="201"/>
      <c r="AQ811" s="201"/>
      <c r="AR811" s="201"/>
      <c r="AS811" s="201"/>
      <c r="AT811" s="201"/>
      <c r="AU811" s="201"/>
    </row>
    <row r="812" spans="1:47">
      <c r="A812" s="11">
        <v>128</v>
      </c>
      <c r="B812" s="8" t="s">
        <v>413</v>
      </c>
      <c r="C812" s="35">
        <f t="shared" si="57"/>
        <v>31307</v>
      </c>
      <c r="D812" s="35">
        <v>0</v>
      </c>
      <c r="E812" s="35">
        <v>0</v>
      </c>
      <c r="F812" s="35">
        <v>0</v>
      </c>
      <c r="G812" s="35">
        <v>0</v>
      </c>
      <c r="H812" s="35">
        <v>0</v>
      </c>
      <c r="I812" s="35">
        <v>0</v>
      </c>
      <c r="J812" s="84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0</v>
      </c>
      <c r="T812" s="35">
        <v>0</v>
      </c>
      <c r="U812" s="35">
        <v>0</v>
      </c>
      <c r="V812" s="35">
        <v>0</v>
      </c>
      <c r="W812" s="35">
        <v>31307</v>
      </c>
      <c r="X812" s="35">
        <v>0</v>
      </c>
      <c r="Y812" s="28"/>
      <c r="Z812" s="201"/>
      <c r="AA812" s="201"/>
      <c r="AB812" s="201"/>
      <c r="AC812" s="201"/>
      <c r="AD812" s="201"/>
      <c r="AE812" s="201"/>
      <c r="AF812" s="201"/>
      <c r="AG812" s="201"/>
      <c r="AH812" s="201"/>
      <c r="AI812" s="201"/>
      <c r="AJ812" s="201"/>
      <c r="AK812" s="201"/>
      <c r="AL812" s="201"/>
      <c r="AM812" s="201"/>
      <c r="AN812" s="201"/>
      <c r="AO812" s="201"/>
      <c r="AP812" s="201"/>
      <c r="AQ812" s="201"/>
      <c r="AR812" s="201"/>
      <c r="AS812" s="201"/>
      <c r="AT812" s="201"/>
      <c r="AU812" s="201"/>
    </row>
    <row r="813" spans="1:47">
      <c r="A813" s="11">
        <v>129</v>
      </c>
      <c r="B813" s="8" t="s">
        <v>414</v>
      </c>
      <c r="C813" s="35">
        <f t="shared" si="57"/>
        <v>142442</v>
      </c>
      <c r="D813" s="35">
        <v>0</v>
      </c>
      <c r="E813" s="35">
        <v>0</v>
      </c>
      <c r="F813" s="35">
        <v>0</v>
      </c>
      <c r="G813" s="35">
        <v>0</v>
      </c>
      <c r="H813" s="35">
        <v>0</v>
      </c>
      <c r="I813" s="35">
        <v>0</v>
      </c>
      <c r="J813" s="84">
        <v>0</v>
      </c>
      <c r="K813" s="35">
        <v>0</v>
      </c>
      <c r="L813" s="35">
        <v>0</v>
      </c>
      <c r="M813" s="35">
        <v>0</v>
      </c>
      <c r="N813" s="35">
        <v>0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0</v>
      </c>
      <c r="U813" s="35">
        <v>0</v>
      </c>
      <c r="V813" s="35">
        <v>0</v>
      </c>
      <c r="W813" s="35">
        <v>142442</v>
      </c>
      <c r="X813" s="35">
        <v>0</v>
      </c>
      <c r="Y813" s="28"/>
      <c r="Z813" s="201"/>
      <c r="AA813" s="201"/>
      <c r="AB813" s="201"/>
      <c r="AC813" s="201"/>
      <c r="AD813" s="201"/>
      <c r="AE813" s="201"/>
      <c r="AF813" s="201"/>
      <c r="AG813" s="201"/>
      <c r="AH813" s="201"/>
      <c r="AI813" s="201"/>
      <c r="AJ813" s="201"/>
      <c r="AK813" s="201"/>
      <c r="AL813" s="201"/>
      <c r="AM813" s="201"/>
      <c r="AN813" s="201"/>
      <c r="AO813" s="201"/>
      <c r="AP813" s="201"/>
      <c r="AQ813" s="201"/>
      <c r="AR813" s="201"/>
      <c r="AS813" s="201"/>
      <c r="AT813" s="201"/>
      <c r="AU813" s="201"/>
    </row>
    <row r="814" spans="1:47">
      <c r="A814" s="11">
        <v>130</v>
      </c>
      <c r="B814" s="8" t="s">
        <v>415</v>
      </c>
      <c r="C814" s="35">
        <f t="shared" si="57"/>
        <v>59540</v>
      </c>
      <c r="D814" s="35">
        <v>0</v>
      </c>
      <c r="E814" s="35">
        <v>0</v>
      </c>
      <c r="F814" s="35">
        <v>0</v>
      </c>
      <c r="G814" s="35">
        <v>0</v>
      </c>
      <c r="H814" s="35">
        <v>0</v>
      </c>
      <c r="I814" s="35">
        <v>0</v>
      </c>
      <c r="J814" s="84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59540</v>
      </c>
      <c r="X814" s="35">
        <v>0</v>
      </c>
      <c r="Y814" s="28"/>
      <c r="Z814" s="201"/>
      <c r="AA814" s="201"/>
      <c r="AB814" s="201"/>
      <c r="AC814" s="201"/>
      <c r="AD814" s="201"/>
      <c r="AE814" s="201"/>
      <c r="AF814" s="201"/>
      <c r="AG814" s="201"/>
      <c r="AH814" s="201"/>
      <c r="AI814" s="201"/>
      <c r="AJ814" s="201"/>
      <c r="AK814" s="201"/>
      <c r="AL814" s="201"/>
      <c r="AM814" s="201"/>
      <c r="AN814" s="201"/>
      <c r="AO814" s="201"/>
      <c r="AP814" s="201"/>
      <c r="AQ814" s="201"/>
      <c r="AR814" s="201"/>
      <c r="AS814" s="201"/>
      <c r="AT814" s="201"/>
      <c r="AU814" s="201"/>
    </row>
    <row r="815" spans="1:47">
      <c r="A815" s="11">
        <v>131</v>
      </c>
      <c r="B815" s="8" t="s">
        <v>416</v>
      </c>
      <c r="C815" s="35">
        <f t="shared" si="57"/>
        <v>38339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84">
        <v>0</v>
      </c>
      <c r="K815" s="35">
        <v>0</v>
      </c>
      <c r="L815" s="35">
        <v>0</v>
      </c>
      <c r="M815" s="35">
        <v>0</v>
      </c>
      <c r="N815" s="35">
        <v>0</v>
      </c>
      <c r="O815" s="35">
        <v>0</v>
      </c>
      <c r="P815" s="35">
        <v>0</v>
      </c>
      <c r="Q815" s="35">
        <v>0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38339</v>
      </c>
      <c r="X815" s="35">
        <v>0</v>
      </c>
      <c r="Y815" s="28"/>
      <c r="Z815" s="201"/>
      <c r="AA815" s="201"/>
      <c r="AB815" s="201"/>
      <c r="AC815" s="201"/>
      <c r="AD815" s="201"/>
      <c r="AE815" s="201"/>
      <c r="AF815" s="201"/>
      <c r="AG815" s="201"/>
      <c r="AH815" s="201"/>
      <c r="AI815" s="201"/>
      <c r="AJ815" s="201"/>
      <c r="AK815" s="201"/>
      <c r="AL815" s="201"/>
      <c r="AM815" s="201"/>
      <c r="AN815" s="201"/>
      <c r="AO815" s="201"/>
      <c r="AP815" s="201"/>
      <c r="AQ815" s="201"/>
      <c r="AR815" s="201"/>
      <c r="AS815" s="201"/>
      <c r="AT815" s="201"/>
      <c r="AU815" s="201"/>
    </row>
    <row r="816" spans="1:47">
      <c r="A816" s="11">
        <v>132</v>
      </c>
      <c r="B816" s="8" t="s">
        <v>417</v>
      </c>
      <c r="C816" s="35">
        <f t="shared" si="57"/>
        <v>28532</v>
      </c>
      <c r="D816" s="35">
        <v>0</v>
      </c>
      <c r="E816" s="35">
        <v>0</v>
      </c>
      <c r="F816" s="35">
        <v>0</v>
      </c>
      <c r="G816" s="35">
        <v>0</v>
      </c>
      <c r="H816" s="35">
        <v>0</v>
      </c>
      <c r="I816" s="35">
        <v>0</v>
      </c>
      <c r="J816" s="84">
        <v>0</v>
      </c>
      <c r="K816" s="35">
        <v>0</v>
      </c>
      <c r="L816" s="35">
        <v>0</v>
      </c>
      <c r="M816" s="35">
        <v>0</v>
      </c>
      <c r="N816" s="35">
        <v>0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28532</v>
      </c>
      <c r="X816" s="35">
        <v>0</v>
      </c>
      <c r="Y816" s="28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1"/>
      <c r="AT816" s="201"/>
      <c r="AU816" s="201"/>
    </row>
    <row r="817" spans="1:47">
      <c r="A817" s="11">
        <v>133</v>
      </c>
      <c r="B817" s="8" t="s">
        <v>418</v>
      </c>
      <c r="C817" s="35">
        <f t="shared" si="57"/>
        <v>45467</v>
      </c>
      <c r="D817" s="35">
        <v>0</v>
      </c>
      <c r="E817" s="35">
        <v>0</v>
      </c>
      <c r="F817" s="35">
        <v>0</v>
      </c>
      <c r="G817" s="35">
        <v>0</v>
      </c>
      <c r="H817" s="35">
        <v>0</v>
      </c>
      <c r="I817" s="35">
        <v>0</v>
      </c>
      <c r="J817" s="84">
        <v>0</v>
      </c>
      <c r="K817" s="35">
        <v>0</v>
      </c>
      <c r="L817" s="35">
        <v>0</v>
      </c>
      <c r="M817" s="35">
        <v>0</v>
      </c>
      <c r="N817" s="35">
        <v>0</v>
      </c>
      <c r="O817" s="35">
        <v>0</v>
      </c>
      <c r="P817" s="35">
        <v>0</v>
      </c>
      <c r="Q817" s="35">
        <v>0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45467</v>
      </c>
      <c r="X817" s="35">
        <v>0</v>
      </c>
      <c r="Y817" s="28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1"/>
      <c r="AT817" s="201"/>
      <c r="AU817" s="201"/>
    </row>
    <row r="818" spans="1:47">
      <c r="A818" s="11">
        <v>134</v>
      </c>
      <c r="B818" s="8" t="s">
        <v>419</v>
      </c>
      <c r="C818" s="35">
        <f t="shared" si="57"/>
        <v>47274</v>
      </c>
      <c r="D818" s="35">
        <v>0</v>
      </c>
      <c r="E818" s="35">
        <v>0</v>
      </c>
      <c r="F818" s="35">
        <v>0</v>
      </c>
      <c r="G818" s="35">
        <v>0</v>
      </c>
      <c r="H818" s="35">
        <v>0</v>
      </c>
      <c r="I818" s="35">
        <v>0</v>
      </c>
      <c r="J818" s="84">
        <v>0</v>
      </c>
      <c r="K818" s="35">
        <v>0</v>
      </c>
      <c r="L818" s="35">
        <v>0</v>
      </c>
      <c r="M818" s="35">
        <v>0</v>
      </c>
      <c r="N818" s="35">
        <v>0</v>
      </c>
      <c r="O818" s="35">
        <v>0</v>
      </c>
      <c r="P818" s="35">
        <v>0</v>
      </c>
      <c r="Q818" s="35">
        <v>0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47274</v>
      </c>
      <c r="X818" s="35">
        <v>0</v>
      </c>
      <c r="Y818" s="28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1"/>
      <c r="AT818" s="201"/>
      <c r="AU818" s="201"/>
    </row>
    <row r="819" spans="1:47">
      <c r="A819" s="11">
        <v>135</v>
      </c>
      <c r="B819" s="8" t="s">
        <v>420</v>
      </c>
      <c r="C819" s="35">
        <f t="shared" si="57"/>
        <v>38664</v>
      </c>
      <c r="D819" s="35">
        <v>0</v>
      </c>
      <c r="E819" s="35">
        <v>0</v>
      </c>
      <c r="F819" s="35">
        <v>0</v>
      </c>
      <c r="G819" s="35">
        <v>0</v>
      </c>
      <c r="H819" s="35">
        <v>0</v>
      </c>
      <c r="I819" s="35">
        <v>0</v>
      </c>
      <c r="J819" s="84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38664</v>
      </c>
      <c r="X819" s="35">
        <v>0</v>
      </c>
      <c r="Y819" s="28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1"/>
      <c r="AT819" s="201"/>
      <c r="AU819" s="201"/>
    </row>
    <row r="820" spans="1:47">
      <c r="A820" s="11">
        <v>136</v>
      </c>
      <c r="B820" s="8" t="s">
        <v>421</v>
      </c>
      <c r="C820" s="35">
        <f t="shared" si="57"/>
        <v>35169</v>
      </c>
      <c r="D820" s="35">
        <v>0</v>
      </c>
      <c r="E820" s="35">
        <v>0</v>
      </c>
      <c r="F820" s="35">
        <v>0</v>
      </c>
      <c r="G820" s="35">
        <v>0</v>
      </c>
      <c r="H820" s="35">
        <v>0</v>
      </c>
      <c r="I820" s="35">
        <v>0</v>
      </c>
      <c r="J820" s="84">
        <v>0</v>
      </c>
      <c r="K820" s="35">
        <v>0</v>
      </c>
      <c r="L820" s="35">
        <v>0</v>
      </c>
      <c r="M820" s="35">
        <v>0</v>
      </c>
      <c r="N820" s="35">
        <v>0</v>
      </c>
      <c r="O820" s="35">
        <v>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>
        <v>0</v>
      </c>
      <c r="V820" s="35">
        <v>0</v>
      </c>
      <c r="W820" s="35">
        <v>35169</v>
      </c>
      <c r="X820" s="35">
        <v>0</v>
      </c>
      <c r="Y820" s="28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1"/>
      <c r="AT820" s="201"/>
      <c r="AU820" s="201"/>
    </row>
    <row r="821" spans="1:47">
      <c r="A821" s="11">
        <v>137</v>
      </c>
      <c r="B821" s="8" t="s">
        <v>422</v>
      </c>
      <c r="C821" s="35">
        <f t="shared" si="57"/>
        <v>67232</v>
      </c>
      <c r="D821" s="35">
        <v>0</v>
      </c>
      <c r="E821" s="35">
        <v>0</v>
      </c>
      <c r="F821" s="35">
        <v>0</v>
      </c>
      <c r="G821" s="35">
        <v>0</v>
      </c>
      <c r="H821" s="35">
        <v>0</v>
      </c>
      <c r="I821" s="35">
        <v>0</v>
      </c>
      <c r="J821" s="84">
        <v>0</v>
      </c>
      <c r="K821" s="35">
        <v>0</v>
      </c>
      <c r="L821" s="35">
        <v>0</v>
      </c>
      <c r="M821" s="35">
        <v>0</v>
      </c>
      <c r="N821" s="35">
        <v>0</v>
      </c>
      <c r="O821" s="35">
        <v>0</v>
      </c>
      <c r="P821" s="35">
        <v>0</v>
      </c>
      <c r="Q821" s="35">
        <v>0</v>
      </c>
      <c r="R821" s="35">
        <v>0</v>
      </c>
      <c r="S821" s="35">
        <v>0</v>
      </c>
      <c r="T821" s="35">
        <v>0</v>
      </c>
      <c r="U821" s="35">
        <v>0</v>
      </c>
      <c r="V821" s="35">
        <v>0</v>
      </c>
      <c r="W821" s="35">
        <v>67232</v>
      </c>
      <c r="X821" s="35">
        <v>0</v>
      </c>
      <c r="Y821" s="28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1"/>
      <c r="AT821" s="201"/>
      <c r="AU821" s="201"/>
    </row>
    <row r="822" spans="1:47">
      <c r="A822" s="11">
        <v>138</v>
      </c>
      <c r="B822" s="8" t="s">
        <v>423</v>
      </c>
      <c r="C822" s="35">
        <f t="shared" si="57"/>
        <v>72638</v>
      </c>
      <c r="D822" s="35">
        <v>0</v>
      </c>
      <c r="E822" s="35">
        <v>0</v>
      </c>
      <c r="F822" s="35">
        <v>0</v>
      </c>
      <c r="G822" s="35">
        <v>0</v>
      </c>
      <c r="H822" s="35">
        <v>0</v>
      </c>
      <c r="I822" s="35">
        <v>0</v>
      </c>
      <c r="J822" s="84">
        <v>0</v>
      </c>
      <c r="K822" s="35">
        <v>0</v>
      </c>
      <c r="L822" s="35">
        <v>0</v>
      </c>
      <c r="M822" s="35">
        <v>0</v>
      </c>
      <c r="N822" s="35">
        <v>0</v>
      </c>
      <c r="O822" s="35">
        <v>0</v>
      </c>
      <c r="P822" s="35">
        <v>0</v>
      </c>
      <c r="Q822" s="35">
        <v>0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72638</v>
      </c>
      <c r="X822" s="35">
        <v>0</v>
      </c>
      <c r="Y822" s="28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1"/>
      <c r="AT822" s="201"/>
      <c r="AU822" s="201"/>
    </row>
    <row r="823" spans="1:47">
      <c r="A823" s="11">
        <v>139</v>
      </c>
      <c r="B823" s="8" t="s">
        <v>424</v>
      </c>
      <c r="C823" s="35">
        <f t="shared" si="57"/>
        <v>22249</v>
      </c>
      <c r="D823" s="35">
        <v>0</v>
      </c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84">
        <v>0</v>
      </c>
      <c r="K823" s="35">
        <v>0</v>
      </c>
      <c r="L823" s="35">
        <v>0</v>
      </c>
      <c r="M823" s="35">
        <v>0</v>
      </c>
      <c r="N823" s="35">
        <v>0</v>
      </c>
      <c r="O823" s="35">
        <v>0</v>
      </c>
      <c r="P823" s="35">
        <v>0</v>
      </c>
      <c r="Q823" s="35">
        <v>0</v>
      </c>
      <c r="R823" s="35">
        <v>0</v>
      </c>
      <c r="S823" s="35">
        <v>0</v>
      </c>
      <c r="T823" s="35">
        <v>0</v>
      </c>
      <c r="U823" s="35">
        <v>0</v>
      </c>
      <c r="V823" s="35">
        <v>0</v>
      </c>
      <c r="W823" s="35">
        <v>22249</v>
      </c>
      <c r="X823" s="35">
        <v>0</v>
      </c>
      <c r="Y823" s="28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1"/>
      <c r="AT823" s="201"/>
      <c r="AU823" s="201"/>
    </row>
    <row r="824" spans="1:47">
      <c r="A824" s="11">
        <v>140</v>
      </c>
      <c r="B824" s="8" t="s">
        <v>425</v>
      </c>
      <c r="C824" s="35">
        <f t="shared" si="57"/>
        <v>33132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84">
        <v>0</v>
      </c>
      <c r="K824" s="35">
        <v>0</v>
      </c>
      <c r="L824" s="35">
        <v>0</v>
      </c>
      <c r="M824" s="35">
        <v>0</v>
      </c>
      <c r="N824" s="35">
        <v>0</v>
      </c>
      <c r="O824" s="35">
        <v>0</v>
      </c>
      <c r="P824" s="35">
        <v>0</v>
      </c>
      <c r="Q824" s="35">
        <v>0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33132</v>
      </c>
      <c r="X824" s="35">
        <v>0</v>
      </c>
      <c r="Y824" s="28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1"/>
      <c r="AT824" s="201"/>
      <c r="AU824" s="201"/>
    </row>
    <row r="825" spans="1:47">
      <c r="A825" s="11">
        <v>141</v>
      </c>
      <c r="B825" s="8" t="s">
        <v>426</v>
      </c>
      <c r="C825" s="35">
        <f t="shared" si="57"/>
        <v>66176</v>
      </c>
      <c r="D825" s="35">
        <v>0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84">
        <v>0</v>
      </c>
      <c r="K825" s="35">
        <v>0</v>
      </c>
      <c r="L825" s="35">
        <v>0</v>
      </c>
      <c r="M825" s="35">
        <v>0</v>
      </c>
      <c r="N825" s="35">
        <v>0</v>
      </c>
      <c r="O825" s="35">
        <v>0</v>
      </c>
      <c r="P825" s="35">
        <v>0</v>
      </c>
      <c r="Q825" s="35">
        <v>0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66176</v>
      </c>
      <c r="X825" s="35">
        <v>0</v>
      </c>
      <c r="Y825" s="28"/>
      <c r="Z825" s="201"/>
      <c r="AA825" s="201"/>
      <c r="AB825" s="201"/>
      <c r="AC825" s="201"/>
      <c r="AD825" s="201"/>
      <c r="AE825" s="201"/>
      <c r="AF825" s="201"/>
      <c r="AG825" s="201"/>
      <c r="AH825" s="201"/>
      <c r="AI825" s="201"/>
      <c r="AJ825" s="201"/>
      <c r="AK825" s="201"/>
      <c r="AL825" s="201"/>
      <c r="AM825" s="201"/>
      <c r="AN825" s="201"/>
      <c r="AO825" s="201"/>
      <c r="AP825" s="201"/>
      <c r="AQ825" s="201"/>
      <c r="AR825" s="201"/>
      <c r="AS825" s="201"/>
      <c r="AT825" s="201"/>
      <c r="AU825" s="201"/>
    </row>
    <row r="826" spans="1:47">
      <c r="A826" s="11">
        <v>142</v>
      </c>
      <c r="B826" s="8" t="s">
        <v>427</v>
      </c>
      <c r="C826" s="35">
        <f t="shared" si="57"/>
        <v>63103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84">
        <v>0</v>
      </c>
      <c r="K826" s="35">
        <v>0</v>
      </c>
      <c r="L826" s="35">
        <v>0</v>
      </c>
      <c r="M826" s="35">
        <v>0</v>
      </c>
      <c r="N826" s="35">
        <v>0</v>
      </c>
      <c r="O826" s="35">
        <v>0</v>
      </c>
      <c r="P826" s="35">
        <v>0</v>
      </c>
      <c r="Q826" s="35">
        <v>0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63103</v>
      </c>
      <c r="X826" s="35">
        <v>0</v>
      </c>
      <c r="Y826" s="28"/>
      <c r="Z826" s="201"/>
      <c r="AA826" s="201"/>
      <c r="AB826" s="201"/>
      <c r="AC826" s="201"/>
      <c r="AD826" s="201"/>
      <c r="AE826" s="201"/>
      <c r="AF826" s="201"/>
      <c r="AG826" s="201"/>
      <c r="AH826" s="201"/>
      <c r="AI826" s="201"/>
      <c r="AJ826" s="201"/>
      <c r="AK826" s="201"/>
      <c r="AL826" s="201"/>
      <c r="AM826" s="201"/>
      <c r="AN826" s="201"/>
      <c r="AO826" s="201"/>
      <c r="AP826" s="201"/>
      <c r="AQ826" s="201"/>
      <c r="AR826" s="201"/>
      <c r="AS826" s="201"/>
      <c r="AT826" s="201"/>
      <c r="AU826" s="201"/>
    </row>
    <row r="827" spans="1:47">
      <c r="A827" s="11">
        <v>143</v>
      </c>
      <c r="B827" s="8" t="s">
        <v>428</v>
      </c>
      <c r="C827" s="35">
        <f t="shared" si="57"/>
        <v>75138</v>
      </c>
      <c r="D827" s="35">
        <v>0</v>
      </c>
      <c r="E827" s="35">
        <v>0</v>
      </c>
      <c r="F827" s="35">
        <v>0</v>
      </c>
      <c r="G827" s="35">
        <v>0</v>
      </c>
      <c r="H827" s="35">
        <v>0</v>
      </c>
      <c r="I827" s="35">
        <v>0</v>
      </c>
      <c r="J827" s="84">
        <v>0</v>
      </c>
      <c r="K827" s="35">
        <v>0</v>
      </c>
      <c r="L827" s="35">
        <v>0</v>
      </c>
      <c r="M827" s="35">
        <v>0</v>
      </c>
      <c r="N827" s="35">
        <v>0</v>
      </c>
      <c r="O827" s="35">
        <v>0</v>
      </c>
      <c r="P827" s="35">
        <v>0</v>
      </c>
      <c r="Q827" s="35">
        <v>0</v>
      </c>
      <c r="R827" s="35">
        <v>0</v>
      </c>
      <c r="S827" s="35">
        <v>0</v>
      </c>
      <c r="T827" s="35">
        <v>0</v>
      </c>
      <c r="U827" s="35">
        <v>0</v>
      </c>
      <c r="V827" s="35">
        <v>0</v>
      </c>
      <c r="W827" s="35">
        <v>75138</v>
      </c>
      <c r="X827" s="35">
        <v>0</v>
      </c>
      <c r="Y827" s="28"/>
      <c r="Z827" s="201"/>
      <c r="AA827" s="201"/>
      <c r="AB827" s="201"/>
      <c r="AC827" s="201"/>
      <c r="AD827" s="201"/>
      <c r="AE827" s="201"/>
      <c r="AF827" s="201"/>
      <c r="AG827" s="201"/>
      <c r="AH827" s="201"/>
      <c r="AI827" s="201"/>
      <c r="AJ827" s="201"/>
      <c r="AK827" s="201"/>
      <c r="AL827" s="201"/>
      <c r="AM827" s="201"/>
      <c r="AN827" s="201"/>
      <c r="AO827" s="201"/>
      <c r="AP827" s="201"/>
      <c r="AQ827" s="201"/>
      <c r="AR827" s="201"/>
      <c r="AS827" s="201"/>
      <c r="AT827" s="201"/>
      <c r="AU827" s="201"/>
    </row>
    <row r="828" spans="1:47">
      <c r="A828" s="11">
        <v>144</v>
      </c>
      <c r="B828" s="8" t="s">
        <v>429</v>
      </c>
      <c r="C828" s="35">
        <f t="shared" si="57"/>
        <v>72825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84">
        <v>0</v>
      </c>
      <c r="K828" s="35">
        <v>0</v>
      </c>
      <c r="L828" s="35">
        <v>0</v>
      </c>
      <c r="M828" s="35">
        <v>0</v>
      </c>
      <c r="N828" s="35">
        <v>0</v>
      </c>
      <c r="O828" s="35">
        <v>0</v>
      </c>
      <c r="P828" s="35">
        <v>0</v>
      </c>
      <c r="Q828" s="35">
        <v>0</v>
      </c>
      <c r="R828" s="35">
        <v>0</v>
      </c>
      <c r="S828" s="35">
        <v>0</v>
      </c>
      <c r="T828" s="35">
        <v>0</v>
      </c>
      <c r="U828" s="35">
        <v>0</v>
      </c>
      <c r="V828" s="35">
        <v>0</v>
      </c>
      <c r="W828" s="35">
        <v>72825</v>
      </c>
      <c r="X828" s="35">
        <v>0</v>
      </c>
      <c r="Y828" s="28"/>
      <c r="Z828" s="201"/>
      <c r="AA828" s="201"/>
      <c r="AB828" s="201"/>
      <c r="AC828" s="201"/>
      <c r="AD828" s="201"/>
      <c r="AE828" s="201"/>
      <c r="AF828" s="201"/>
      <c r="AG828" s="201"/>
      <c r="AH828" s="201"/>
      <c r="AI828" s="201"/>
      <c r="AJ828" s="201"/>
      <c r="AK828" s="201"/>
      <c r="AL828" s="201"/>
      <c r="AM828" s="201"/>
      <c r="AN828" s="201"/>
      <c r="AO828" s="201"/>
      <c r="AP828" s="201"/>
      <c r="AQ828" s="201"/>
      <c r="AR828" s="201"/>
      <c r="AS828" s="201"/>
      <c r="AT828" s="201"/>
      <c r="AU828" s="201"/>
    </row>
    <row r="829" spans="1:47">
      <c r="A829" s="11">
        <v>145</v>
      </c>
      <c r="B829" s="8" t="s">
        <v>430</v>
      </c>
      <c r="C829" s="35">
        <f t="shared" si="57"/>
        <v>68076</v>
      </c>
      <c r="D829" s="35">
        <v>0</v>
      </c>
      <c r="E829" s="35">
        <v>0</v>
      </c>
      <c r="F829" s="35">
        <v>0</v>
      </c>
      <c r="G829" s="35">
        <v>0</v>
      </c>
      <c r="H829" s="35">
        <v>0</v>
      </c>
      <c r="I829" s="35">
        <v>0</v>
      </c>
      <c r="J829" s="84">
        <v>0</v>
      </c>
      <c r="K829" s="35">
        <v>0</v>
      </c>
      <c r="L829" s="35">
        <v>0</v>
      </c>
      <c r="M829" s="35">
        <v>0</v>
      </c>
      <c r="N829" s="35">
        <v>0</v>
      </c>
      <c r="O829" s="35">
        <v>0</v>
      </c>
      <c r="P829" s="35">
        <v>0</v>
      </c>
      <c r="Q829" s="35">
        <v>0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68076</v>
      </c>
      <c r="X829" s="35">
        <v>0</v>
      </c>
      <c r="Y829" s="28"/>
      <c r="Z829" s="201"/>
      <c r="AA829" s="201"/>
      <c r="AB829" s="201"/>
      <c r="AC829" s="201"/>
      <c r="AD829" s="201"/>
      <c r="AE829" s="201"/>
      <c r="AF829" s="201"/>
      <c r="AG829" s="201"/>
      <c r="AH829" s="201"/>
      <c r="AI829" s="201"/>
      <c r="AJ829" s="201"/>
      <c r="AK829" s="201"/>
      <c r="AL829" s="201"/>
      <c r="AM829" s="201"/>
      <c r="AN829" s="201"/>
      <c r="AO829" s="201"/>
      <c r="AP829" s="201"/>
      <c r="AQ829" s="201"/>
      <c r="AR829" s="201"/>
      <c r="AS829" s="201"/>
      <c r="AT829" s="201"/>
      <c r="AU829" s="201"/>
    </row>
    <row r="830" spans="1:47">
      <c r="A830" s="11">
        <v>146</v>
      </c>
      <c r="B830" s="8" t="s">
        <v>431</v>
      </c>
      <c r="C830" s="35">
        <f t="shared" si="57"/>
        <v>77145</v>
      </c>
      <c r="D830" s="35">
        <v>0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84">
        <v>0</v>
      </c>
      <c r="K830" s="35">
        <v>0</v>
      </c>
      <c r="L830" s="35">
        <v>0</v>
      </c>
      <c r="M830" s="35">
        <v>0</v>
      </c>
      <c r="N830" s="35">
        <v>0</v>
      </c>
      <c r="O830" s="35">
        <v>0</v>
      </c>
      <c r="P830" s="35">
        <v>0</v>
      </c>
      <c r="Q830" s="35">
        <v>0</v>
      </c>
      <c r="R830" s="35">
        <v>0</v>
      </c>
      <c r="S830" s="35">
        <v>0</v>
      </c>
      <c r="T830" s="35">
        <v>0</v>
      </c>
      <c r="U830" s="35">
        <v>0</v>
      </c>
      <c r="V830" s="35">
        <v>0</v>
      </c>
      <c r="W830" s="35">
        <v>77145</v>
      </c>
      <c r="X830" s="35">
        <v>0</v>
      </c>
      <c r="Y830" s="28"/>
      <c r="Z830" s="201"/>
      <c r="AA830" s="201"/>
      <c r="AB830" s="201"/>
      <c r="AC830" s="201"/>
      <c r="AD830" s="201"/>
      <c r="AE830" s="201"/>
      <c r="AF830" s="201"/>
      <c r="AG830" s="201"/>
      <c r="AH830" s="201"/>
      <c r="AI830" s="201"/>
      <c r="AJ830" s="201"/>
      <c r="AK830" s="201"/>
      <c r="AL830" s="201"/>
      <c r="AM830" s="201"/>
      <c r="AN830" s="201"/>
      <c r="AO830" s="201"/>
      <c r="AP830" s="201"/>
      <c r="AQ830" s="201"/>
      <c r="AR830" s="201"/>
      <c r="AS830" s="201"/>
      <c r="AT830" s="201"/>
      <c r="AU830" s="201"/>
    </row>
    <row r="831" spans="1:47">
      <c r="A831" s="11">
        <v>147</v>
      </c>
      <c r="B831" s="8" t="s">
        <v>432</v>
      </c>
      <c r="C831" s="35">
        <f t="shared" si="57"/>
        <v>47639</v>
      </c>
      <c r="D831" s="35">
        <v>0</v>
      </c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84">
        <v>0</v>
      </c>
      <c r="K831" s="35">
        <v>0</v>
      </c>
      <c r="L831" s="35">
        <v>0</v>
      </c>
      <c r="M831" s="35">
        <v>0</v>
      </c>
      <c r="N831" s="35">
        <v>0</v>
      </c>
      <c r="O831" s="35">
        <v>0</v>
      </c>
      <c r="P831" s="35">
        <v>0</v>
      </c>
      <c r="Q831" s="35">
        <v>0</v>
      </c>
      <c r="R831" s="35">
        <v>0</v>
      </c>
      <c r="S831" s="35">
        <v>0</v>
      </c>
      <c r="T831" s="35">
        <v>0</v>
      </c>
      <c r="U831" s="35">
        <v>0</v>
      </c>
      <c r="V831" s="35">
        <v>0</v>
      </c>
      <c r="W831" s="35">
        <v>47639</v>
      </c>
      <c r="X831" s="35">
        <v>0</v>
      </c>
      <c r="Y831" s="28"/>
      <c r="Z831" s="201"/>
      <c r="AA831" s="201"/>
      <c r="AB831" s="201"/>
      <c r="AC831" s="201"/>
      <c r="AD831" s="201"/>
      <c r="AE831" s="201"/>
      <c r="AF831" s="201"/>
      <c r="AG831" s="201"/>
      <c r="AH831" s="201"/>
      <c r="AI831" s="201"/>
      <c r="AJ831" s="201"/>
      <c r="AK831" s="201"/>
      <c r="AL831" s="201"/>
      <c r="AM831" s="201"/>
      <c r="AN831" s="201"/>
      <c r="AO831" s="201"/>
      <c r="AP831" s="201"/>
      <c r="AQ831" s="201"/>
      <c r="AR831" s="201"/>
      <c r="AS831" s="201"/>
      <c r="AT831" s="201"/>
      <c r="AU831" s="201"/>
    </row>
    <row r="832" spans="1:47">
      <c r="A832" s="11">
        <v>148</v>
      </c>
      <c r="B832" s="8" t="s">
        <v>433</v>
      </c>
      <c r="C832" s="35">
        <f t="shared" si="57"/>
        <v>36703</v>
      </c>
      <c r="D832" s="35">
        <v>0</v>
      </c>
      <c r="E832" s="35">
        <v>0</v>
      </c>
      <c r="F832" s="35">
        <v>0</v>
      </c>
      <c r="G832" s="35">
        <v>0</v>
      </c>
      <c r="H832" s="35">
        <v>0</v>
      </c>
      <c r="I832" s="35">
        <v>0</v>
      </c>
      <c r="J832" s="84">
        <v>0</v>
      </c>
      <c r="K832" s="35">
        <v>0</v>
      </c>
      <c r="L832" s="35">
        <v>0</v>
      </c>
      <c r="M832" s="35">
        <v>0</v>
      </c>
      <c r="N832" s="35">
        <v>0</v>
      </c>
      <c r="O832" s="35">
        <v>0</v>
      </c>
      <c r="P832" s="35">
        <v>0</v>
      </c>
      <c r="Q832" s="35">
        <v>0</v>
      </c>
      <c r="R832" s="35">
        <v>0</v>
      </c>
      <c r="S832" s="35">
        <v>0</v>
      </c>
      <c r="T832" s="35">
        <v>0</v>
      </c>
      <c r="U832" s="35">
        <v>0</v>
      </c>
      <c r="V832" s="35">
        <v>0</v>
      </c>
      <c r="W832" s="35">
        <v>36703</v>
      </c>
      <c r="X832" s="35">
        <v>0</v>
      </c>
      <c r="Y832" s="28"/>
      <c r="Z832" s="201"/>
      <c r="AA832" s="201"/>
      <c r="AB832" s="201"/>
      <c r="AC832" s="201"/>
      <c r="AD832" s="201"/>
      <c r="AE832" s="201"/>
      <c r="AF832" s="201"/>
      <c r="AG832" s="201"/>
      <c r="AH832" s="201"/>
      <c r="AI832" s="201"/>
      <c r="AJ832" s="201"/>
      <c r="AK832" s="201"/>
      <c r="AL832" s="201"/>
      <c r="AM832" s="201"/>
      <c r="AN832" s="201"/>
      <c r="AO832" s="201"/>
      <c r="AP832" s="201"/>
      <c r="AQ832" s="201"/>
      <c r="AR832" s="201"/>
      <c r="AS832" s="201"/>
      <c r="AT832" s="201"/>
      <c r="AU832" s="201"/>
    </row>
    <row r="833" spans="1:47">
      <c r="A833" s="11">
        <v>149</v>
      </c>
      <c r="B833" s="8" t="s">
        <v>434</v>
      </c>
      <c r="C833" s="35">
        <f t="shared" ref="C833:C852" si="58">D833+E833+F833+G833+H833+I833+K833+M833+O833+Q833+S833+U833+V833+W833+X833</f>
        <v>78316</v>
      </c>
      <c r="D833" s="35">
        <v>0</v>
      </c>
      <c r="E833" s="35">
        <v>0</v>
      </c>
      <c r="F833" s="35">
        <v>0</v>
      </c>
      <c r="G833" s="35">
        <v>0</v>
      </c>
      <c r="H833" s="35">
        <v>0</v>
      </c>
      <c r="I833" s="35">
        <v>0</v>
      </c>
      <c r="J833" s="84">
        <v>0</v>
      </c>
      <c r="K833" s="35">
        <v>0</v>
      </c>
      <c r="L833" s="35">
        <v>0</v>
      </c>
      <c r="M833" s="35">
        <v>0</v>
      </c>
      <c r="N833" s="35">
        <v>0</v>
      </c>
      <c r="O833" s="35">
        <v>0</v>
      </c>
      <c r="P833" s="35">
        <v>0</v>
      </c>
      <c r="Q833" s="35">
        <v>0</v>
      </c>
      <c r="R833" s="35">
        <v>0</v>
      </c>
      <c r="S833" s="35">
        <v>0</v>
      </c>
      <c r="T833" s="35">
        <v>0</v>
      </c>
      <c r="U833" s="35">
        <v>0</v>
      </c>
      <c r="V833" s="35">
        <v>0</v>
      </c>
      <c r="W833" s="35">
        <v>78316</v>
      </c>
      <c r="X833" s="35">
        <v>0</v>
      </c>
      <c r="Y833" s="28"/>
      <c r="Z833" s="201"/>
      <c r="AA833" s="201"/>
      <c r="AB833" s="201"/>
      <c r="AC833" s="201"/>
      <c r="AD833" s="201"/>
      <c r="AE833" s="201"/>
      <c r="AF833" s="201"/>
      <c r="AG833" s="201"/>
      <c r="AH833" s="201"/>
      <c r="AI833" s="201"/>
      <c r="AJ833" s="201"/>
      <c r="AK833" s="201"/>
      <c r="AL833" s="201"/>
      <c r="AM833" s="201"/>
      <c r="AN833" s="201"/>
      <c r="AO833" s="201"/>
      <c r="AP833" s="201"/>
      <c r="AQ833" s="201"/>
      <c r="AR833" s="201"/>
      <c r="AS833" s="201"/>
      <c r="AT833" s="201"/>
      <c r="AU833" s="201"/>
    </row>
    <row r="834" spans="1:47">
      <c r="A834" s="11">
        <v>150</v>
      </c>
      <c r="B834" s="8" t="s">
        <v>435</v>
      </c>
      <c r="C834" s="35">
        <f t="shared" si="58"/>
        <v>87391</v>
      </c>
      <c r="D834" s="35">
        <v>0</v>
      </c>
      <c r="E834" s="35">
        <v>0</v>
      </c>
      <c r="F834" s="35">
        <v>0</v>
      </c>
      <c r="G834" s="35">
        <v>0</v>
      </c>
      <c r="H834" s="35">
        <v>0</v>
      </c>
      <c r="I834" s="35">
        <v>0</v>
      </c>
      <c r="J834" s="84">
        <v>0</v>
      </c>
      <c r="K834" s="35">
        <v>0</v>
      </c>
      <c r="L834" s="35">
        <v>0</v>
      </c>
      <c r="M834" s="35">
        <v>0</v>
      </c>
      <c r="N834" s="35">
        <v>0</v>
      </c>
      <c r="O834" s="35">
        <v>0</v>
      </c>
      <c r="P834" s="35">
        <v>0</v>
      </c>
      <c r="Q834" s="35">
        <v>0</v>
      </c>
      <c r="R834" s="35">
        <v>0</v>
      </c>
      <c r="S834" s="35">
        <v>0</v>
      </c>
      <c r="T834" s="35">
        <v>0</v>
      </c>
      <c r="U834" s="35">
        <v>0</v>
      </c>
      <c r="V834" s="35">
        <v>0</v>
      </c>
      <c r="W834" s="35">
        <v>87391</v>
      </c>
      <c r="X834" s="35">
        <v>0</v>
      </c>
      <c r="Y834" s="28"/>
      <c r="Z834" s="201"/>
      <c r="AA834" s="201"/>
      <c r="AB834" s="201"/>
      <c r="AC834" s="201"/>
      <c r="AD834" s="201"/>
      <c r="AE834" s="201"/>
      <c r="AF834" s="201"/>
      <c r="AG834" s="201"/>
      <c r="AH834" s="201"/>
      <c r="AI834" s="201"/>
      <c r="AJ834" s="201"/>
      <c r="AK834" s="201"/>
      <c r="AL834" s="201"/>
      <c r="AM834" s="201"/>
      <c r="AN834" s="201"/>
      <c r="AO834" s="201"/>
      <c r="AP834" s="201"/>
      <c r="AQ834" s="201"/>
      <c r="AR834" s="201"/>
      <c r="AS834" s="201"/>
      <c r="AT834" s="201"/>
      <c r="AU834" s="201"/>
    </row>
    <row r="835" spans="1:47">
      <c r="A835" s="11">
        <v>151</v>
      </c>
      <c r="B835" s="8" t="s">
        <v>436</v>
      </c>
      <c r="C835" s="35">
        <f t="shared" si="58"/>
        <v>67421</v>
      </c>
      <c r="D835" s="35">
        <v>0</v>
      </c>
      <c r="E835" s="35">
        <v>0</v>
      </c>
      <c r="F835" s="35">
        <v>0</v>
      </c>
      <c r="G835" s="35">
        <v>0</v>
      </c>
      <c r="H835" s="35">
        <v>0</v>
      </c>
      <c r="I835" s="35">
        <v>0</v>
      </c>
      <c r="J835" s="84">
        <v>0</v>
      </c>
      <c r="K835" s="35">
        <v>0</v>
      </c>
      <c r="L835" s="35">
        <v>0</v>
      </c>
      <c r="M835" s="35">
        <v>0</v>
      </c>
      <c r="N835" s="35">
        <v>0</v>
      </c>
      <c r="O835" s="35">
        <v>0</v>
      </c>
      <c r="P835" s="35">
        <v>0</v>
      </c>
      <c r="Q835" s="35">
        <v>0</v>
      </c>
      <c r="R835" s="35">
        <v>0</v>
      </c>
      <c r="S835" s="35">
        <v>0</v>
      </c>
      <c r="T835" s="35">
        <v>0</v>
      </c>
      <c r="U835" s="35">
        <v>0</v>
      </c>
      <c r="V835" s="35">
        <v>0</v>
      </c>
      <c r="W835" s="35">
        <v>67421</v>
      </c>
      <c r="X835" s="35">
        <v>0</v>
      </c>
      <c r="Y835" s="28"/>
      <c r="Z835" s="201"/>
      <c r="AA835" s="201"/>
      <c r="AB835" s="201"/>
      <c r="AC835" s="201"/>
      <c r="AD835" s="201"/>
      <c r="AE835" s="201"/>
      <c r="AF835" s="201"/>
      <c r="AG835" s="201"/>
      <c r="AH835" s="201"/>
      <c r="AI835" s="201"/>
      <c r="AJ835" s="201"/>
      <c r="AK835" s="201"/>
      <c r="AL835" s="201"/>
      <c r="AM835" s="201"/>
      <c r="AN835" s="201"/>
      <c r="AO835" s="201"/>
      <c r="AP835" s="201"/>
      <c r="AQ835" s="201"/>
      <c r="AR835" s="201"/>
      <c r="AS835" s="201"/>
      <c r="AT835" s="201"/>
      <c r="AU835" s="201"/>
    </row>
    <row r="836" spans="1:47">
      <c r="A836" s="11">
        <v>152</v>
      </c>
      <c r="B836" s="8" t="s">
        <v>437</v>
      </c>
      <c r="C836" s="35">
        <f t="shared" si="58"/>
        <v>85953</v>
      </c>
      <c r="D836" s="35">
        <v>0</v>
      </c>
      <c r="E836" s="35">
        <v>0</v>
      </c>
      <c r="F836" s="35">
        <v>0</v>
      </c>
      <c r="G836" s="35">
        <v>0</v>
      </c>
      <c r="H836" s="35">
        <v>0</v>
      </c>
      <c r="I836" s="35">
        <v>0</v>
      </c>
      <c r="J836" s="84">
        <v>0</v>
      </c>
      <c r="K836" s="35">
        <v>0</v>
      </c>
      <c r="L836" s="35">
        <v>0</v>
      </c>
      <c r="M836" s="35">
        <v>0</v>
      </c>
      <c r="N836" s="35">
        <v>0</v>
      </c>
      <c r="O836" s="35">
        <v>0</v>
      </c>
      <c r="P836" s="35">
        <v>0</v>
      </c>
      <c r="Q836" s="35">
        <v>0</v>
      </c>
      <c r="R836" s="35">
        <v>0</v>
      </c>
      <c r="S836" s="35">
        <v>0</v>
      </c>
      <c r="T836" s="35">
        <v>0</v>
      </c>
      <c r="U836" s="35">
        <v>0</v>
      </c>
      <c r="V836" s="35">
        <v>0</v>
      </c>
      <c r="W836" s="35">
        <v>85953</v>
      </c>
      <c r="X836" s="35">
        <v>0</v>
      </c>
      <c r="Y836" s="28"/>
      <c r="Z836" s="201"/>
      <c r="AA836" s="201"/>
      <c r="AB836" s="201"/>
      <c r="AC836" s="201"/>
      <c r="AD836" s="201"/>
      <c r="AE836" s="201"/>
      <c r="AF836" s="201"/>
      <c r="AG836" s="201"/>
      <c r="AH836" s="201"/>
      <c r="AI836" s="201"/>
      <c r="AJ836" s="201"/>
      <c r="AK836" s="201"/>
      <c r="AL836" s="201"/>
      <c r="AM836" s="201"/>
      <c r="AN836" s="201"/>
      <c r="AO836" s="201"/>
      <c r="AP836" s="201"/>
      <c r="AQ836" s="201"/>
      <c r="AR836" s="201"/>
      <c r="AS836" s="201"/>
      <c r="AT836" s="201"/>
      <c r="AU836" s="201"/>
    </row>
    <row r="837" spans="1:47">
      <c r="A837" s="11">
        <v>153</v>
      </c>
      <c r="B837" s="8" t="s">
        <v>438</v>
      </c>
      <c r="C837" s="35">
        <f t="shared" si="58"/>
        <v>47978</v>
      </c>
      <c r="D837" s="35">
        <v>0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84">
        <v>0</v>
      </c>
      <c r="K837" s="35">
        <v>0</v>
      </c>
      <c r="L837" s="35">
        <v>0</v>
      </c>
      <c r="M837" s="35">
        <v>0</v>
      </c>
      <c r="N837" s="35">
        <v>0</v>
      </c>
      <c r="O837" s="35">
        <v>0</v>
      </c>
      <c r="P837" s="35">
        <v>0</v>
      </c>
      <c r="Q837" s="35">
        <v>0</v>
      </c>
      <c r="R837" s="35">
        <v>0</v>
      </c>
      <c r="S837" s="35">
        <v>0</v>
      </c>
      <c r="T837" s="35">
        <v>0</v>
      </c>
      <c r="U837" s="35">
        <v>0</v>
      </c>
      <c r="V837" s="35">
        <v>0</v>
      </c>
      <c r="W837" s="35">
        <v>47978</v>
      </c>
      <c r="X837" s="35">
        <v>0</v>
      </c>
      <c r="Y837" s="28"/>
      <c r="Z837" s="201"/>
      <c r="AA837" s="201"/>
      <c r="AB837" s="201"/>
      <c r="AC837" s="201"/>
      <c r="AD837" s="201"/>
      <c r="AE837" s="201"/>
      <c r="AF837" s="201"/>
      <c r="AG837" s="201"/>
      <c r="AH837" s="201"/>
      <c r="AI837" s="201"/>
      <c r="AJ837" s="201"/>
      <c r="AK837" s="201"/>
      <c r="AL837" s="201"/>
      <c r="AM837" s="201"/>
      <c r="AN837" s="201"/>
      <c r="AO837" s="201"/>
      <c r="AP837" s="201"/>
      <c r="AQ837" s="201"/>
      <c r="AR837" s="201"/>
      <c r="AS837" s="201"/>
      <c r="AT837" s="201"/>
      <c r="AU837" s="201"/>
    </row>
    <row r="838" spans="1:47">
      <c r="A838" s="11">
        <v>154</v>
      </c>
      <c r="B838" s="8" t="s">
        <v>439</v>
      </c>
      <c r="C838" s="35">
        <f t="shared" si="58"/>
        <v>51577</v>
      </c>
      <c r="D838" s="35">
        <v>0</v>
      </c>
      <c r="E838" s="35">
        <v>0</v>
      </c>
      <c r="F838" s="35">
        <v>0</v>
      </c>
      <c r="G838" s="35">
        <v>0</v>
      </c>
      <c r="H838" s="35">
        <v>0</v>
      </c>
      <c r="I838" s="35">
        <v>0</v>
      </c>
      <c r="J838" s="84">
        <v>0</v>
      </c>
      <c r="K838" s="35">
        <v>0</v>
      </c>
      <c r="L838" s="35">
        <v>0</v>
      </c>
      <c r="M838" s="35">
        <v>0</v>
      </c>
      <c r="N838" s="35">
        <v>0</v>
      </c>
      <c r="O838" s="35">
        <v>0</v>
      </c>
      <c r="P838" s="35">
        <v>0</v>
      </c>
      <c r="Q838" s="35">
        <v>0</v>
      </c>
      <c r="R838" s="35">
        <v>0</v>
      </c>
      <c r="S838" s="35">
        <v>0</v>
      </c>
      <c r="T838" s="35">
        <v>0</v>
      </c>
      <c r="U838" s="35">
        <v>0</v>
      </c>
      <c r="V838" s="35">
        <v>0</v>
      </c>
      <c r="W838" s="35">
        <v>51577</v>
      </c>
      <c r="X838" s="35">
        <v>0</v>
      </c>
      <c r="Y838" s="28"/>
      <c r="Z838" s="201"/>
      <c r="AA838" s="201"/>
      <c r="AB838" s="201"/>
      <c r="AC838" s="201"/>
      <c r="AD838" s="201"/>
      <c r="AE838" s="201"/>
      <c r="AF838" s="201"/>
      <c r="AG838" s="201"/>
      <c r="AH838" s="201"/>
      <c r="AI838" s="201"/>
      <c r="AJ838" s="201"/>
      <c r="AK838" s="201"/>
      <c r="AL838" s="201"/>
      <c r="AM838" s="201"/>
      <c r="AN838" s="201"/>
      <c r="AO838" s="201"/>
      <c r="AP838" s="201"/>
      <c r="AQ838" s="201"/>
      <c r="AR838" s="201"/>
      <c r="AS838" s="201"/>
      <c r="AT838" s="201"/>
      <c r="AU838" s="201"/>
    </row>
    <row r="839" spans="1:47">
      <c r="A839" s="11">
        <v>155</v>
      </c>
      <c r="B839" s="8" t="s">
        <v>440</v>
      </c>
      <c r="C839" s="35">
        <f t="shared" si="58"/>
        <v>82376</v>
      </c>
      <c r="D839" s="35">
        <v>0</v>
      </c>
      <c r="E839" s="35">
        <v>0</v>
      </c>
      <c r="F839" s="35">
        <v>0</v>
      </c>
      <c r="G839" s="35">
        <v>0</v>
      </c>
      <c r="H839" s="35">
        <v>0</v>
      </c>
      <c r="I839" s="35">
        <v>0</v>
      </c>
      <c r="J839" s="84">
        <v>0</v>
      </c>
      <c r="K839" s="35">
        <v>0</v>
      </c>
      <c r="L839" s="35">
        <v>0</v>
      </c>
      <c r="M839" s="35">
        <v>0</v>
      </c>
      <c r="N839" s="35">
        <v>0</v>
      </c>
      <c r="O839" s="35">
        <v>0</v>
      </c>
      <c r="P839" s="35">
        <v>0</v>
      </c>
      <c r="Q839" s="35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82376</v>
      </c>
      <c r="X839" s="35">
        <v>0</v>
      </c>
      <c r="Y839" s="28"/>
      <c r="Z839" s="201"/>
      <c r="AA839" s="201"/>
      <c r="AB839" s="201"/>
      <c r="AC839" s="201"/>
      <c r="AD839" s="201"/>
      <c r="AE839" s="201"/>
      <c r="AF839" s="201"/>
      <c r="AG839" s="201"/>
      <c r="AH839" s="201"/>
      <c r="AI839" s="201"/>
      <c r="AJ839" s="201"/>
      <c r="AK839" s="201"/>
      <c r="AL839" s="201"/>
      <c r="AM839" s="201"/>
      <c r="AN839" s="201"/>
      <c r="AO839" s="201"/>
      <c r="AP839" s="201"/>
      <c r="AQ839" s="201"/>
      <c r="AR839" s="201"/>
      <c r="AS839" s="201"/>
      <c r="AT839" s="201"/>
      <c r="AU839" s="201"/>
    </row>
    <row r="840" spans="1:47">
      <c r="A840" s="11">
        <v>156</v>
      </c>
      <c r="B840" s="8" t="s">
        <v>441</v>
      </c>
      <c r="C840" s="35">
        <f t="shared" si="58"/>
        <v>52538</v>
      </c>
      <c r="D840" s="35">
        <v>0</v>
      </c>
      <c r="E840" s="35">
        <v>0</v>
      </c>
      <c r="F840" s="35">
        <v>0</v>
      </c>
      <c r="G840" s="35">
        <v>0</v>
      </c>
      <c r="H840" s="35">
        <v>0</v>
      </c>
      <c r="I840" s="35">
        <v>0</v>
      </c>
      <c r="J840" s="84">
        <v>0</v>
      </c>
      <c r="K840" s="35">
        <v>0</v>
      </c>
      <c r="L840" s="35">
        <v>0</v>
      </c>
      <c r="M840" s="35">
        <v>0</v>
      </c>
      <c r="N840" s="35">
        <v>0</v>
      </c>
      <c r="O840" s="35">
        <v>0</v>
      </c>
      <c r="P840" s="35">
        <v>0</v>
      </c>
      <c r="Q840" s="35">
        <v>0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52538</v>
      </c>
      <c r="X840" s="35">
        <v>0</v>
      </c>
      <c r="Y840" s="28"/>
      <c r="Z840" s="201"/>
      <c r="AA840" s="201"/>
      <c r="AB840" s="201"/>
      <c r="AC840" s="201"/>
      <c r="AD840" s="201"/>
      <c r="AE840" s="201"/>
      <c r="AF840" s="201"/>
      <c r="AG840" s="201"/>
      <c r="AH840" s="201"/>
      <c r="AI840" s="201"/>
      <c r="AJ840" s="201"/>
      <c r="AK840" s="201"/>
      <c r="AL840" s="201"/>
      <c r="AM840" s="201"/>
      <c r="AN840" s="201"/>
      <c r="AO840" s="201"/>
      <c r="AP840" s="201"/>
      <c r="AQ840" s="201"/>
      <c r="AR840" s="201"/>
      <c r="AS840" s="201"/>
      <c r="AT840" s="201"/>
      <c r="AU840" s="201"/>
    </row>
    <row r="841" spans="1:47">
      <c r="A841" s="11">
        <v>157</v>
      </c>
      <c r="B841" s="8" t="s">
        <v>442</v>
      </c>
      <c r="C841" s="35">
        <f t="shared" si="58"/>
        <v>56170</v>
      </c>
      <c r="D841" s="35">
        <v>0</v>
      </c>
      <c r="E841" s="35">
        <v>0</v>
      </c>
      <c r="F841" s="35">
        <v>0</v>
      </c>
      <c r="G841" s="35">
        <v>0</v>
      </c>
      <c r="H841" s="35">
        <v>0</v>
      </c>
      <c r="I841" s="35">
        <v>0</v>
      </c>
      <c r="J841" s="84">
        <v>0</v>
      </c>
      <c r="K841" s="35">
        <v>0</v>
      </c>
      <c r="L841" s="35">
        <v>0</v>
      </c>
      <c r="M841" s="35">
        <v>0</v>
      </c>
      <c r="N841" s="35">
        <v>0</v>
      </c>
      <c r="O841" s="35">
        <v>0</v>
      </c>
      <c r="P841" s="35">
        <v>0</v>
      </c>
      <c r="Q841" s="35">
        <v>0</v>
      </c>
      <c r="R841" s="35">
        <v>0</v>
      </c>
      <c r="S841" s="35">
        <v>0</v>
      </c>
      <c r="T841" s="35">
        <v>0</v>
      </c>
      <c r="U841" s="35">
        <v>0</v>
      </c>
      <c r="V841" s="35">
        <v>0</v>
      </c>
      <c r="W841" s="35">
        <v>56170</v>
      </c>
      <c r="X841" s="35">
        <v>0</v>
      </c>
      <c r="Y841" s="28"/>
      <c r="Z841" s="201"/>
      <c r="AA841" s="201"/>
      <c r="AB841" s="201"/>
      <c r="AC841" s="201"/>
      <c r="AD841" s="201"/>
      <c r="AE841" s="201"/>
      <c r="AF841" s="201"/>
      <c r="AG841" s="201"/>
      <c r="AH841" s="201"/>
      <c r="AI841" s="201"/>
      <c r="AJ841" s="201"/>
      <c r="AK841" s="201"/>
      <c r="AL841" s="201"/>
      <c r="AM841" s="201"/>
      <c r="AN841" s="201"/>
      <c r="AO841" s="201"/>
      <c r="AP841" s="201"/>
      <c r="AQ841" s="201"/>
      <c r="AR841" s="201"/>
      <c r="AS841" s="201"/>
      <c r="AT841" s="201"/>
      <c r="AU841" s="201"/>
    </row>
    <row r="842" spans="1:47">
      <c r="A842" s="11">
        <v>158</v>
      </c>
      <c r="B842" s="8" t="s">
        <v>443</v>
      </c>
      <c r="C842" s="35">
        <f t="shared" si="58"/>
        <v>25922</v>
      </c>
      <c r="D842" s="35">
        <v>0</v>
      </c>
      <c r="E842" s="35">
        <v>0</v>
      </c>
      <c r="F842" s="35">
        <v>0</v>
      </c>
      <c r="G842" s="35">
        <v>0</v>
      </c>
      <c r="H842" s="35">
        <v>0</v>
      </c>
      <c r="I842" s="35">
        <v>0</v>
      </c>
      <c r="J842" s="84">
        <v>0</v>
      </c>
      <c r="K842" s="35">
        <v>0</v>
      </c>
      <c r="L842" s="35">
        <v>0</v>
      </c>
      <c r="M842" s="35">
        <v>0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5">
        <v>0</v>
      </c>
      <c r="V842" s="35">
        <v>0</v>
      </c>
      <c r="W842" s="35">
        <v>25922</v>
      </c>
      <c r="X842" s="35">
        <v>0</v>
      </c>
      <c r="Y842" s="28"/>
      <c r="Z842" s="201"/>
      <c r="AA842" s="201"/>
      <c r="AB842" s="201"/>
      <c r="AC842" s="201"/>
      <c r="AD842" s="201"/>
      <c r="AE842" s="201"/>
      <c r="AF842" s="201"/>
      <c r="AG842" s="201"/>
      <c r="AH842" s="201"/>
      <c r="AI842" s="201"/>
      <c r="AJ842" s="201"/>
      <c r="AK842" s="201"/>
      <c r="AL842" s="201"/>
      <c r="AM842" s="201"/>
      <c r="AN842" s="201"/>
      <c r="AO842" s="201"/>
      <c r="AP842" s="201"/>
      <c r="AQ842" s="201"/>
      <c r="AR842" s="201"/>
      <c r="AS842" s="201"/>
      <c r="AT842" s="201"/>
      <c r="AU842" s="201"/>
    </row>
    <row r="843" spans="1:47">
      <c r="A843" s="11">
        <v>159</v>
      </c>
      <c r="B843" s="8" t="s">
        <v>444</v>
      </c>
      <c r="C843" s="35">
        <f t="shared" si="58"/>
        <v>30075</v>
      </c>
      <c r="D843" s="35">
        <v>0</v>
      </c>
      <c r="E843" s="35">
        <v>0</v>
      </c>
      <c r="F843" s="35">
        <v>0</v>
      </c>
      <c r="G843" s="35">
        <v>0</v>
      </c>
      <c r="H843" s="35">
        <v>0</v>
      </c>
      <c r="I843" s="35">
        <v>0</v>
      </c>
      <c r="J843" s="84">
        <v>0</v>
      </c>
      <c r="K843" s="35">
        <v>0</v>
      </c>
      <c r="L843" s="35">
        <v>0</v>
      </c>
      <c r="M843" s="35">
        <v>0</v>
      </c>
      <c r="N843" s="35">
        <v>0</v>
      </c>
      <c r="O843" s="35">
        <v>0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5">
        <v>0</v>
      </c>
      <c r="V843" s="35">
        <v>0</v>
      </c>
      <c r="W843" s="35">
        <v>30075</v>
      </c>
      <c r="X843" s="35">
        <v>0</v>
      </c>
      <c r="Y843" s="28"/>
      <c r="Z843" s="201"/>
      <c r="AA843" s="201"/>
      <c r="AB843" s="201"/>
      <c r="AC843" s="201"/>
      <c r="AD843" s="201"/>
      <c r="AE843" s="201"/>
      <c r="AF843" s="201"/>
      <c r="AG843" s="201"/>
      <c r="AH843" s="201"/>
      <c r="AI843" s="201"/>
      <c r="AJ843" s="201"/>
      <c r="AK843" s="201"/>
      <c r="AL843" s="201"/>
      <c r="AM843" s="201"/>
      <c r="AN843" s="201"/>
      <c r="AO843" s="201"/>
      <c r="AP843" s="201"/>
      <c r="AQ843" s="201"/>
      <c r="AR843" s="201"/>
      <c r="AS843" s="201"/>
      <c r="AT843" s="201"/>
      <c r="AU843" s="201"/>
    </row>
    <row r="844" spans="1:47">
      <c r="A844" s="11">
        <v>160</v>
      </c>
      <c r="B844" s="8" t="s">
        <v>445</v>
      </c>
      <c r="C844" s="35">
        <f t="shared" si="58"/>
        <v>64923</v>
      </c>
      <c r="D844" s="35">
        <v>0</v>
      </c>
      <c r="E844" s="35">
        <v>0</v>
      </c>
      <c r="F844" s="35">
        <v>0</v>
      </c>
      <c r="G844" s="35">
        <v>0</v>
      </c>
      <c r="H844" s="35">
        <v>0</v>
      </c>
      <c r="I844" s="35">
        <v>0</v>
      </c>
      <c r="J844" s="84">
        <v>0</v>
      </c>
      <c r="K844" s="35">
        <v>0</v>
      </c>
      <c r="L844" s="35">
        <v>0</v>
      </c>
      <c r="M844" s="35">
        <v>0</v>
      </c>
      <c r="N844" s="35">
        <v>0</v>
      </c>
      <c r="O844" s="35">
        <v>0</v>
      </c>
      <c r="P844" s="35">
        <v>0</v>
      </c>
      <c r="Q844" s="35">
        <v>0</v>
      </c>
      <c r="R844" s="35">
        <v>0</v>
      </c>
      <c r="S844" s="35">
        <v>0</v>
      </c>
      <c r="T844" s="35">
        <v>0</v>
      </c>
      <c r="U844" s="35">
        <v>0</v>
      </c>
      <c r="V844" s="35">
        <v>0</v>
      </c>
      <c r="W844" s="35">
        <v>64923</v>
      </c>
      <c r="X844" s="35">
        <v>0</v>
      </c>
      <c r="Y844" s="28"/>
      <c r="Z844" s="201"/>
      <c r="AA844" s="201"/>
      <c r="AB844" s="201"/>
      <c r="AC844" s="201"/>
      <c r="AD844" s="201"/>
      <c r="AE844" s="201"/>
      <c r="AF844" s="201"/>
      <c r="AG844" s="201"/>
      <c r="AH844" s="201"/>
      <c r="AI844" s="201"/>
      <c r="AJ844" s="201"/>
      <c r="AK844" s="201"/>
      <c r="AL844" s="201"/>
      <c r="AM844" s="201"/>
      <c r="AN844" s="201"/>
      <c r="AO844" s="201"/>
      <c r="AP844" s="201"/>
      <c r="AQ844" s="201"/>
      <c r="AR844" s="201"/>
      <c r="AS844" s="201"/>
      <c r="AT844" s="201"/>
      <c r="AU844" s="201"/>
    </row>
    <row r="845" spans="1:47">
      <c r="A845" s="11">
        <v>161</v>
      </c>
      <c r="B845" s="8" t="s">
        <v>446</v>
      </c>
      <c r="C845" s="35">
        <f t="shared" si="58"/>
        <v>28085</v>
      </c>
      <c r="D845" s="35">
        <v>0</v>
      </c>
      <c r="E845" s="35">
        <v>0</v>
      </c>
      <c r="F845" s="35">
        <v>0</v>
      </c>
      <c r="G845" s="35">
        <v>0</v>
      </c>
      <c r="H845" s="35">
        <v>0</v>
      </c>
      <c r="I845" s="35">
        <v>0</v>
      </c>
      <c r="J845" s="84">
        <v>0</v>
      </c>
      <c r="K845" s="35">
        <v>0</v>
      </c>
      <c r="L845" s="35">
        <v>0</v>
      </c>
      <c r="M845" s="35">
        <v>0</v>
      </c>
      <c r="N845" s="35">
        <v>0</v>
      </c>
      <c r="O845" s="35">
        <v>0</v>
      </c>
      <c r="P845" s="35">
        <v>0</v>
      </c>
      <c r="Q845" s="35">
        <v>0</v>
      </c>
      <c r="R845" s="35">
        <v>0</v>
      </c>
      <c r="S845" s="35">
        <v>0</v>
      </c>
      <c r="T845" s="35">
        <v>0</v>
      </c>
      <c r="U845" s="35">
        <v>0</v>
      </c>
      <c r="V845" s="35">
        <v>0</v>
      </c>
      <c r="W845" s="35">
        <v>28085</v>
      </c>
      <c r="X845" s="35">
        <v>0</v>
      </c>
      <c r="Y845" s="28"/>
      <c r="Z845" s="201"/>
      <c r="AA845" s="201"/>
      <c r="AB845" s="201"/>
      <c r="AC845" s="201"/>
      <c r="AD845" s="201"/>
      <c r="AE845" s="201"/>
      <c r="AF845" s="201"/>
      <c r="AG845" s="201"/>
      <c r="AH845" s="201"/>
      <c r="AI845" s="201"/>
      <c r="AJ845" s="201"/>
      <c r="AK845" s="201"/>
      <c r="AL845" s="201"/>
      <c r="AM845" s="201"/>
      <c r="AN845" s="201"/>
      <c r="AO845" s="201"/>
      <c r="AP845" s="201"/>
      <c r="AQ845" s="201"/>
      <c r="AR845" s="201"/>
      <c r="AS845" s="201"/>
      <c r="AT845" s="201"/>
      <c r="AU845" s="201"/>
    </row>
    <row r="846" spans="1:47">
      <c r="A846" s="11">
        <v>162</v>
      </c>
      <c r="B846" s="8" t="s">
        <v>447</v>
      </c>
      <c r="C846" s="35">
        <f t="shared" si="58"/>
        <v>42768</v>
      </c>
      <c r="D846" s="35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84">
        <v>0</v>
      </c>
      <c r="K846" s="35">
        <v>0</v>
      </c>
      <c r="L846" s="35">
        <v>0</v>
      </c>
      <c r="M846" s="35">
        <v>0</v>
      </c>
      <c r="N846" s="35">
        <v>0</v>
      </c>
      <c r="O846" s="35">
        <v>0</v>
      </c>
      <c r="P846" s="35">
        <v>0</v>
      </c>
      <c r="Q846" s="35">
        <v>0</v>
      </c>
      <c r="R846" s="35">
        <v>0</v>
      </c>
      <c r="S846" s="35">
        <v>0</v>
      </c>
      <c r="T846" s="35">
        <v>0</v>
      </c>
      <c r="U846" s="35">
        <v>0</v>
      </c>
      <c r="V846" s="35">
        <v>0</v>
      </c>
      <c r="W846" s="35">
        <v>42768</v>
      </c>
      <c r="X846" s="35">
        <v>0</v>
      </c>
      <c r="Y846" s="28"/>
      <c r="Z846" s="201"/>
      <c r="AA846" s="201"/>
      <c r="AB846" s="201"/>
      <c r="AC846" s="201"/>
      <c r="AD846" s="201"/>
      <c r="AE846" s="201"/>
      <c r="AF846" s="201"/>
      <c r="AG846" s="201"/>
      <c r="AH846" s="201"/>
      <c r="AI846" s="201"/>
      <c r="AJ846" s="201"/>
      <c r="AK846" s="201"/>
      <c r="AL846" s="201"/>
      <c r="AM846" s="201"/>
      <c r="AN846" s="201"/>
      <c r="AO846" s="201"/>
      <c r="AP846" s="201"/>
      <c r="AQ846" s="201"/>
      <c r="AR846" s="201"/>
      <c r="AS846" s="201"/>
      <c r="AT846" s="201"/>
      <c r="AU846" s="201"/>
    </row>
    <row r="847" spans="1:47">
      <c r="A847" s="11">
        <v>163</v>
      </c>
      <c r="B847" s="8" t="s">
        <v>448</v>
      </c>
      <c r="C847" s="35">
        <f t="shared" si="58"/>
        <v>66754</v>
      </c>
      <c r="D847" s="35">
        <v>0</v>
      </c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84">
        <v>0</v>
      </c>
      <c r="K847" s="35">
        <v>0</v>
      </c>
      <c r="L847" s="35">
        <v>0</v>
      </c>
      <c r="M847" s="35">
        <v>0</v>
      </c>
      <c r="N847" s="35">
        <v>0</v>
      </c>
      <c r="O847" s="35">
        <v>0</v>
      </c>
      <c r="P847" s="35">
        <v>0</v>
      </c>
      <c r="Q847" s="35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66754</v>
      </c>
      <c r="X847" s="35">
        <v>0</v>
      </c>
      <c r="Y847" s="28"/>
      <c r="Z847" s="201"/>
      <c r="AA847" s="201"/>
      <c r="AB847" s="201"/>
      <c r="AC847" s="201"/>
      <c r="AD847" s="201"/>
      <c r="AE847" s="201"/>
      <c r="AF847" s="201"/>
      <c r="AG847" s="201"/>
      <c r="AH847" s="201"/>
      <c r="AI847" s="201"/>
      <c r="AJ847" s="201"/>
      <c r="AK847" s="201"/>
      <c r="AL847" s="201"/>
      <c r="AM847" s="201"/>
      <c r="AN847" s="201"/>
      <c r="AO847" s="201"/>
      <c r="AP847" s="201"/>
      <c r="AQ847" s="201"/>
      <c r="AR847" s="201"/>
      <c r="AS847" s="201"/>
      <c r="AT847" s="201"/>
      <c r="AU847" s="201"/>
    </row>
    <row r="848" spans="1:47">
      <c r="A848" s="11">
        <v>164</v>
      </c>
      <c r="B848" s="8" t="s">
        <v>449</v>
      </c>
      <c r="C848" s="35">
        <f t="shared" si="58"/>
        <v>41798</v>
      </c>
      <c r="D848" s="35">
        <v>0</v>
      </c>
      <c r="E848" s="35">
        <v>0</v>
      </c>
      <c r="F848" s="35">
        <v>0</v>
      </c>
      <c r="G848" s="35">
        <v>0</v>
      </c>
      <c r="H848" s="35">
        <v>0</v>
      </c>
      <c r="I848" s="35">
        <v>0</v>
      </c>
      <c r="J848" s="84">
        <v>0</v>
      </c>
      <c r="K848" s="35">
        <v>0</v>
      </c>
      <c r="L848" s="35">
        <v>0</v>
      </c>
      <c r="M848" s="35">
        <v>0</v>
      </c>
      <c r="N848" s="35">
        <v>0</v>
      </c>
      <c r="O848" s="35">
        <v>0</v>
      </c>
      <c r="P848" s="35">
        <v>0</v>
      </c>
      <c r="Q848" s="35">
        <v>0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41798</v>
      </c>
      <c r="X848" s="35">
        <v>0</v>
      </c>
      <c r="Y848" s="28"/>
      <c r="Z848" s="201"/>
      <c r="AA848" s="201"/>
      <c r="AB848" s="201"/>
      <c r="AC848" s="201"/>
      <c r="AD848" s="201"/>
      <c r="AE848" s="201"/>
      <c r="AF848" s="201"/>
      <c r="AG848" s="201"/>
      <c r="AH848" s="201"/>
      <c r="AI848" s="201"/>
      <c r="AJ848" s="201"/>
      <c r="AK848" s="201"/>
      <c r="AL848" s="201"/>
      <c r="AM848" s="201"/>
      <c r="AN848" s="201"/>
      <c r="AO848" s="201"/>
      <c r="AP848" s="201"/>
      <c r="AQ848" s="201"/>
      <c r="AR848" s="201"/>
      <c r="AS848" s="201"/>
      <c r="AT848" s="201"/>
      <c r="AU848" s="201"/>
    </row>
    <row r="849" spans="1:47">
      <c r="A849" s="11">
        <v>165</v>
      </c>
      <c r="B849" s="8" t="s">
        <v>450</v>
      </c>
      <c r="C849" s="35">
        <f t="shared" si="58"/>
        <v>40738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84">
        <v>0</v>
      </c>
      <c r="K849" s="35">
        <v>0</v>
      </c>
      <c r="L849" s="35">
        <v>0</v>
      </c>
      <c r="M849" s="35">
        <v>0</v>
      </c>
      <c r="N849" s="35">
        <v>0</v>
      </c>
      <c r="O849" s="35">
        <v>0</v>
      </c>
      <c r="P849" s="35">
        <v>0</v>
      </c>
      <c r="Q849" s="35">
        <v>0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40738</v>
      </c>
      <c r="X849" s="35">
        <v>0</v>
      </c>
      <c r="Y849" s="28"/>
      <c r="Z849" s="201"/>
      <c r="AA849" s="201"/>
      <c r="AB849" s="201"/>
      <c r="AC849" s="201"/>
      <c r="AD849" s="201"/>
      <c r="AE849" s="201"/>
      <c r="AF849" s="201"/>
      <c r="AG849" s="201"/>
      <c r="AH849" s="201"/>
      <c r="AI849" s="201"/>
      <c r="AJ849" s="201"/>
      <c r="AK849" s="201"/>
      <c r="AL849" s="201"/>
      <c r="AM849" s="201"/>
      <c r="AN849" s="201"/>
      <c r="AO849" s="201"/>
      <c r="AP849" s="201"/>
      <c r="AQ849" s="201"/>
      <c r="AR849" s="201"/>
      <c r="AS849" s="201"/>
      <c r="AT849" s="201"/>
      <c r="AU849" s="201"/>
    </row>
    <row r="850" spans="1:47">
      <c r="A850" s="11">
        <v>166</v>
      </c>
      <c r="B850" s="8" t="s">
        <v>451</v>
      </c>
      <c r="C850" s="35">
        <f t="shared" si="58"/>
        <v>33440</v>
      </c>
      <c r="D850" s="35">
        <v>0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84">
        <v>0</v>
      </c>
      <c r="K850" s="35">
        <v>0</v>
      </c>
      <c r="L850" s="35">
        <v>0</v>
      </c>
      <c r="M850" s="35">
        <v>0</v>
      </c>
      <c r="N850" s="35">
        <v>0</v>
      </c>
      <c r="O850" s="35">
        <v>0</v>
      </c>
      <c r="P850" s="35">
        <v>0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33440</v>
      </c>
      <c r="X850" s="35">
        <v>0</v>
      </c>
      <c r="Y850" s="28"/>
      <c r="Z850" s="201"/>
      <c r="AA850" s="201"/>
      <c r="AB850" s="201"/>
      <c r="AC850" s="201"/>
      <c r="AD850" s="201"/>
      <c r="AE850" s="201"/>
      <c r="AF850" s="201"/>
      <c r="AG850" s="201"/>
      <c r="AH850" s="201"/>
      <c r="AI850" s="201"/>
      <c r="AJ850" s="201"/>
      <c r="AK850" s="201"/>
      <c r="AL850" s="201"/>
      <c r="AM850" s="201"/>
      <c r="AN850" s="201"/>
      <c r="AO850" s="201"/>
      <c r="AP850" s="201"/>
      <c r="AQ850" s="201"/>
      <c r="AR850" s="201"/>
      <c r="AS850" s="201"/>
      <c r="AT850" s="201"/>
      <c r="AU850" s="201"/>
    </row>
    <row r="851" spans="1:47">
      <c r="A851" s="11">
        <v>167</v>
      </c>
      <c r="B851" s="8" t="s">
        <v>452</v>
      </c>
      <c r="C851" s="35">
        <f t="shared" si="58"/>
        <v>38385</v>
      </c>
      <c r="D851" s="35">
        <v>0</v>
      </c>
      <c r="E851" s="35">
        <v>0</v>
      </c>
      <c r="F851" s="35">
        <v>0</v>
      </c>
      <c r="G851" s="35">
        <v>0</v>
      </c>
      <c r="H851" s="35">
        <v>0</v>
      </c>
      <c r="I851" s="35">
        <v>0</v>
      </c>
      <c r="J851" s="84">
        <v>0</v>
      </c>
      <c r="K851" s="35">
        <v>0</v>
      </c>
      <c r="L851" s="35">
        <v>0</v>
      </c>
      <c r="M851" s="35">
        <v>0</v>
      </c>
      <c r="N851" s="35">
        <v>0</v>
      </c>
      <c r="O851" s="35">
        <v>0</v>
      </c>
      <c r="P851" s="35">
        <v>0</v>
      </c>
      <c r="Q851" s="35">
        <v>0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38385</v>
      </c>
      <c r="X851" s="35">
        <v>0</v>
      </c>
      <c r="Y851" s="28"/>
      <c r="Z851" s="201"/>
      <c r="AA851" s="201"/>
      <c r="AB851" s="201"/>
      <c r="AC851" s="201"/>
      <c r="AD851" s="201"/>
      <c r="AE851" s="201"/>
      <c r="AF851" s="201"/>
      <c r="AG851" s="201"/>
      <c r="AH851" s="201"/>
      <c r="AI851" s="201"/>
      <c r="AJ851" s="201"/>
      <c r="AK851" s="201"/>
      <c r="AL851" s="201"/>
      <c r="AM851" s="201"/>
      <c r="AN851" s="201"/>
      <c r="AO851" s="201"/>
      <c r="AP851" s="201"/>
      <c r="AQ851" s="201"/>
      <c r="AR851" s="201"/>
      <c r="AS851" s="201"/>
      <c r="AT851" s="201"/>
      <c r="AU851" s="201"/>
    </row>
    <row r="852" spans="1:47">
      <c r="A852" s="11">
        <v>168</v>
      </c>
      <c r="B852" s="8" t="s">
        <v>453</v>
      </c>
      <c r="C852" s="35">
        <f t="shared" si="58"/>
        <v>324347</v>
      </c>
      <c r="D852" s="35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84">
        <v>0</v>
      </c>
      <c r="K852" s="35">
        <v>0</v>
      </c>
      <c r="L852" s="35">
        <v>0</v>
      </c>
      <c r="M852" s="35">
        <v>0</v>
      </c>
      <c r="N852" s="35">
        <v>0</v>
      </c>
      <c r="O852" s="35">
        <v>0</v>
      </c>
      <c r="P852" s="35">
        <v>0</v>
      </c>
      <c r="Q852" s="35">
        <v>0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324347</v>
      </c>
      <c r="X852" s="35">
        <v>0</v>
      </c>
      <c r="Y852" s="28"/>
      <c r="Z852" s="201"/>
      <c r="AA852" s="201"/>
      <c r="AB852" s="201"/>
      <c r="AC852" s="201"/>
      <c r="AD852" s="201"/>
      <c r="AE852" s="201"/>
      <c r="AF852" s="201"/>
      <c r="AG852" s="201"/>
      <c r="AH852" s="201"/>
      <c r="AI852" s="201"/>
      <c r="AJ852" s="201"/>
      <c r="AK852" s="201"/>
      <c r="AL852" s="201"/>
      <c r="AM852" s="201"/>
      <c r="AN852" s="201"/>
      <c r="AO852" s="201"/>
      <c r="AP852" s="201"/>
      <c r="AQ852" s="201"/>
      <c r="AR852" s="201"/>
      <c r="AS852" s="201"/>
      <c r="AT852" s="201"/>
      <c r="AU852" s="201"/>
    </row>
    <row r="853" spans="1:47">
      <c r="A853" s="39" t="s">
        <v>117</v>
      </c>
      <c r="B853" s="46"/>
      <c r="C853" s="27">
        <f t="shared" ref="C853:X853" si="59">SUM(C854:C860)</f>
        <v>1299134.8</v>
      </c>
      <c r="D853" s="27">
        <f t="shared" si="59"/>
        <v>0</v>
      </c>
      <c r="E853" s="27">
        <f t="shared" si="59"/>
        <v>0</v>
      </c>
      <c r="F853" s="27">
        <f t="shared" si="59"/>
        <v>0</v>
      </c>
      <c r="G853" s="27">
        <f t="shared" si="59"/>
        <v>0</v>
      </c>
      <c r="H853" s="27">
        <f t="shared" si="59"/>
        <v>0</v>
      </c>
      <c r="I853" s="27">
        <f t="shared" si="59"/>
        <v>1145118</v>
      </c>
      <c r="J853" s="83">
        <f t="shared" si="59"/>
        <v>0</v>
      </c>
      <c r="K853" s="27">
        <f t="shared" si="59"/>
        <v>0</v>
      </c>
      <c r="L853" s="27">
        <f t="shared" si="59"/>
        <v>0</v>
      </c>
      <c r="M853" s="27">
        <f t="shared" si="59"/>
        <v>0</v>
      </c>
      <c r="N853" s="27">
        <f t="shared" si="59"/>
        <v>0</v>
      </c>
      <c r="O853" s="27">
        <f t="shared" si="59"/>
        <v>0</v>
      </c>
      <c r="P853" s="27">
        <f t="shared" si="59"/>
        <v>0</v>
      </c>
      <c r="Q853" s="27">
        <f t="shared" si="59"/>
        <v>0</v>
      </c>
      <c r="R853" s="27">
        <f t="shared" si="59"/>
        <v>0</v>
      </c>
      <c r="S853" s="27">
        <f t="shared" si="59"/>
        <v>0</v>
      </c>
      <c r="T853" s="27">
        <f t="shared" si="59"/>
        <v>0</v>
      </c>
      <c r="U853" s="27">
        <f t="shared" si="59"/>
        <v>0</v>
      </c>
      <c r="V853" s="27">
        <f t="shared" si="59"/>
        <v>20599</v>
      </c>
      <c r="W853" s="27">
        <f t="shared" si="59"/>
        <v>108914.8</v>
      </c>
      <c r="X853" s="27">
        <f t="shared" si="59"/>
        <v>24503</v>
      </c>
      <c r="Y853" s="28"/>
      <c r="Z853" s="201"/>
      <c r="AA853" s="201"/>
      <c r="AB853" s="201"/>
      <c r="AC853" s="201"/>
      <c r="AD853" s="201"/>
      <c r="AE853" s="201"/>
      <c r="AF853" s="201"/>
      <c r="AG853" s="201"/>
      <c r="AH853" s="201"/>
      <c r="AI853" s="201"/>
      <c r="AJ853" s="201"/>
      <c r="AK853" s="201"/>
      <c r="AL853" s="201"/>
      <c r="AM853" s="201"/>
      <c r="AN853" s="201"/>
      <c r="AO853" s="201"/>
      <c r="AP853" s="201"/>
      <c r="AQ853" s="201"/>
      <c r="AR853" s="201"/>
      <c r="AS853" s="201"/>
      <c r="AT853" s="201"/>
      <c r="AU853" s="201"/>
    </row>
    <row r="854" spans="1:47">
      <c r="A854" s="11">
        <v>169</v>
      </c>
      <c r="B854" s="8" t="s">
        <v>118</v>
      </c>
      <c r="C854" s="35">
        <f t="shared" ref="C854:C860" si="60">D854+E854+F854+G854+H854+I854+K854+M854+O854+Q854+S854+U854+V854+W854+X854</f>
        <v>271830</v>
      </c>
      <c r="D854" s="35">
        <v>0</v>
      </c>
      <c r="E854" s="35">
        <v>0</v>
      </c>
      <c r="F854" s="35">
        <v>0</v>
      </c>
      <c r="G854" s="35">
        <v>0</v>
      </c>
      <c r="H854" s="35">
        <v>0</v>
      </c>
      <c r="I854" s="35">
        <v>261527</v>
      </c>
      <c r="J854" s="84">
        <v>0</v>
      </c>
      <c r="K854" s="35">
        <v>0</v>
      </c>
      <c r="L854" s="35">
        <v>0</v>
      </c>
      <c r="M854" s="35">
        <v>0</v>
      </c>
      <c r="N854" s="35">
        <v>0</v>
      </c>
      <c r="O854" s="35">
        <v>0</v>
      </c>
      <c r="P854" s="35">
        <v>0</v>
      </c>
      <c r="Q854" s="35">
        <v>0</v>
      </c>
      <c r="R854" s="35">
        <v>0</v>
      </c>
      <c r="S854" s="35">
        <v>0</v>
      </c>
      <c r="T854" s="35">
        <v>0</v>
      </c>
      <c r="U854" s="35">
        <v>0</v>
      </c>
      <c r="V854" s="35">
        <v>4707</v>
      </c>
      <c r="W854" s="35">
        <v>0</v>
      </c>
      <c r="X854" s="35">
        <v>5596</v>
      </c>
      <c r="Y854" s="28"/>
      <c r="Z854" s="201"/>
      <c r="AA854" s="201"/>
      <c r="AB854" s="201"/>
      <c r="AC854" s="201"/>
      <c r="AD854" s="201"/>
      <c r="AE854" s="201"/>
      <c r="AF854" s="201"/>
      <c r="AG854" s="201"/>
      <c r="AH854" s="201"/>
      <c r="AI854" s="201"/>
      <c r="AJ854" s="201"/>
      <c r="AK854" s="201"/>
      <c r="AL854" s="201"/>
      <c r="AM854" s="201"/>
      <c r="AN854" s="201"/>
      <c r="AO854" s="201"/>
      <c r="AP854" s="201"/>
      <c r="AQ854" s="201"/>
      <c r="AR854" s="201"/>
      <c r="AS854" s="201"/>
      <c r="AT854" s="201"/>
      <c r="AU854" s="201"/>
    </row>
    <row r="855" spans="1:47">
      <c r="A855" s="11">
        <v>170</v>
      </c>
      <c r="B855" s="8" t="s">
        <v>119</v>
      </c>
      <c r="C855" s="35">
        <f t="shared" si="60"/>
        <v>474720</v>
      </c>
      <c r="D855" s="35">
        <v>0</v>
      </c>
      <c r="E855" s="35">
        <v>0</v>
      </c>
      <c r="F855" s="35">
        <v>0</v>
      </c>
      <c r="G855" s="35">
        <v>0</v>
      </c>
      <c r="H855" s="35">
        <v>0</v>
      </c>
      <c r="I855" s="35">
        <v>456798</v>
      </c>
      <c r="J855" s="84">
        <v>0</v>
      </c>
      <c r="K855" s="35">
        <v>0</v>
      </c>
      <c r="L855" s="35">
        <v>0</v>
      </c>
      <c r="M855" s="35">
        <v>0</v>
      </c>
      <c r="N855" s="35">
        <v>0</v>
      </c>
      <c r="O855" s="35">
        <v>0</v>
      </c>
      <c r="P855" s="35">
        <v>0</v>
      </c>
      <c r="Q855" s="35">
        <v>0</v>
      </c>
      <c r="R855" s="35">
        <v>0</v>
      </c>
      <c r="S855" s="35">
        <v>0</v>
      </c>
      <c r="T855" s="35">
        <v>0</v>
      </c>
      <c r="U855" s="35">
        <v>0</v>
      </c>
      <c r="V855" s="35">
        <v>8147</v>
      </c>
      <c r="W855" s="35">
        <v>0</v>
      </c>
      <c r="X855" s="35">
        <v>9775</v>
      </c>
      <c r="Y855" s="28"/>
      <c r="Z855" s="201"/>
      <c r="AA855" s="201"/>
      <c r="AB855" s="201"/>
      <c r="AC855" s="201"/>
      <c r="AD855" s="201"/>
      <c r="AE855" s="201"/>
      <c r="AF855" s="201"/>
      <c r="AG855" s="201"/>
      <c r="AH855" s="201"/>
      <c r="AI855" s="201"/>
      <c r="AJ855" s="201"/>
      <c r="AK855" s="201"/>
      <c r="AL855" s="201"/>
      <c r="AM855" s="201"/>
      <c r="AN855" s="201"/>
      <c r="AO855" s="201"/>
      <c r="AP855" s="201"/>
      <c r="AQ855" s="201"/>
      <c r="AR855" s="201"/>
      <c r="AS855" s="201"/>
      <c r="AT855" s="201"/>
      <c r="AU855" s="201"/>
    </row>
    <row r="856" spans="1:47">
      <c r="A856" s="11">
        <v>171</v>
      </c>
      <c r="B856" s="8" t="s">
        <v>120</v>
      </c>
      <c r="C856" s="35">
        <f t="shared" si="60"/>
        <v>181832</v>
      </c>
      <c r="D856" s="35">
        <v>0</v>
      </c>
      <c r="E856" s="35">
        <v>0</v>
      </c>
      <c r="F856" s="35">
        <v>0</v>
      </c>
      <c r="G856" s="35">
        <v>0</v>
      </c>
      <c r="H856" s="35">
        <v>0</v>
      </c>
      <c r="I856" s="35">
        <v>174949</v>
      </c>
      <c r="J856" s="84">
        <v>0</v>
      </c>
      <c r="K856" s="35">
        <v>0</v>
      </c>
      <c r="L856" s="35">
        <v>0</v>
      </c>
      <c r="M856" s="35">
        <v>0</v>
      </c>
      <c r="N856" s="35">
        <v>0</v>
      </c>
      <c r="O856" s="35">
        <v>0</v>
      </c>
      <c r="P856" s="35">
        <v>0</v>
      </c>
      <c r="Q856" s="35">
        <v>0</v>
      </c>
      <c r="R856" s="35">
        <v>0</v>
      </c>
      <c r="S856" s="35">
        <v>0</v>
      </c>
      <c r="T856" s="35">
        <v>0</v>
      </c>
      <c r="U856" s="35">
        <v>0</v>
      </c>
      <c r="V856" s="35">
        <v>3140</v>
      </c>
      <c r="W856" s="35">
        <v>0</v>
      </c>
      <c r="X856" s="35">
        <v>3743</v>
      </c>
      <c r="Y856" s="28"/>
      <c r="Z856" s="201"/>
      <c r="AA856" s="201"/>
      <c r="AB856" s="201"/>
      <c r="AC856" s="201"/>
      <c r="AD856" s="201"/>
      <c r="AE856" s="201"/>
      <c r="AF856" s="201"/>
      <c r="AG856" s="201"/>
      <c r="AH856" s="201"/>
      <c r="AI856" s="201"/>
      <c r="AJ856" s="201"/>
      <c r="AK856" s="201"/>
      <c r="AL856" s="201"/>
      <c r="AM856" s="201"/>
      <c r="AN856" s="201"/>
      <c r="AO856" s="201"/>
      <c r="AP856" s="201"/>
      <c r="AQ856" s="201"/>
      <c r="AR856" s="201"/>
      <c r="AS856" s="201"/>
      <c r="AT856" s="201"/>
      <c r="AU856" s="201"/>
    </row>
    <row r="857" spans="1:47">
      <c r="A857" s="11">
        <v>172</v>
      </c>
      <c r="B857" s="8" t="s">
        <v>121</v>
      </c>
      <c r="C857" s="35">
        <f t="shared" si="60"/>
        <v>261838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251844</v>
      </c>
      <c r="J857" s="84">
        <v>0</v>
      </c>
      <c r="K857" s="35">
        <v>0</v>
      </c>
      <c r="L857" s="35">
        <v>0</v>
      </c>
      <c r="M857" s="35">
        <v>0</v>
      </c>
      <c r="N857" s="35">
        <v>0</v>
      </c>
      <c r="O857" s="35">
        <v>0</v>
      </c>
      <c r="P857" s="35">
        <v>0</v>
      </c>
      <c r="Q857" s="35">
        <v>0</v>
      </c>
      <c r="R857" s="35">
        <v>0</v>
      </c>
      <c r="S857" s="35">
        <v>0</v>
      </c>
      <c r="T857" s="35">
        <v>0</v>
      </c>
      <c r="U857" s="35">
        <v>0</v>
      </c>
      <c r="V857" s="35">
        <v>4605</v>
      </c>
      <c r="W857" s="35">
        <v>0</v>
      </c>
      <c r="X857" s="35">
        <v>5389</v>
      </c>
      <c r="Y857" s="28"/>
      <c r="Z857" s="201"/>
      <c r="AA857" s="201"/>
      <c r="AB857" s="201"/>
      <c r="AC857" s="201"/>
      <c r="AD857" s="201"/>
      <c r="AE857" s="201"/>
      <c r="AF857" s="201"/>
      <c r="AG857" s="201"/>
      <c r="AH857" s="201"/>
      <c r="AI857" s="201"/>
      <c r="AJ857" s="201"/>
      <c r="AK857" s="201"/>
      <c r="AL857" s="201"/>
      <c r="AM857" s="201"/>
      <c r="AN857" s="201"/>
      <c r="AO857" s="201"/>
      <c r="AP857" s="201"/>
      <c r="AQ857" s="201"/>
      <c r="AR857" s="201"/>
      <c r="AS857" s="201"/>
      <c r="AT857" s="201"/>
      <c r="AU857" s="201"/>
    </row>
    <row r="858" spans="1:47" s="148" customFormat="1">
      <c r="A858" s="11">
        <v>173</v>
      </c>
      <c r="B858" s="60" t="s">
        <v>1119</v>
      </c>
      <c r="C858" s="35">
        <f t="shared" si="60"/>
        <v>20574.8</v>
      </c>
      <c r="D858" s="35">
        <v>0</v>
      </c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84">
        <v>0</v>
      </c>
      <c r="K858" s="35">
        <v>0</v>
      </c>
      <c r="L858" s="35">
        <v>0</v>
      </c>
      <c r="M858" s="35">
        <v>0</v>
      </c>
      <c r="N858" s="35">
        <v>0</v>
      </c>
      <c r="O858" s="35">
        <v>0</v>
      </c>
      <c r="P858" s="35">
        <v>0</v>
      </c>
      <c r="Q858" s="35">
        <v>0</v>
      </c>
      <c r="R858" s="35">
        <v>0</v>
      </c>
      <c r="S858" s="35">
        <v>0</v>
      </c>
      <c r="T858" s="35">
        <v>0</v>
      </c>
      <c r="U858" s="35">
        <v>0</v>
      </c>
      <c r="V858" s="35">
        <v>0</v>
      </c>
      <c r="W858" s="35">
        <v>20574.8</v>
      </c>
      <c r="X858" s="35">
        <v>0</v>
      </c>
      <c r="Y858" s="28"/>
      <c r="Z858" s="202"/>
      <c r="AA858" s="202"/>
      <c r="AB858" s="202"/>
      <c r="AC858" s="202"/>
      <c r="AD858" s="202"/>
      <c r="AE858" s="202"/>
      <c r="AF858" s="202"/>
      <c r="AG858" s="202"/>
      <c r="AH858" s="202"/>
      <c r="AI858" s="202"/>
      <c r="AJ858" s="202"/>
      <c r="AK858" s="202"/>
      <c r="AL858" s="202"/>
      <c r="AM858" s="202"/>
      <c r="AN858" s="202"/>
      <c r="AO858" s="202"/>
      <c r="AP858" s="202"/>
      <c r="AQ858" s="202"/>
      <c r="AR858" s="202"/>
      <c r="AS858" s="202"/>
      <c r="AT858" s="202"/>
      <c r="AU858" s="202"/>
    </row>
    <row r="859" spans="1:47">
      <c r="A859" s="11">
        <v>174</v>
      </c>
      <c r="B859" s="8" t="s">
        <v>454</v>
      </c>
      <c r="C859" s="35">
        <f t="shared" si="60"/>
        <v>42487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84">
        <v>0</v>
      </c>
      <c r="K859" s="35">
        <v>0</v>
      </c>
      <c r="L859" s="35">
        <v>0</v>
      </c>
      <c r="M859" s="35">
        <v>0</v>
      </c>
      <c r="N859" s="35">
        <v>0</v>
      </c>
      <c r="O859" s="35">
        <v>0</v>
      </c>
      <c r="P859" s="35">
        <v>0</v>
      </c>
      <c r="Q859" s="35">
        <v>0</v>
      </c>
      <c r="R859" s="35">
        <v>0</v>
      </c>
      <c r="S859" s="35">
        <v>0</v>
      </c>
      <c r="T859" s="35">
        <v>0</v>
      </c>
      <c r="U859" s="35">
        <v>0</v>
      </c>
      <c r="V859" s="35">
        <v>0</v>
      </c>
      <c r="W859" s="35">
        <v>42487</v>
      </c>
      <c r="X859" s="35">
        <v>0</v>
      </c>
      <c r="Y859" s="28"/>
      <c r="Z859" s="201"/>
      <c r="AA859" s="201"/>
      <c r="AB859" s="201"/>
      <c r="AC859" s="201"/>
      <c r="AD859" s="201"/>
      <c r="AE859" s="201"/>
      <c r="AF859" s="201"/>
      <c r="AG859" s="201"/>
      <c r="AH859" s="201"/>
      <c r="AI859" s="201"/>
      <c r="AJ859" s="201"/>
      <c r="AK859" s="201"/>
      <c r="AL859" s="201"/>
      <c r="AM859" s="201"/>
      <c r="AN859" s="201"/>
      <c r="AO859" s="201"/>
      <c r="AP859" s="201"/>
      <c r="AQ859" s="201"/>
      <c r="AR859" s="201"/>
      <c r="AS859" s="201"/>
      <c r="AT859" s="201"/>
      <c r="AU859" s="201"/>
    </row>
    <row r="860" spans="1:47">
      <c r="A860" s="11">
        <v>175</v>
      </c>
      <c r="B860" s="8" t="s">
        <v>456</v>
      </c>
      <c r="C860" s="35">
        <f t="shared" si="60"/>
        <v>45853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84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45853</v>
      </c>
      <c r="X860" s="35">
        <v>0</v>
      </c>
      <c r="Y860" s="28"/>
      <c r="Z860" s="201"/>
      <c r="AA860" s="201"/>
      <c r="AB860" s="201"/>
      <c r="AC860" s="201"/>
      <c r="AD860" s="201"/>
      <c r="AE860" s="201"/>
      <c r="AF860" s="201"/>
      <c r="AG860" s="201"/>
      <c r="AH860" s="201"/>
      <c r="AI860" s="201"/>
      <c r="AJ860" s="201"/>
      <c r="AK860" s="201"/>
      <c r="AL860" s="201"/>
      <c r="AM860" s="201"/>
      <c r="AN860" s="201"/>
      <c r="AO860" s="201"/>
      <c r="AP860" s="201"/>
      <c r="AQ860" s="201"/>
      <c r="AR860" s="201"/>
      <c r="AS860" s="201"/>
      <c r="AT860" s="201"/>
      <c r="AU860" s="201"/>
    </row>
    <row r="861" spans="1:47">
      <c r="A861" s="39" t="s">
        <v>122</v>
      </c>
      <c r="B861" s="33"/>
      <c r="C861" s="27">
        <f t="shared" ref="C861:X861" si="61">SUM(C862:C873)</f>
        <v>5622607</v>
      </c>
      <c r="D861" s="27">
        <f t="shared" si="61"/>
        <v>0</v>
      </c>
      <c r="E861" s="27">
        <f t="shared" si="61"/>
        <v>0</v>
      </c>
      <c r="F861" s="27">
        <f t="shared" si="61"/>
        <v>0</v>
      </c>
      <c r="G861" s="27">
        <f t="shared" si="61"/>
        <v>0</v>
      </c>
      <c r="H861" s="27">
        <f t="shared" si="61"/>
        <v>787816</v>
      </c>
      <c r="I861" s="27">
        <f t="shared" si="61"/>
        <v>0</v>
      </c>
      <c r="J861" s="83">
        <f t="shared" si="61"/>
        <v>0</v>
      </c>
      <c r="K861" s="27">
        <f t="shared" si="61"/>
        <v>0</v>
      </c>
      <c r="L861" s="27">
        <f t="shared" si="61"/>
        <v>639</v>
      </c>
      <c r="M861" s="27">
        <f t="shared" si="61"/>
        <v>2290616</v>
      </c>
      <c r="N861" s="27">
        <f t="shared" si="61"/>
        <v>0</v>
      </c>
      <c r="O861" s="27">
        <f t="shared" si="61"/>
        <v>0</v>
      </c>
      <c r="P861" s="27">
        <f t="shared" si="61"/>
        <v>790</v>
      </c>
      <c r="Q861" s="27">
        <f t="shared" si="61"/>
        <v>1226265</v>
      </c>
      <c r="R861" s="27">
        <f t="shared" si="61"/>
        <v>119</v>
      </c>
      <c r="S861" s="27">
        <f t="shared" si="61"/>
        <v>247516</v>
      </c>
      <c r="T861" s="27">
        <f t="shared" si="61"/>
        <v>0</v>
      </c>
      <c r="U861" s="27">
        <f t="shared" si="61"/>
        <v>0</v>
      </c>
      <c r="V861" s="27">
        <f t="shared" si="61"/>
        <v>14111</v>
      </c>
      <c r="W861" s="27">
        <f t="shared" si="61"/>
        <v>958867</v>
      </c>
      <c r="X861" s="27">
        <f t="shared" si="61"/>
        <v>97416</v>
      </c>
      <c r="Y861" s="28"/>
      <c r="Z861" s="201"/>
      <c r="AA861" s="201"/>
      <c r="AB861" s="201"/>
      <c r="AC861" s="201"/>
      <c r="AD861" s="201"/>
      <c r="AE861" s="201"/>
      <c r="AF861" s="201"/>
      <c r="AG861" s="201"/>
      <c r="AH861" s="201"/>
      <c r="AI861" s="201"/>
      <c r="AJ861" s="201"/>
      <c r="AK861" s="201"/>
      <c r="AL861" s="201"/>
      <c r="AM861" s="201"/>
      <c r="AN861" s="201"/>
      <c r="AO861" s="201"/>
      <c r="AP861" s="201"/>
      <c r="AQ861" s="201"/>
      <c r="AR861" s="201"/>
      <c r="AS861" s="201"/>
      <c r="AT861" s="201"/>
      <c r="AU861" s="201"/>
    </row>
    <row r="862" spans="1:47">
      <c r="A862" s="11">
        <v>176</v>
      </c>
      <c r="B862" s="158" t="s">
        <v>123</v>
      </c>
      <c r="C862" s="35">
        <f t="shared" ref="C862:C873" si="62">D862+E862+F862+G862+H862+I862+K862+M862+O862+Q862+S862+U862+V862+W862+X862</f>
        <v>196069</v>
      </c>
      <c r="D862" s="35">
        <v>0</v>
      </c>
      <c r="E862" s="35">
        <v>0</v>
      </c>
      <c r="F862" s="35">
        <v>0</v>
      </c>
      <c r="G862" s="35">
        <v>0</v>
      </c>
      <c r="H862" s="35">
        <v>0</v>
      </c>
      <c r="I862" s="35">
        <v>0</v>
      </c>
      <c r="J862" s="84">
        <v>0</v>
      </c>
      <c r="K862" s="35">
        <v>0</v>
      </c>
      <c r="L862" s="35">
        <v>0</v>
      </c>
      <c r="M862" s="35">
        <v>0</v>
      </c>
      <c r="N862" s="35">
        <v>0</v>
      </c>
      <c r="O862" s="35">
        <v>0</v>
      </c>
      <c r="P862" s="35">
        <v>0</v>
      </c>
      <c r="Q862" s="35">
        <v>0</v>
      </c>
      <c r="R862" s="35">
        <v>0</v>
      </c>
      <c r="S862" s="35">
        <v>0</v>
      </c>
      <c r="T862" s="35">
        <v>0</v>
      </c>
      <c r="U862" s="35">
        <v>0</v>
      </c>
      <c r="V862" s="35">
        <v>0</v>
      </c>
      <c r="W862" s="35">
        <v>196069</v>
      </c>
      <c r="X862" s="77">
        <v>0</v>
      </c>
      <c r="Y862" s="28"/>
      <c r="Z862" s="201"/>
      <c r="AA862" s="201"/>
      <c r="AB862" s="201"/>
      <c r="AC862" s="201"/>
      <c r="AD862" s="201"/>
      <c r="AE862" s="201"/>
      <c r="AF862" s="201"/>
      <c r="AG862" s="201"/>
      <c r="AH862" s="201"/>
      <c r="AI862" s="201"/>
      <c r="AJ862" s="201"/>
      <c r="AK862" s="201"/>
      <c r="AL862" s="201"/>
      <c r="AM862" s="201"/>
      <c r="AN862" s="201"/>
      <c r="AO862" s="201"/>
      <c r="AP862" s="201"/>
      <c r="AQ862" s="201"/>
      <c r="AR862" s="201"/>
      <c r="AS862" s="201"/>
      <c r="AT862" s="201"/>
      <c r="AU862" s="201"/>
    </row>
    <row r="863" spans="1:47">
      <c r="A863" s="11">
        <v>177</v>
      </c>
      <c r="B863" s="158" t="s">
        <v>124</v>
      </c>
      <c r="C863" s="35">
        <f t="shared" si="62"/>
        <v>205499</v>
      </c>
      <c r="D863" s="35">
        <v>0</v>
      </c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84">
        <v>0</v>
      </c>
      <c r="K863" s="35">
        <v>0</v>
      </c>
      <c r="L863" s="35">
        <v>0</v>
      </c>
      <c r="M863" s="35">
        <v>0</v>
      </c>
      <c r="N863" s="35">
        <v>0</v>
      </c>
      <c r="O863" s="35">
        <v>0</v>
      </c>
      <c r="P863" s="35">
        <v>0</v>
      </c>
      <c r="Q863" s="35">
        <v>0</v>
      </c>
      <c r="R863" s="35">
        <v>0</v>
      </c>
      <c r="S863" s="35">
        <v>0</v>
      </c>
      <c r="T863" s="35">
        <v>0</v>
      </c>
      <c r="U863" s="35">
        <v>0</v>
      </c>
      <c r="V863" s="35">
        <v>0</v>
      </c>
      <c r="W863" s="35">
        <v>205499</v>
      </c>
      <c r="X863" s="77">
        <v>0</v>
      </c>
      <c r="Y863" s="28"/>
      <c r="Z863" s="201"/>
      <c r="AA863" s="201"/>
      <c r="AB863" s="201"/>
      <c r="AC863" s="201"/>
      <c r="AD863" s="201"/>
      <c r="AE863" s="201"/>
      <c r="AF863" s="201"/>
      <c r="AG863" s="201"/>
      <c r="AH863" s="201"/>
      <c r="AI863" s="201"/>
      <c r="AJ863" s="201"/>
      <c r="AK863" s="201"/>
      <c r="AL863" s="201"/>
      <c r="AM863" s="201"/>
      <c r="AN863" s="201"/>
      <c r="AO863" s="201"/>
      <c r="AP863" s="201"/>
      <c r="AQ863" s="201"/>
      <c r="AR863" s="201"/>
      <c r="AS863" s="201"/>
      <c r="AT863" s="201"/>
      <c r="AU863" s="201"/>
    </row>
    <row r="864" spans="1:47" ht="25.5">
      <c r="A864" s="11">
        <v>178</v>
      </c>
      <c r="B864" s="8" t="s">
        <v>125</v>
      </c>
      <c r="C864" s="35">
        <f t="shared" si="62"/>
        <v>1682500</v>
      </c>
      <c r="D864" s="35">
        <v>0</v>
      </c>
      <c r="E864" s="35">
        <v>0</v>
      </c>
      <c r="F864" s="35">
        <v>0</v>
      </c>
      <c r="G864" s="35">
        <v>0</v>
      </c>
      <c r="H864" s="35">
        <v>283966</v>
      </c>
      <c r="I864" s="35">
        <v>0</v>
      </c>
      <c r="J864" s="84">
        <v>0</v>
      </c>
      <c r="K864" s="35">
        <v>0</v>
      </c>
      <c r="L864" s="35">
        <v>219</v>
      </c>
      <c r="M864" s="35">
        <v>825643</v>
      </c>
      <c r="N864" s="35">
        <v>0</v>
      </c>
      <c r="O864" s="35">
        <v>0</v>
      </c>
      <c r="P864" s="35">
        <v>331</v>
      </c>
      <c r="Q864" s="35">
        <v>443445</v>
      </c>
      <c r="R864" s="35">
        <v>50</v>
      </c>
      <c r="S864" s="35">
        <v>89216</v>
      </c>
      <c r="T864" s="35">
        <v>0</v>
      </c>
      <c r="U864" s="35">
        <v>0</v>
      </c>
      <c r="V864" s="35">
        <v>5086</v>
      </c>
      <c r="W864" s="35">
        <v>0</v>
      </c>
      <c r="X864" s="35">
        <v>35144</v>
      </c>
      <c r="Y864" s="28"/>
      <c r="Z864" s="201"/>
      <c r="AA864" s="201"/>
      <c r="AB864" s="201"/>
      <c r="AC864" s="201"/>
      <c r="AD864" s="201"/>
      <c r="AE864" s="201"/>
      <c r="AF864" s="201"/>
      <c r="AG864" s="201"/>
      <c r="AH864" s="201"/>
      <c r="AI864" s="201"/>
      <c r="AJ864" s="201"/>
      <c r="AK864" s="201"/>
      <c r="AL864" s="201"/>
      <c r="AM864" s="201"/>
      <c r="AN864" s="201"/>
      <c r="AO864" s="201"/>
      <c r="AP864" s="201"/>
      <c r="AQ864" s="201"/>
      <c r="AR864" s="201"/>
      <c r="AS864" s="201"/>
      <c r="AT864" s="201"/>
      <c r="AU864" s="201"/>
    </row>
    <row r="865" spans="1:47">
      <c r="A865" s="11">
        <v>179</v>
      </c>
      <c r="B865" s="8" t="s">
        <v>126</v>
      </c>
      <c r="C865" s="35">
        <f t="shared" si="62"/>
        <v>2981240</v>
      </c>
      <c r="D865" s="35">
        <v>0</v>
      </c>
      <c r="E865" s="35">
        <v>0</v>
      </c>
      <c r="F865" s="35">
        <v>0</v>
      </c>
      <c r="G865" s="35">
        <v>0</v>
      </c>
      <c r="H865" s="35">
        <v>503850</v>
      </c>
      <c r="I865" s="35">
        <v>0</v>
      </c>
      <c r="J865" s="84">
        <v>0</v>
      </c>
      <c r="K865" s="35">
        <v>0</v>
      </c>
      <c r="L865" s="35">
        <v>420</v>
      </c>
      <c r="M865" s="35">
        <v>1464973</v>
      </c>
      <c r="N865" s="35">
        <v>0</v>
      </c>
      <c r="O865" s="35">
        <v>0</v>
      </c>
      <c r="P865" s="35">
        <v>459</v>
      </c>
      <c r="Q865" s="35">
        <v>782820</v>
      </c>
      <c r="R865" s="35">
        <v>69</v>
      </c>
      <c r="S865" s="35">
        <v>158300</v>
      </c>
      <c r="T865" s="35">
        <v>0</v>
      </c>
      <c r="U865" s="35">
        <v>0</v>
      </c>
      <c r="V865" s="35">
        <v>9025</v>
      </c>
      <c r="W865" s="35">
        <v>0</v>
      </c>
      <c r="X865" s="35">
        <v>62272</v>
      </c>
      <c r="Y865" s="28"/>
      <c r="Z865" s="201"/>
      <c r="AA865" s="201"/>
      <c r="AB865" s="201"/>
      <c r="AC865" s="201"/>
      <c r="AD865" s="201"/>
      <c r="AE865" s="201"/>
      <c r="AF865" s="201"/>
      <c r="AG865" s="201"/>
      <c r="AH865" s="201"/>
      <c r="AI865" s="201"/>
      <c r="AJ865" s="201"/>
      <c r="AK865" s="201"/>
      <c r="AL865" s="201"/>
      <c r="AM865" s="201"/>
      <c r="AN865" s="201"/>
      <c r="AO865" s="201"/>
      <c r="AP865" s="201"/>
      <c r="AQ865" s="201"/>
      <c r="AR865" s="201"/>
      <c r="AS865" s="201"/>
      <c r="AT865" s="201"/>
      <c r="AU865" s="201"/>
    </row>
    <row r="866" spans="1:47">
      <c r="A866" s="11">
        <v>180</v>
      </c>
      <c r="B866" s="158" t="s">
        <v>457</v>
      </c>
      <c r="C866" s="35">
        <f t="shared" si="62"/>
        <v>229965</v>
      </c>
      <c r="D866" s="35">
        <v>0</v>
      </c>
      <c r="E866" s="35">
        <v>0</v>
      </c>
      <c r="F866" s="35">
        <v>0</v>
      </c>
      <c r="G866" s="35">
        <v>0</v>
      </c>
      <c r="H866" s="35">
        <v>0</v>
      </c>
      <c r="I866" s="35">
        <v>0</v>
      </c>
      <c r="J866" s="84">
        <v>0</v>
      </c>
      <c r="K866" s="35">
        <v>0</v>
      </c>
      <c r="L866" s="35">
        <v>0</v>
      </c>
      <c r="M866" s="35">
        <v>0</v>
      </c>
      <c r="N866" s="35">
        <v>0</v>
      </c>
      <c r="O866" s="35">
        <v>0</v>
      </c>
      <c r="P866" s="35">
        <v>0</v>
      </c>
      <c r="Q866" s="35">
        <v>0</v>
      </c>
      <c r="R866" s="35">
        <v>0</v>
      </c>
      <c r="S866" s="35">
        <v>0</v>
      </c>
      <c r="T866" s="35">
        <v>0</v>
      </c>
      <c r="U866" s="35">
        <v>0</v>
      </c>
      <c r="V866" s="35">
        <v>0</v>
      </c>
      <c r="W866" s="35">
        <v>229965</v>
      </c>
      <c r="X866" s="35">
        <v>0</v>
      </c>
      <c r="Y866" s="28"/>
      <c r="Z866" s="201"/>
      <c r="AA866" s="201"/>
      <c r="AB866" s="201"/>
      <c r="AC866" s="201"/>
      <c r="AD866" s="201"/>
      <c r="AE866" s="201"/>
      <c r="AF866" s="201"/>
      <c r="AG866" s="201"/>
      <c r="AH866" s="201"/>
      <c r="AI866" s="201"/>
      <c r="AJ866" s="201"/>
      <c r="AK866" s="201"/>
      <c r="AL866" s="201"/>
      <c r="AM866" s="201"/>
      <c r="AN866" s="201"/>
      <c r="AO866" s="201"/>
      <c r="AP866" s="201"/>
      <c r="AQ866" s="201"/>
      <c r="AR866" s="201"/>
      <c r="AS866" s="201"/>
      <c r="AT866" s="201"/>
      <c r="AU866" s="201"/>
    </row>
    <row r="867" spans="1:47">
      <c r="A867" s="11">
        <v>181</v>
      </c>
      <c r="B867" s="8" t="s">
        <v>458</v>
      </c>
      <c r="C867" s="35">
        <f t="shared" si="62"/>
        <v>47335</v>
      </c>
      <c r="D867" s="35">
        <v>0</v>
      </c>
      <c r="E867" s="35">
        <v>0</v>
      </c>
      <c r="F867" s="35">
        <v>0</v>
      </c>
      <c r="G867" s="35">
        <v>0</v>
      </c>
      <c r="H867" s="35">
        <v>0</v>
      </c>
      <c r="I867" s="35">
        <v>0</v>
      </c>
      <c r="J867" s="84">
        <v>0</v>
      </c>
      <c r="K867" s="35">
        <v>0</v>
      </c>
      <c r="L867" s="35">
        <v>0</v>
      </c>
      <c r="M867" s="35">
        <v>0</v>
      </c>
      <c r="N867" s="35">
        <v>0</v>
      </c>
      <c r="O867" s="35">
        <v>0</v>
      </c>
      <c r="P867" s="35">
        <v>0</v>
      </c>
      <c r="Q867" s="35">
        <v>0</v>
      </c>
      <c r="R867" s="35">
        <v>0</v>
      </c>
      <c r="S867" s="35">
        <v>0</v>
      </c>
      <c r="T867" s="35">
        <v>0</v>
      </c>
      <c r="U867" s="35">
        <v>0</v>
      </c>
      <c r="V867" s="35">
        <v>0</v>
      </c>
      <c r="W867" s="35">
        <v>47335</v>
      </c>
      <c r="X867" s="35">
        <v>0</v>
      </c>
      <c r="Y867" s="28"/>
      <c r="Z867" s="201"/>
      <c r="AA867" s="201"/>
      <c r="AB867" s="201"/>
      <c r="AC867" s="201"/>
      <c r="AD867" s="201"/>
      <c r="AE867" s="201"/>
      <c r="AF867" s="201"/>
      <c r="AG867" s="201"/>
      <c r="AH867" s="201"/>
      <c r="AI867" s="201"/>
      <c r="AJ867" s="201"/>
      <c r="AK867" s="201"/>
      <c r="AL867" s="201"/>
      <c r="AM867" s="201"/>
      <c r="AN867" s="201"/>
      <c r="AO867" s="201"/>
      <c r="AP867" s="201"/>
      <c r="AQ867" s="201"/>
      <c r="AR867" s="201"/>
      <c r="AS867" s="201"/>
      <c r="AT867" s="201"/>
      <c r="AU867" s="201"/>
    </row>
    <row r="868" spans="1:47">
      <c r="A868" s="11">
        <v>182</v>
      </c>
      <c r="B868" s="8" t="s">
        <v>459</v>
      </c>
      <c r="C868" s="35">
        <f t="shared" si="62"/>
        <v>25819</v>
      </c>
      <c r="D868" s="35">
        <v>0</v>
      </c>
      <c r="E868" s="35">
        <v>0</v>
      </c>
      <c r="F868" s="35">
        <v>0</v>
      </c>
      <c r="G868" s="35">
        <v>0</v>
      </c>
      <c r="H868" s="35">
        <v>0</v>
      </c>
      <c r="I868" s="35">
        <v>0</v>
      </c>
      <c r="J868" s="84">
        <v>0</v>
      </c>
      <c r="K868" s="35">
        <v>0</v>
      </c>
      <c r="L868" s="35">
        <v>0</v>
      </c>
      <c r="M868" s="35">
        <v>0</v>
      </c>
      <c r="N868" s="35">
        <v>0</v>
      </c>
      <c r="O868" s="35">
        <v>0</v>
      </c>
      <c r="P868" s="35">
        <v>0</v>
      </c>
      <c r="Q868" s="35">
        <v>0</v>
      </c>
      <c r="R868" s="35">
        <v>0</v>
      </c>
      <c r="S868" s="35">
        <v>0</v>
      </c>
      <c r="T868" s="35">
        <v>0</v>
      </c>
      <c r="U868" s="35">
        <v>0</v>
      </c>
      <c r="V868" s="35">
        <v>0</v>
      </c>
      <c r="W868" s="35">
        <v>25819</v>
      </c>
      <c r="X868" s="35">
        <v>0</v>
      </c>
      <c r="Y868" s="28"/>
      <c r="Z868" s="201"/>
      <c r="AA868" s="201"/>
      <c r="AB868" s="201"/>
      <c r="AC868" s="201"/>
      <c r="AD868" s="201"/>
      <c r="AE868" s="201"/>
      <c r="AF868" s="201"/>
      <c r="AG868" s="201"/>
      <c r="AH868" s="201"/>
      <c r="AI868" s="201"/>
      <c r="AJ868" s="201"/>
      <c r="AK868" s="201"/>
      <c r="AL868" s="201"/>
      <c r="AM868" s="201"/>
      <c r="AN868" s="201"/>
      <c r="AO868" s="201"/>
      <c r="AP868" s="201"/>
      <c r="AQ868" s="201"/>
      <c r="AR868" s="201"/>
      <c r="AS868" s="201"/>
      <c r="AT868" s="201"/>
      <c r="AU868" s="201"/>
    </row>
    <row r="869" spans="1:47">
      <c r="A869" s="11">
        <v>183</v>
      </c>
      <c r="B869" s="8" t="s">
        <v>460</v>
      </c>
      <c r="C869" s="35">
        <f t="shared" si="62"/>
        <v>52322</v>
      </c>
      <c r="D869" s="35">
        <v>0</v>
      </c>
      <c r="E869" s="35">
        <v>0</v>
      </c>
      <c r="F869" s="35">
        <v>0</v>
      </c>
      <c r="G869" s="35">
        <v>0</v>
      </c>
      <c r="H869" s="35">
        <v>0</v>
      </c>
      <c r="I869" s="35">
        <v>0</v>
      </c>
      <c r="J869" s="84">
        <v>0</v>
      </c>
      <c r="K869" s="35">
        <v>0</v>
      </c>
      <c r="L869" s="35">
        <v>0</v>
      </c>
      <c r="M869" s="35">
        <v>0</v>
      </c>
      <c r="N869" s="35">
        <v>0</v>
      </c>
      <c r="O869" s="35">
        <v>0</v>
      </c>
      <c r="P869" s="35">
        <v>0</v>
      </c>
      <c r="Q869" s="35">
        <v>0</v>
      </c>
      <c r="R869" s="35">
        <v>0</v>
      </c>
      <c r="S869" s="35">
        <v>0</v>
      </c>
      <c r="T869" s="35">
        <v>0</v>
      </c>
      <c r="U869" s="35">
        <v>0</v>
      </c>
      <c r="V869" s="35">
        <v>0</v>
      </c>
      <c r="W869" s="35">
        <v>52322</v>
      </c>
      <c r="X869" s="35">
        <v>0</v>
      </c>
      <c r="Y869" s="28"/>
      <c r="Z869" s="201"/>
      <c r="AA869" s="201"/>
      <c r="AB869" s="201"/>
      <c r="AC869" s="201"/>
      <c r="AD869" s="201"/>
      <c r="AE869" s="201"/>
      <c r="AF869" s="201"/>
      <c r="AG869" s="201"/>
      <c r="AH869" s="201"/>
      <c r="AI869" s="201"/>
      <c r="AJ869" s="201"/>
      <c r="AK869" s="201"/>
      <c r="AL869" s="201"/>
      <c r="AM869" s="201"/>
      <c r="AN869" s="201"/>
      <c r="AO869" s="201"/>
      <c r="AP869" s="201"/>
      <c r="AQ869" s="201"/>
      <c r="AR869" s="201"/>
      <c r="AS869" s="201"/>
      <c r="AT869" s="201"/>
      <c r="AU869" s="201"/>
    </row>
    <row r="870" spans="1:47">
      <c r="A870" s="11">
        <v>184</v>
      </c>
      <c r="B870" s="8" t="s">
        <v>461</v>
      </c>
      <c r="C870" s="35">
        <f t="shared" si="62"/>
        <v>44673</v>
      </c>
      <c r="D870" s="35">
        <v>0</v>
      </c>
      <c r="E870" s="35">
        <v>0</v>
      </c>
      <c r="F870" s="35">
        <v>0</v>
      </c>
      <c r="G870" s="35">
        <v>0</v>
      </c>
      <c r="H870" s="35">
        <v>0</v>
      </c>
      <c r="I870" s="35">
        <v>0</v>
      </c>
      <c r="J870" s="84">
        <v>0</v>
      </c>
      <c r="K870" s="35">
        <v>0</v>
      </c>
      <c r="L870" s="35">
        <v>0</v>
      </c>
      <c r="M870" s="35">
        <v>0</v>
      </c>
      <c r="N870" s="35">
        <v>0</v>
      </c>
      <c r="O870" s="35">
        <v>0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5">
        <v>0</v>
      </c>
      <c r="V870" s="35">
        <v>0</v>
      </c>
      <c r="W870" s="35">
        <v>44673</v>
      </c>
      <c r="X870" s="35">
        <v>0</v>
      </c>
      <c r="Y870" s="28"/>
      <c r="Z870" s="201"/>
      <c r="AA870" s="201"/>
      <c r="AB870" s="201"/>
      <c r="AC870" s="201"/>
      <c r="AD870" s="201"/>
      <c r="AE870" s="201"/>
      <c r="AF870" s="201"/>
      <c r="AG870" s="201"/>
      <c r="AH870" s="201"/>
      <c r="AI870" s="201"/>
      <c r="AJ870" s="201"/>
      <c r="AK870" s="201"/>
      <c r="AL870" s="201"/>
      <c r="AM870" s="201"/>
      <c r="AN870" s="201"/>
      <c r="AO870" s="201"/>
      <c r="AP870" s="201"/>
      <c r="AQ870" s="201"/>
      <c r="AR870" s="201"/>
      <c r="AS870" s="201"/>
      <c r="AT870" s="201"/>
      <c r="AU870" s="201"/>
    </row>
    <row r="871" spans="1:47">
      <c r="A871" s="11">
        <v>185</v>
      </c>
      <c r="B871" s="8" t="s">
        <v>462</v>
      </c>
      <c r="C871" s="35">
        <f t="shared" si="62"/>
        <v>65460</v>
      </c>
      <c r="D871" s="35">
        <v>0</v>
      </c>
      <c r="E871" s="35">
        <v>0</v>
      </c>
      <c r="F871" s="35">
        <v>0</v>
      </c>
      <c r="G871" s="35">
        <v>0</v>
      </c>
      <c r="H871" s="35">
        <v>0</v>
      </c>
      <c r="I871" s="35">
        <v>0</v>
      </c>
      <c r="J871" s="84">
        <v>0</v>
      </c>
      <c r="K871" s="35">
        <v>0</v>
      </c>
      <c r="L871" s="35">
        <v>0</v>
      </c>
      <c r="M871" s="35">
        <v>0</v>
      </c>
      <c r="N871" s="35">
        <v>0</v>
      </c>
      <c r="O871" s="35">
        <v>0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65460</v>
      </c>
      <c r="X871" s="35">
        <v>0</v>
      </c>
      <c r="Y871" s="28"/>
      <c r="Z871" s="201"/>
      <c r="AA871" s="201"/>
      <c r="AB871" s="201"/>
      <c r="AC871" s="201"/>
      <c r="AD871" s="201"/>
      <c r="AE871" s="201"/>
      <c r="AF871" s="201"/>
      <c r="AG871" s="201"/>
      <c r="AH871" s="201"/>
      <c r="AI871" s="201"/>
      <c r="AJ871" s="201"/>
      <c r="AK871" s="201"/>
      <c r="AL871" s="201"/>
      <c r="AM871" s="201"/>
      <c r="AN871" s="201"/>
      <c r="AO871" s="201"/>
      <c r="AP871" s="201"/>
      <c r="AQ871" s="201"/>
      <c r="AR871" s="201"/>
      <c r="AS871" s="201"/>
      <c r="AT871" s="201"/>
      <c r="AU871" s="201"/>
    </row>
    <row r="872" spans="1:47">
      <c r="A872" s="11">
        <v>186</v>
      </c>
      <c r="B872" s="8" t="s">
        <v>463</v>
      </c>
      <c r="C872" s="35">
        <f t="shared" si="62"/>
        <v>33759</v>
      </c>
      <c r="D872" s="35">
        <v>0</v>
      </c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84">
        <v>0</v>
      </c>
      <c r="K872" s="35">
        <v>0</v>
      </c>
      <c r="L872" s="35">
        <v>0</v>
      </c>
      <c r="M872" s="35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5">
        <v>0</v>
      </c>
      <c r="V872" s="35">
        <v>0</v>
      </c>
      <c r="W872" s="35">
        <v>33759</v>
      </c>
      <c r="X872" s="35">
        <v>0</v>
      </c>
      <c r="Y872" s="28"/>
      <c r="Z872" s="201"/>
      <c r="AA872" s="201"/>
      <c r="AB872" s="201"/>
      <c r="AC872" s="201"/>
      <c r="AD872" s="201"/>
      <c r="AE872" s="201"/>
      <c r="AF872" s="201"/>
      <c r="AG872" s="201"/>
      <c r="AH872" s="201"/>
      <c r="AI872" s="201"/>
      <c r="AJ872" s="201"/>
      <c r="AK872" s="201"/>
      <c r="AL872" s="201"/>
      <c r="AM872" s="201"/>
      <c r="AN872" s="201"/>
      <c r="AO872" s="201"/>
      <c r="AP872" s="201"/>
      <c r="AQ872" s="201"/>
      <c r="AR872" s="201"/>
      <c r="AS872" s="201"/>
      <c r="AT872" s="201"/>
      <c r="AU872" s="201"/>
    </row>
    <row r="873" spans="1:47" ht="25.5">
      <c r="A873" s="11">
        <v>187</v>
      </c>
      <c r="B873" s="8" t="s">
        <v>464</v>
      </c>
      <c r="C873" s="35">
        <f t="shared" si="62"/>
        <v>57966</v>
      </c>
      <c r="D873" s="35">
        <v>0</v>
      </c>
      <c r="E873" s="35">
        <v>0</v>
      </c>
      <c r="F873" s="35">
        <v>0</v>
      </c>
      <c r="G873" s="35">
        <v>0</v>
      </c>
      <c r="H873" s="35">
        <v>0</v>
      </c>
      <c r="I873" s="35">
        <v>0</v>
      </c>
      <c r="J873" s="84">
        <v>0</v>
      </c>
      <c r="K873" s="35">
        <v>0</v>
      </c>
      <c r="L873" s="35">
        <v>0</v>
      </c>
      <c r="M873" s="35">
        <v>0</v>
      </c>
      <c r="N873" s="35">
        <v>0</v>
      </c>
      <c r="O873" s="35">
        <v>0</v>
      </c>
      <c r="P873" s="35">
        <v>0</v>
      </c>
      <c r="Q873" s="35">
        <v>0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57966</v>
      </c>
      <c r="X873" s="35">
        <v>0</v>
      </c>
      <c r="Y873" s="28"/>
      <c r="Z873" s="201"/>
      <c r="AA873" s="201"/>
      <c r="AB873" s="201"/>
      <c r="AC873" s="201"/>
      <c r="AD873" s="201"/>
      <c r="AE873" s="201"/>
      <c r="AF873" s="201"/>
      <c r="AG873" s="201"/>
      <c r="AH873" s="201"/>
      <c r="AI873" s="201"/>
      <c r="AJ873" s="201"/>
      <c r="AK873" s="201"/>
      <c r="AL873" s="201"/>
      <c r="AM873" s="201"/>
      <c r="AN873" s="201"/>
      <c r="AO873" s="201"/>
      <c r="AP873" s="201"/>
      <c r="AQ873" s="201"/>
      <c r="AR873" s="201"/>
      <c r="AS873" s="201"/>
      <c r="AT873" s="201"/>
      <c r="AU873" s="201"/>
    </row>
    <row r="874" spans="1:47">
      <c r="A874" s="39" t="s">
        <v>129</v>
      </c>
      <c r="B874" s="33"/>
      <c r="C874" s="27">
        <f t="shared" ref="C874:X874" si="63">SUM(C875:C879)</f>
        <v>3253502</v>
      </c>
      <c r="D874" s="27">
        <f t="shared" si="63"/>
        <v>0</v>
      </c>
      <c r="E874" s="27">
        <f t="shared" si="63"/>
        <v>0</v>
      </c>
      <c r="F874" s="27">
        <f t="shared" si="63"/>
        <v>0</v>
      </c>
      <c r="G874" s="27">
        <f t="shared" si="63"/>
        <v>0</v>
      </c>
      <c r="H874" s="27">
        <f t="shared" si="63"/>
        <v>0</v>
      </c>
      <c r="I874" s="27">
        <f t="shared" si="63"/>
        <v>0</v>
      </c>
      <c r="J874" s="83">
        <f t="shared" si="63"/>
        <v>0</v>
      </c>
      <c r="K874" s="27">
        <f t="shared" si="63"/>
        <v>0</v>
      </c>
      <c r="L874" s="27">
        <f t="shared" si="63"/>
        <v>759.6</v>
      </c>
      <c r="M874" s="27">
        <f t="shared" si="63"/>
        <v>1601325</v>
      </c>
      <c r="N874" s="27">
        <f t="shared" si="63"/>
        <v>0</v>
      </c>
      <c r="O874" s="27">
        <f t="shared" si="63"/>
        <v>0</v>
      </c>
      <c r="P874" s="27">
        <f t="shared" si="63"/>
        <v>759.6</v>
      </c>
      <c r="Q874" s="27">
        <f t="shared" si="63"/>
        <v>1410559</v>
      </c>
      <c r="R874" s="27">
        <f t="shared" si="63"/>
        <v>0</v>
      </c>
      <c r="S874" s="27">
        <f t="shared" si="63"/>
        <v>0</v>
      </c>
      <c r="T874" s="27">
        <f t="shared" si="63"/>
        <v>0</v>
      </c>
      <c r="U874" s="27">
        <f t="shared" si="63"/>
        <v>0</v>
      </c>
      <c r="V874" s="27">
        <f t="shared" si="63"/>
        <v>9879</v>
      </c>
      <c r="W874" s="27">
        <f t="shared" si="63"/>
        <v>167285</v>
      </c>
      <c r="X874" s="27">
        <f t="shared" si="63"/>
        <v>64454</v>
      </c>
      <c r="Y874" s="28"/>
      <c r="Z874" s="201"/>
      <c r="AA874" s="201"/>
      <c r="AB874" s="201"/>
      <c r="AC874" s="201"/>
      <c r="AD874" s="201"/>
      <c r="AE874" s="201"/>
      <c r="AF874" s="201"/>
      <c r="AG874" s="201"/>
      <c r="AH874" s="201"/>
      <c r="AI874" s="201"/>
      <c r="AJ874" s="201"/>
      <c r="AK874" s="201"/>
      <c r="AL874" s="201"/>
      <c r="AM874" s="201"/>
      <c r="AN874" s="201"/>
      <c r="AO874" s="201"/>
      <c r="AP874" s="201"/>
      <c r="AQ874" s="201"/>
      <c r="AR874" s="201"/>
      <c r="AS874" s="201"/>
      <c r="AT874" s="201"/>
      <c r="AU874" s="201"/>
    </row>
    <row r="875" spans="1:47">
      <c r="A875" s="11">
        <v>188</v>
      </c>
      <c r="B875" s="46" t="s">
        <v>130</v>
      </c>
      <c r="C875" s="35">
        <f>D875+E875+F875+G875+H875+I875+K875+M875+O875+Q875+S875+U875+V875+W875+X875</f>
        <v>1481455</v>
      </c>
      <c r="D875" s="35">
        <v>0</v>
      </c>
      <c r="E875" s="35">
        <v>0</v>
      </c>
      <c r="F875" s="35">
        <v>0</v>
      </c>
      <c r="G875" s="35">
        <v>0</v>
      </c>
      <c r="H875" s="35">
        <v>0</v>
      </c>
      <c r="I875" s="35">
        <v>0</v>
      </c>
      <c r="J875" s="84">
        <v>0</v>
      </c>
      <c r="K875" s="35">
        <v>0</v>
      </c>
      <c r="L875" s="35">
        <v>391.8</v>
      </c>
      <c r="M875" s="35">
        <v>717502</v>
      </c>
      <c r="N875" s="35">
        <v>0</v>
      </c>
      <c r="O875" s="35">
        <v>0</v>
      </c>
      <c r="P875" s="35">
        <v>391.8</v>
      </c>
      <c r="Q875" s="35">
        <v>727923</v>
      </c>
      <c r="R875" s="35">
        <v>0</v>
      </c>
      <c r="S875" s="35">
        <v>0</v>
      </c>
      <c r="T875" s="35">
        <v>0</v>
      </c>
      <c r="U875" s="35">
        <v>0</v>
      </c>
      <c r="V875" s="35">
        <v>5098</v>
      </c>
      <c r="W875" s="35">
        <v>0</v>
      </c>
      <c r="X875" s="35">
        <v>30932</v>
      </c>
      <c r="Y875" s="28"/>
      <c r="Z875" s="201"/>
      <c r="AA875" s="201"/>
      <c r="AB875" s="201"/>
      <c r="AC875" s="201"/>
      <c r="AD875" s="201"/>
      <c r="AE875" s="201"/>
      <c r="AF875" s="201"/>
      <c r="AG875" s="201"/>
      <c r="AH875" s="201"/>
      <c r="AI875" s="201"/>
      <c r="AJ875" s="201"/>
      <c r="AK875" s="201"/>
      <c r="AL875" s="201"/>
      <c r="AM875" s="201"/>
      <c r="AN875" s="201"/>
      <c r="AO875" s="201"/>
      <c r="AP875" s="201"/>
      <c r="AQ875" s="201"/>
      <c r="AR875" s="201"/>
      <c r="AS875" s="201"/>
      <c r="AT875" s="201"/>
      <c r="AU875" s="201"/>
    </row>
    <row r="876" spans="1:47">
      <c r="A876" s="11">
        <v>189</v>
      </c>
      <c r="B876" s="46" t="s">
        <v>131</v>
      </c>
      <c r="C876" s="35">
        <f>D876+E876+F876+G876+H876+I876+K876+M876+O876+Q876+S876+U876+V876+W876+X876</f>
        <v>1604762</v>
      </c>
      <c r="D876" s="35">
        <v>0</v>
      </c>
      <c r="E876" s="35">
        <v>0</v>
      </c>
      <c r="F876" s="35">
        <v>0</v>
      </c>
      <c r="G876" s="35">
        <v>0</v>
      </c>
      <c r="H876" s="35">
        <v>0</v>
      </c>
      <c r="I876" s="35">
        <v>0</v>
      </c>
      <c r="J876" s="84">
        <v>0</v>
      </c>
      <c r="K876" s="35">
        <v>0</v>
      </c>
      <c r="L876" s="35">
        <v>367.8</v>
      </c>
      <c r="M876" s="35">
        <v>883823</v>
      </c>
      <c r="N876" s="35">
        <v>0</v>
      </c>
      <c r="O876" s="35">
        <v>0</v>
      </c>
      <c r="P876" s="35">
        <v>367.8</v>
      </c>
      <c r="Q876" s="35">
        <v>682636</v>
      </c>
      <c r="R876" s="35">
        <v>0</v>
      </c>
      <c r="S876" s="35">
        <v>0</v>
      </c>
      <c r="T876" s="35">
        <v>0</v>
      </c>
      <c r="U876" s="35">
        <v>0</v>
      </c>
      <c r="V876" s="35">
        <v>4781</v>
      </c>
      <c r="W876" s="35">
        <v>0</v>
      </c>
      <c r="X876" s="35">
        <v>33522</v>
      </c>
      <c r="Y876" s="28"/>
      <c r="Z876" s="201"/>
      <c r="AA876" s="201"/>
      <c r="AB876" s="201"/>
      <c r="AC876" s="201"/>
      <c r="AD876" s="201"/>
      <c r="AE876" s="201"/>
      <c r="AF876" s="201"/>
      <c r="AG876" s="201"/>
      <c r="AH876" s="201"/>
      <c r="AI876" s="201"/>
      <c r="AJ876" s="201"/>
      <c r="AK876" s="201"/>
      <c r="AL876" s="201"/>
      <c r="AM876" s="201"/>
      <c r="AN876" s="201"/>
      <c r="AO876" s="201"/>
      <c r="AP876" s="201"/>
      <c r="AQ876" s="201"/>
      <c r="AR876" s="201"/>
      <c r="AS876" s="201"/>
      <c r="AT876" s="201"/>
      <c r="AU876" s="201"/>
    </row>
    <row r="877" spans="1:47">
      <c r="A877" s="11">
        <v>190</v>
      </c>
      <c r="B877" s="46" t="s">
        <v>465</v>
      </c>
      <c r="C877" s="35">
        <f>D877+E877+F877+G877+H877+I877+K877+M877+O877+Q877+S877+U877+V877+W877+X877</f>
        <v>56034</v>
      </c>
      <c r="D877" s="35">
        <v>0</v>
      </c>
      <c r="E877" s="35">
        <v>0</v>
      </c>
      <c r="F877" s="35">
        <v>0</v>
      </c>
      <c r="G877" s="35">
        <v>0</v>
      </c>
      <c r="H877" s="35">
        <v>0</v>
      </c>
      <c r="I877" s="35">
        <v>0</v>
      </c>
      <c r="J877" s="84">
        <v>0</v>
      </c>
      <c r="K877" s="35">
        <v>0</v>
      </c>
      <c r="L877" s="35">
        <v>0</v>
      </c>
      <c r="M877" s="35">
        <v>0</v>
      </c>
      <c r="N877" s="35">
        <v>0</v>
      </c>
      <c r="O877" s="35">
        <v>0</v>
      </c>
      <c r="P877" s="35">
        <v>0</v>
      </c>
      <c r="Q877" s="35">
        <v>0</v>
      </c>
      <c r="R877" s="35">
        <v>0</v>
      </c>
      <c r="S877" s="35">
        <v>0</v>
      </c>
      <c r="T877" s="35">
        <v>0</v>
      </c>
      <c r="U877" s="35">
        <v>0</v>
      </c>
      <c r="V877" s="35">
        <v>0</v>
      </c>
      <c r="W877" s="35">
        <v>56034</v>
      </c>
      <c r="X877" s="35">
        <v>0</v>
      </c>
      <c r="Y877" s="28"/>
      <c r="Z877" s="201"/>
      <c r="AA877" s="201"/>
      <c r="AB877" s="201"/>
      <c r="AC877" s="201"/>
      <c r="AD877" s="201"/>
      <c r="AE877" s="201"/>
      <c r="AF877" s="201"/>
      <c r="AG877" s="201"/>
      <c r="AH877" s="201"/>
      <c r="AI877" s="201"/>
      <c r="AJ877" s="201"/>
      <c r="AK877" s="201"/>
      <c r="AL877" s="201"/>
      <c r="AM877" s="201"/>
      <c r="AN877" s="201"/>
      <c r="AO877" s="201"/>
      <c r="AP877" s="201"/>
      <c r="AQ877" s="201"/>
      <c r="AR877" s="201"/>
      <c r="AS877" s="201"/>
      <c r="AT877" s="201"/>
      <c r="AU877" s="201"/>
    </row>
    <row r="878" spans="1:47">
      <c r="A878" s="11">
        <v>191</v>
      </c>
      <c r="B878" s="46" t="s">
        <v>466</v>
      </c>
      <c r="C878" s="35">
        <f>D878+E878+F878+G878+H878+I878+K878+M878+O878+Q878+S878+U878+V878+W878+X878</f>
        <v>54939</v>
      </c>
      <c r="D878" s="35">
        <v>0</v>
      </c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84">
        <v>0</v>
      </c>
      <c r="K878" s="35">
        <v>0</v>
      </c>
      <c r="L878" s="35">
        <v>0</v>
      </c>
      <c r="M878" s="35">
        <v>0</v>
      </c>
      <c r="N878" s="35">
        <v>0</v>
      </c>
      <c r="O878" s="35">
        <v>0</v>
      </c>
      <c r="P878" s="35">
        <v>0</v>
      </c>
      <c r="Q878" s="35">
        <v>0</v>
      </c>
      <c r="R878" s="35">
        <v>0</v>
      </c>
      <c r="S878" s="35">
        <v>0</v>
      </c>
      <c r="T878" s="35">
        <v>0</v>
      </c>
      <c r="U878" s="35">
        <v>0</v>
      </c>
      <c r="V878" s="35">
        <v>0</v>
      </c>
      <c r="W878" s="35">
        <v>54939</v>
      </c>
      <c r="X878" s="35">
        <v>0</v>
      </c>
      <c r="Y878" s="28"/>
      <c r="Z878" s="201"/>
      <c r="AA878" s="201"/>
      <c r="AB878" s="201"/>
      <c r="AC878" s="201"/>
      <c r="AD878" s="201"/>
      <c r="AE878" s="201"/>
      <c r="AF878" s="201"/>
      <c r="AG878" s="201"/>
      <c r="AH878" s="201"/>
      <c r="AI878" s="201"/>
      <c r="AJ878" s="201"/>
      <c r="AK878" s="201"/>
      <c r="AL878" s="201"/>
      <c r="AM878" s="201"/>
      <c r="AN878" s="201"/>
      <c r="AO878" s="201"/>
      <c r="AP878" s="201"/>
      <c r="AQ878" s="201"/>
      <c r="AR878" s="201"/>
      <c r="AS878" s="201"/>
      <c r="AT878" s="201"/>
      <c r="AU878" s="201"/>
    </row>
    <row r="879" spans="1:47">
      <c r="A879" s="11">
        <v>192</v>
      </c>
      <c r="B879" s="46" t="s">
        <v>467</v>
      </c>
      <c r="C879" s="35">
        <f>D879+E879+F879+G879+H879+I879+K879+M879+O879+Q879+S879+U879+V879+W879+X879</f>
        <v>56312</v>
      </c>
      <c r="D879" s="35">
        <v>0</v>
      </c>
      <c r="E879" s="35">
        <v>0</v>
      </c>
      <c r="F879" s="35">
        <v>0</v>
      </c>
      <c r="G879" s="35">
        <v>0</v>
      </c>
      <c r="H879" s="35">
        <v>0</v>
      </c>
      <c r="I879" s="35">
        <v>0</v>
      </c>
      <c r="J879" s="84">
        <v>0</v>
      </c>
      <c r="K879" s="35">
        <v>0</v>
      </c>
      <c r="L879" s="35">
        <v>0</v>
      </c>
      <c r="M879" s="35">
        <v>0</v>
      </c>
      <c r="N879" s="35">
        <v>0</v>
      </c>
      <c r="O879" s="35">
        <v>0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56312</v>
      </c>
      <c r="X879" s="35">
        <v>0</v>
      </c>
      <c r="Y879" s="28"/>
      <c r="Z879" s="201"/>
      <c r="AA879" s="201"/>
      <c r="AB879" s="201"/>
      <c r="AC879" s="201"/>
      <c r="AD879" s="201"/>
      <c r="AE879" s="201"/>
      <c r="AF879" s="201"/>
      <c r="AG879" s="201"/>
      <c r="AH879" s="201"/>
      <c r="AI879" s="201"/>
      <c r="AJ879" s="201"/>
      <c r="AK879" s="201"/>
      <c r="AL879" s="201"/>
      <c r="AM879" s="201"/>
      <c r="AN879" s="201"/>
      <c r="AO879" s="201"/>
      <c r="AP879" s="201"/>
      <c r="AQ879" s="201"/>
      <c r="AR879" s="201"/>
      <c r="AS879" s="201"/>
      <c r="AT879" s="201"/>
      <c r="AU879" s="201"/>
    </row>
    <row r="880" spans="1:47">
      <c r="A880" s="39" t="s">
        <v>132</v>
      </c>
      <c r="B880" s="46"/>
      <c r="C880" s="27">
        <f t="shared" ref="C880:X880" si="64">SUM(C881:C886)</f>
        <v>2773302.83</v>
      </c>
      <c r="D880" s="27">
        <f t="shared" si="64"/>
        <v>0</v>
      </c>
      <c r="E880" s="27">
        <f t="shared" si="64"/>
        <v>180616.83000000002</v>
      </c>
      <c r="F880" s="27">
        <f t="shared" si="64"/>
        <v>0</v>
      </c>
      <c r="G880" s="27">
        <f t="shared" si="64"/>
        <v>0</v>
      </c>
      <c r="H880" s="27">
        <f t="shared" si="64"/>
        <v>0</v>
      </c>
      <c r="I880" s="27">
        <f t="shared" si="64"/>
        <v>912613</v>
      </c>
      <c r="J880" s="83">
        <f t="shared" si="64"/>
        <v>0</v>
      </c>
      <c r="K880" s="27">
        <f t="shared" si="64"/>
        <v>0</v>
      </c>
      <c r="L880" s="27">
        <f t="shared" si="64"/>
        <v>0</v>
      </c>
      <c r="M880" s="27">
        <f t="shared" si="64"/>
        <v>0</v>
      </c>
      <c r="N880" s="27">
        <f t="shared" si="64"/>
        <v>0</v>
      </c>
      <c r="O880" s="27">
        <f t="shared" si="64"/>
        <v>0</v>
      </c>
      <c r="P880" s="27">
        <f t="shared" si="64"/>
        <v>2800</v>
      </c>
      <c r="Q880" s="27">
        <f t="shared" si="64"/>
        <v>1452629</v>
      </c>
      <c r="R880" s="27">
        <f t="shared" si="64"/>
        <v>0</v>
      </c>
      <c r="S880" s="27">
        <f t="shared" si="64"/>
        <v>0</v>
      </c>
      <c r="T880" s="27">
        <f t="shared" si="64"/>
        <v>0</v>
      </c>
      <c r="U880" s="27">
        <f t="shared" si="64"/>
        <v>0</v>
      </c>
      <c r="V880" s="27">
        <f t="shared" si="64"/>
        <v>28214</v>
      </c>
      <c r="W880" s="27">
        <f t="shared" si="64"/>
        <v>144750</v>
      </c>
      <c r="X880" s="27">
        <f t="shared" si="64"/>
        <v>54480</v>
      </c>
      <c r="Y880" s="28"/>
      <c r="Z880" s="201"/>
      <c r="AA880" s="201"/>
      <c r="AB880" s="201"/>
      <c r="AC880" s="201"/>
      <c r="AD880" s="201"/>
      <c r="AE880" s="201"/>
      <c r="AF880" s="201"/>
      <c r="AG880" s="201"/>
      <c r="AH880" s="201"/>
      <c r="AI880" s="201"/>
      <c r="AJ880" s="201"/>
      <c r="AK880" s="201"/>
      <c r="AL880" s="201"/>
      <c r="AM880" s="201"/>
      <c r="AN880" s="201"/>
      <c r="AO880" s="201"/>
      <c r="AP880" s="201"/>
      <c r="AQ880" s="201"/>
      <c r="AR880" s="201"/>
      <c r="AS880" s="201"/>
      <c r="AT880" s="201"/>
      <c r="AU880" s="201"/>
    </row>
    <row r="881" spans="1:47" ht="25.5">
      <c r="A881" s="11">
        <v>193</v>
      </c>
      <c r="B881" s="8" t="s">
        <v>133</v>
      </c>
      <c r="C881" s="35">
        <f t="shared" ref="C881:C886" si="65">D881+E881+F881+G881+H881+I881+K881+M881+O881+Q881+S881+U881+V881+W881+X881</f>
        <v>369575</v>
      </c>
      <c r="D881" s="35">
        <v>0</v>
      </c>
      <c r="E881" s="35">
        <v>0</v>
      </c>
      <c r="F881" s="35">
        <v>0</v>
      </c>
      <c r="G881" s="35">
        <v>0</v>
      </c>
      <c r="H881" s="35">
        <v>0</v>
      </c>
      <c r="I881" s="35">
        <v>0</v>
      </c>
      <c r="J881" s="84">
        <v>0</v>
      </c>
      <c r="K881" s="35">
        <v>0</v>
      </c>
      <c r="L881" s="35">
        <v>0</v>
      </c>
      <c r="M881" s="35">
        <v>0</v>
      </c>
      <c r="N881" s="35">
        <v>0</v>
      </c>
      <c r="O881" s="35">
        <v>0</v>
      </c>
      <c r="P881" s="35">
        <v>700</v>
      </c>
      <c r="Q881" s="35">
        <v>361832</v>
      </c>
      <c r="R881" s="35">
        <v>0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7743</v>
      </c>
      <c r="Y881" s="28"/>
      <c r="Z881" s="201"/>
      <c r="AA881" s="201"/>
      <c r="AB881" s="201"/>
      <c r="AC881" s="201"/>
      <c r="AD881" s="201"/>
      <c r="AE881" s="201"/>
      <c r="AF881" s="201"/>
      <c r="AG881" s="201"/>
      <c r="AH881" s="201"/>
      <c r="AI881" s="201"/>
      <c r="AJ881" s="201"/>
      <c r="AK881" s="201"/>
      <c r="AL881" s="201"/>
      <c r="AM881" s="201"/>
      <c r="AN881" s="201"/>
      <c r="AO881" s="201"/>
      <c r="AP881" s="201"/>
      <c r="AQ881" s="201"/>
      <c r="AR881" s="201"/>
      <c r="AS881" s="201"/>
      <c r="AT881" s="201"/>
      <c r="AU881" s="201"/>
    </row>
    <row r="882" spans="1:47" ht="25.5">
      <c r="A882" s="11">
        <v>194</v>
      </c>
      <c r="B882" s="8" t="s">
        <v>134</v>
      </c>
      <c r="C882" s="35">
        <f t="shared" si="65"/>
        <v>954109.61</v>
      </c>
      <c r="D882" s="35">
        <v>0</v>
      </c>
      <c r="E882" s="35">
        <v>91387.61</v>
      </c>
      <c r="F882" s="35">
        <v>0</v>
      </c>
      <c r="G882" s="35">
        <v>0</v>
      </c>
      <c r="H882" s="35">
        <v>0</v>
      </c>
      <c r="I882" s="35">
        <v>469960</v>
      </c>
      <c r="J882" s="84">
        <v>0</v>
      </c>
      <c r="K882" s="35">
        <v>0</v>
      </c>
      <c r="L882" s="35">
        <v>0</v>
      </c>
      <c r="M882" s="35">
        <v>0</v>
      </c>
      <c r="N882" s="35">
        <v>0</v>
      </c>
      <c r="O882" s="35">
        <v>0</v>
      </c>
      <c r="P882" s="35">
        <v>700</v>
      </c>
      <c r="Q882" s="35">
        <v>363599</v>
      </c>
      <c r="R882" s="35">
        <v>0</v>
      </c>
      <c r="S882" s="35">
        <v>0</v>
      </c>
      <c r="T882" s="35">
        <v>0</v>
      </c>
      <c r="U882" s="35">
        <v>0</v>
      </c>
      <c r="V882" s="35">
        <v>9370</v>
      </c>
      <c r="W882" s="35">
        <v>0</v>
      </c>
      <c r="X882" s="35">
        <v>19793</v>
      </c>
      <c r="Y882" s="28"/>
      <c r="Z882" s="201"/>
      <c r="AA882" s="201"/>
      <c r="AB882" s="201"/>
      <c r="AC882" s="201"/>
      <c r="AD882" s="201"/>
      <c r="AE882" s="201"/>
      <c r="AF882" s="201"/>
      <c r="AG882" s="201"/>
      <c r="AH882" s="201"/>
      <c r="AI882" s="201"/>
      <c r="AJ882" s="201"/>
      <c r="AK882" s="201"/>
      <c r="AL882" s="201"/>
      <c r="AM882" s="201"/>
      <c r="AN882" s="201"/>
      <c r="AO882" s="201"/>
      <c r="AP882" s="201"/>
      <c r="AQ882" s="201"/>
      <c r="AR882" s="201"/>
      <c r="AS882" s="201"/>
      <c r="AT882" s="201"/>
      <c r="AU882" s="201"/>
    </row>
    <row r="883" spans="1:47" ht="25.5">
      <c r="A883" s="11">
        <v>195</v>
      </c>
      <c r="B883" s="8" t="s">
        <v>135</v>
      </c>
      <c r="C883" s="35">
        <f t="shared" si="65"/>
        <v>381399</v>
      </c>
      <c r="D883" s="35">
        <v>0</v>
      </c>
      <c r="E883" s="35">
        <v>0</v>
      </c>
      <c r="F883" s="35">
        <v>0</v>
      </c>
      <c r="G883" s="35">
        <v>0</v>
      </c>
      <c r="H883" s="35">
        <v>0</v>
      </c>
      <c r="I883" s="35">
        <v>0</v>
      </c>
      <c r="J883" s="84">
        <v>0</v>
      </c>
      <c r="K883" s="35">
        <v>0</v>
      </c>
      <c r="L883" s="35">
        <v>0</v>
      </c>
      <c r="M883" s="35">
        <v>0</v>
      </c>
      <c r="N883" s="35">
        <v>0</v>
      </c>
      <c r="O883" s="35">
        <v>0</v>
      </c>
      <c r="P883" s="35">
        <v>700</v>
      </c>
      <c r="Q883" s="35">
        <v>363599</v>
      </c>
      <c r="R883" s="35">
        <v>0</v>
      </c>
      <c r="S883" s="35">
        <v>0</v>
      </c>
      <c r="T883" s="35">
        <v>0</v>
      </c>
      <c r="U883" s="35">
        <v>0</v>
      </c>
      <c r="V883" s="35">
        <v>10019</v>
      </c>
      <c r="W883" s="35">
        <v>0</v>
      </c>
      <c r="X883" s="35">
        <v>7781</v>
      </c>
      <c r="Y883" s="28"/>
      <c r="Z883" s="201"/>
      <c r="AA883" s="201"/>
      <c r="AB883" s="201"/>
      <c r="AC883" s="201"/>
      <c r="AD883" s="201"/>
      <c r="AE883" s="201"/>
      <c r="AF883" s="201"/>
      <c r="AG883" s="201"/>
      <c r="AH883" s="201"/>
      <c r="AI883" s="201"/>
      <c r="AJ883" s="201"/>
      <c r="AK883" s="201"/>
      <c r="AL883" s="201"/>
      <c r="AM883" s="201"/>
      <c r="AN883" s="201"/>
      <c r="AO883" s="201"/>
      <c r="AP883" s="201"/>
      <c r="AQ883" s="201"/>
      <c r="AR883" s="201"/>
      <c r="AS883" s="201"/>
      <c r="AT883" s="201"/>
      <c r="AU883" s="201"/>
    </row>
    <row r="884" spans="1:47" ht="25.5">
      <c r="A884" s="11">
        <v>196</v>
      </c>
      <c r="B884" s="8" t="s">
        <v>136</v>
      </c>
      <c r="C884" s="35">
        <f t="shared" si="65"/>
        <v>923469.22</v>
      </c>
      <c r="D884" s="35">
        <v>0</v>
      </c>
      <c r="E884" s="35">
        <v>89229.22</v>
      </c>
      <c r="F884" s="35">
        <v>0</v>
      </c>
      <c r="G884" s="35">
        <v>0</v>
      </c>
      <c r="H884" s="35">
        <v>0</v>
      </c>
      <c r="I884" s="35">
        <v>442653</v>
      </c>
      <c r="J884" s="84">
        <v>0</v>
      </c>
      <c r="K884" s="35">
        <v>0</v>
      </c>
      <c r="L884" s="35">
        <v>0</v>
      </c>
      <c r="M884" s="35">
        <v>0</v>
      </c>
      <c r="N884" s="35">
        <v>0</v>
      </c>
      <c r="O884" s="35">
        <v>0</v>
      </c>
      <c r="P884" s="35">
        <v>700</v>
      </c>
      <c r="Q884" s="35">
        <v>363599</v>
      </c>
      <c r="R884" s="35">
        <v>0</v>
      </c>
      <c r="S884" s="35">
        <v>0</v>
      </c>
      <c r="T884" s="35">
        <v>0</v>
      </c>
      <c r="U884" s="35">
        <v>0</v>
      </c>
      <c r="V884" s="35">
        <v>8825</v>
      </c>
      <c r="W884" s="35">
        <v>0</v>
      </c>
      <c r="X884" s="35">
        <v>19163</v>
      </c>
      <c r="Y884" s="28"/>
      <c r="Z884" s="201"/>
      <c r="AA884" s="201"/>
      <c r="AB884" s="201"/>
      <c r="AC884" s="201"/>
      <c r="AD884" s="201"/>
      <c r="AE884" s="201"/>
      <c r="AF884" s="201"/>
      <c r="AG884" s="201"/>
      <c r="AH884" s="201"/>
      <c r="AI884" s="201"/>
      <c r="AJ884" s="201"/>
      <c r="AK884" s="201"/>
      <c r="AL884" s="201"/>
      <c r="AM884" s="201"/>
      <c r="AN884" s="201"/>
      <c r="AO884" s="201"/>
      <c r="AP884" s="201"/>
      <c r="AQ884" s="201"/>
      <c r="AR884" s="201"/>
      <c r="AS884" s="201"/>
      <c r="AT884" s="201"/>
      <c r="AU884" s="201"/>
    </row>
    <row r="885" spans="1:47">
      <c r="A885" s="11">
        <v>197</v>
      </c>
      <c r="B885" s="8" t="s">
        <v>468</v>
      </c>
      <c r="C885" s="35">
        <f t="shared" si="65"/>
        <v>62363</v>
      </c>
      <c r="D885" s="35">
        <v>0</v>
      </c>
      <c r="E885" s="35">
        <v>0</v>
      </c>
      <c r="F885" s="35">
        <v>0</v>
      </c>
      <c r="G885" s="35">
        <v>0</v>
      </c>
      <c r="H885" s="35">
        <v>0</v>
      </c>
      <c r="I885" s="35">
        <v>0</v>
      </c>
      <c r="J885" s="84">
        <v>0</v>
      </c>
      <c r="K885" s="35">
        <v>0</v>
      </c>
      <c r="L885" s="35">
        <v>0</v>
      </c>
      <c r="M885" s="35">
        <v>0</v>
      </c>
      <c r="N885" s="35">
        <v>0</v>
      </c>
      <c r="O885" s="35">
        <v>0</v>
      </c>
      <c r="P885" s="35">
        <v>0</v>
      </c>
      <c r="Q885" s="35">
        <v>0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62363</v>
      </c>
      <c r="X885" s="35">
        <v>0</v>
      </c>
      <c r="Y885" s="28"/>
      <c r="Z885" s="201"/>
      <c r="AA885" s="201"/>
      <c r="AB885" s="201"/>
      <c r="AC885" s="201"/>
      <c r="AD885" s="201"/>
      <c r="AE885" s="201"/>
      <c r="AF885" s="201"/>
      <c r="AG885" s="201"/>
      <c r="AH885" s="201"/>
      <c r="AI885" s="201"/>
      <c r="AJ885" s="201"/>
      <c r="AK885" s="201"/>
      <c r="AL885" s="201"/>
      <c r="AM885" s="201"/>
      <c r="AN885" s="201"/>
      <c r="AO885" s="201"/>
      <c r="AP885" s="201"/>
      <c r="AQ885" s="201"/>
      <c r="AR885" s="201"/>
      <c r="AS885" s="201"/>
      <c r="AT885" s="201"/>
      <c r="AU885" s="201"/>
    </row>
    <row r="886" spans="1:47">
      <c r="A886" s="11">
        <v>198</v>
      </c>
      <c r="B886" s="8" t="s">
        <v>469</v>
      </c>
      <c r="C886" s="35">
        <f t="shared" si="65"/>
        <v>82387</v>
      </c>
      <c r="D886" s="35">
        <v>0</v>
      </c>
      <c r="E886" s="35">
        <v>0</v>
      </c>
      <c r="F886" s="35">
        <v>0</v>
      </c>
      <c r="G886" s="35">
        <v>0</v>
      </c>
      <c r="H886" s="35">
        <v>0</v>
      </c>
      <c r="I886" s="35">
        <v>0</v>
      </c>
      <c r="J886" s="84">
        <v>0</v>
      </c>
      <c r="K886" s="35">
        <v>0</v>
      </c>
      <c r="L886" s="35">
        <v>0</v>
      </c>
      <c r="M886" s="35">
        <v>0</v>
      </c>
      <c r="N886" s="35">
        <v>0</v>
      </c>
      <c r="O886" s="35">
        <v>0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5">
        <v>0</v>
      </c>
      <c r="V886" s="35">
        <v>0</v>
      </c>
      <c r="W886" s="35">
        <v>82387</v>
      </c>
      <c r="X886" s="35">
        <v>0</v>
      </c>
      <c r="Y886" s="28"/>
      <c r="Z886" s="201"/>
      <c r="AA886" s="201"/>
      <c r="AB886" s="201"/>
      <c r="AC886" s="201"/>
      <c r="AD886" s="201"/>
      <c r="AE886" s="201"/>
      <c r="AF886" s="201"/>
      <c r="AG886" s="201"/>
      <c r="AH886" s="201"/>
      <c r="AI886" s="201"/>
      <c r="AJ886" s="201"/>
      <c r="AK886" s="201"/>
      <c r="AL886" s="201"/>
      <c r="AM886" s="201"/>
      <c r="AN886" s="201"/>
      <c r="AO886" s="201"/>
      <c r="AP886" s="201"/>
      <c r="AQ886" s="201"/>
      <c r="AR886" s="201"/>
      <c r="AS886" s="201"/>
      <c r="AT886" s="201"/>
      <c r="AU886" s="201"/>
    </row>
    <row r="887" spans="1:47">
      <c r="A887" s="32" t="s">
        <v>137</v>
      </c>
      <c r="B887" s="46"/>
      <c r="C887" s="27">
        <f t="shared" ref="C887:X887" si="66">SUM(C888:C926)</f>
        <v>27899601.6283</v>
      </c>
      <c r="D887" s="27">
        <f t="shared" si="66"/>
        <v>0</v>
      </c>
      <c r="E887" s="27">
        <f t="shared" si="66"/>
        <v>157520</v>
      </c>
      <c r="F887" s="27">
        <f t="shared" si="66"/>
        <v>468267</v>
      </c>
      <c r="G887" s="27">
        <f t="shared" si="66"/>
        <v>361162</v>
      </c>
      <c r="H887" s="27">
        <f t="shared" si="66"/>
        <v>5132745</v>
      </c>
      <c r="I887" s="27">
        <f t="shared" si="66"/>
        <v>1636687</v>
      </c>
      <c r="J887" s="83">
        <f t="shared" si="66"/>
        <v>0</v>
      </c>
      <c r="K887" s="27">
        <f t="shared" si="66"/>
        <v>0</v>
      </c>
      <c r="L887" s="27">
        <f t="shared" si="66"/>
        <v>4002</v>
      </c>
      <c r="M887" s="27">
        <f t="shared" si="66"/>
        <v>10255473</v>
      </c>
      <c r="N887" s="27">
        <f t="shared" si="66"/>
        <v>0</v>
      </c>
      <c r="O887" s="27">
        <f t="shared" si="66"/>
        <v>0</v>
      </c>
      <c r="P887" s="27">
        <f t="shared" si="66"/>
        <v>3771.7</v>
      </c>
      <c r="Q887" s="27">
        <f t="shared" si="66"/>
        <v>5663880</v>
      </c>
      <c r="R887" s="27">
        <f t="shared" si="66"/>
        <v>0</v>
      </c>
      <c r="S887" s="27">
        <f t="shared" si="66"/>
        <v>0</v>
      </c>
      <c r="T887" s="27">
        <f t="shared" si="66"/>
        <v>599.70000000000005</v>
      </c>
      <c r="U887" s="27">
        <f t="shared" si="66"/>
        <v>2378237</v>
      </c>
      <c r="V887" s="27">
        <f t="shared" si="66"/>
        <v>101994</v>
      </c>
      <c r="W887" s="27">
        <f t="shared" si="66"/>
        <v>1187841.6283</v>
      </c>
      <c r="X887" s="27">
        <f t="shared" si="66"/>
        <v>555795</v>
      </c>
      <c r="Y887" s="28"/>
      <c r="Z887" s="201"/>
      <c r="AA887" s="201"/>
      <c r="AB887" s="201"/>
      <c r="AC887" s="201"/>
      <c r="AD887" s="201"/>
      <c r="AE887" s="201"/>
      <c r="AF887" s="201"/>
      <c r="AG887" s="201"/>
      <c r="AH887" s="201"/>
      <c r="AI887" s="201"/>
      <c r="AJ887" s="201"/>
      <c r="AK887" s="201"/>
      <c r="AL887" s="201"/>
      <c r="AM887" s="201"/>
      <c r="AN887" s="201"/>
      <c r="AO887" s="201"/>
      <c r="AP887" s="201"/>
      <c r="AQ887" s="201"/>
      <c r="AR887" s="201"/>
      <c r="AS887" s="201"/>
      <c r="AT887" s="201"/>
      <c r="AU887" s="201"/>
    </row>
    <row r="888" spans="1:47">
      <c r="A888" s="11">
        <v>199</v>
      </c>
      <c r="B888" s="8" t="s">
        <v>138</v>
      </c>
      <c r="C888" s="35">
        <f t="shared" ref="C888:C926" si="67">D888+E888+F888+G888+H888+I888+K888+M888+O888+Q888+S888+U888+V888+W888+X888</f>
        <v>524132</v>
      </c>
      <c r="D888" s="35">
        <v>0</v>
      </c>
      <c r="E888" s="35">
        <v>0</v>
      </c>
      <c r="F888" s="35">
        <v>0</v>
      </c>
      <c r="G888" s="35">
        <v>0</v>
      </c>
      <c r="H888" s="35">
        <v>175489</v>
      </c>
      <c r="I888" s="35">
        <v>0</v>
      </c>
      <c r="J888" s="84">
        <v>0</v>
      </c>
      <c r="K888" s="35">
        <v>0</v>
      </c>
      <c r="L888" s="35">
        <v>0</v>
      </c>
      <c r="M888" s="35">
        <v>0</v>
      </c>
      <c r="N888" s="35">
        <v>0</v>
      </c>
      <c r="O888" s="35">
        <v>0</v>
      </c>
      <c r="P888" s="35">
        <v>405</v>
      </c>
      <c r="Q888" s="35">
        <v>337662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10981</v>
      </c>
      <c r="Y888" s="28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1"/>
      <c r="AO888" s="201"/>
      <c r="AP888" s="201"/>
      <c r="AQ888" s="201"/>
      <c r="AR888" s="201"/>
      <c r="AS888" s="201"/>
      <c r="AT888" s="201"/>
      <c r="AU888" s="201"/>
    </row>
    <row r="889" spans="1:47">
      <c r="A889" s="11">
        <v>200</v>
      </c>
      <c r="B889" s="8" t="s">
        <v>139</v>
      </c>
      <c r="C889" s="35">
        <f t="shared" si="67"/>
        <v>914458</v>
      </c>
      <c r="D889" s="35">
        <v>0</v>
      </c>
      <c r="E889" s="35">
        <v>0</v>
      </c>
      <c r="F889" s="35">
        <v>0</v>
      </c>
      <c r="G889" s="35">
        <v>0</v>
      </c>
      <c r="H889" s="35">
        <v>600678</v>
      </c>
      <c r="I889" s="35">
        <v>286645</v>
      </c>
      <c r="J889" s="84">
        <v>0</v>
      </c>
      <c r="K889" s="35">
        <v>0</v>
      </c>
      <c r="L889" s="35">
        <v>0</v>
      </c>
      <c r="M889" s="35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5">
        <v>0</v>
      </c>
      <c r="V889" s="35">
        <v>8962</v>
      </c>
      <c r="W889" s="35">
        <v>0</v>
      </c>
      <c r="X889" s="35">
        <v>18173</v>
      </c>
      <c r="Y889" s="28"/>
      <c r="Z889" s="201"/>
      <c r="AA889" s="201"/>
      <c r="AB889" s="201"/>
      <c r="AC889" s="201"/>
      <c r="AD889" s="201"/>
      <c r="AE889" s="201"/>
      <c r="AF889" s="201"/>
      <c r="AG889" s="201"/>
      <c r="AH889" s="201"/>
      <c r="AI889" s="201"/>
      <c r="AJ889" s="201"/>
      <c r="AK889" s="201"/>
      <c r="AL889" s="201"/>
      <c r="AM889" s="201"/>
      <c r="AN889" s="201"/>
      <c r="AO889" s="201"/>
      <c r="AP889" s="201"/>
      <c r="AQ889" s="201"/>
      <c r="AR889" s="201"/>
      <c r="AS889" s="201"/>
      <c r="AT889" s="201"/>
      <c r="AU889" s="201"/>
    </row>
    <row r="890" spans="1:47">
      <c r="A890" s="11">
        <v>201</v>
      </c>
      <c r="B890" s="8" t="s">
        <v>140</v>
      </c>
      <c r="C890" s="35">
        <f t="shared" si="67"/>
        <v>356359</v>
      </c>
      <c r="D890" s="35">
        <v>0</v>
      </c>
      <c r="E890" s="35">
        <v>0</v>
      </c>
      <c r="F890" s="35">
        <v>0</v>
      </c>
      <c r="G890" s="35">
        <v>0</v>
      </c>
      <c r="H890" s="35">
        <v>0</v>
      </c>
      <c r="I890" s="35">
        <v>349810</v>
      </c>
      <c r="J890" s="84">
        <v>0</v>
      </c>
      <c r="K890" s="35">
        <v>0</v>
      </c>
      <c r="L890" s="35">
        <v>0</v>
      </c>
      <c r="M890" s="35">
        <v>0</v>
      </c>
      <c r="N890" s="35">
        <v>0</v>
      </c>
      <c r="O890" s="35">
        <v>0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6549</v>
      </c>
      <c r="Y890" s="28"/>
      <c r="Z890" s="201"/>
      <c r="AA890" s="201"/>
      <c r="AB890" s="201"/>
      <c r="AC890" s="201"/>
      <c r="AD890" s="201"/>
      <c r="AE890" s="201"/>
      <c r="AF890" s="201"/>
      <c r="AG890" s="201"/>
      <c r="AH890" s="201"/>
      <c r="AI890" s="201"/>
      <c r="AJ890" s="201"/>
      <c r="AK890" s="201"/>
      <c r="AL890" s="201"/>
      <c r="AM890" s="201"/>
      <c r="AN890" s="201"/>
      <c r="AO890" s="201"/>
      <c r="AP890" s="201"/>
      <c r="AQ890" s="201"/>
      <c r="AR890" s="201"/>
      <c r="AS890" s="201"/>
      <c r="AT890" s="201"/>
      <c r="AU890" s="201"/>
    </row>
    <row r="891" spans="1:47">
      <c r="A891" s="11">
        <v>202</v>
      </c>
      <c r="B891" s="8" t="s">
        <v>141</v>
      </c>
      <c r="C891" s="35">
        <f t="shared" si="67"/>
        <v>1008069</v>
      </c>
      <c r="D891" s="35">
        <v>0</v>
      </c>
      <c r="E891" s="35">
        <v>157520</v>
      </c>
      <c r="F891" s="35">
        <v>468267</v>
      </c>
      <c r="G891" s="35">
        <v>361162</v>
      </c>
      <c r="H891" s="35">
        <v>0</v>
      </c>
      <c r="I891" s="35">
        <v>0</v>
      </c>
      <c r="J891" s="84">
        <v>0</v>
      </c>
      <c r="K891" s="35">
        <v>0</v>
      </c>
      <c r="L891" s="35">
        <v>0</v>
      </c>
      <c r="M891" s="35">
        <v>0</v>
      </c>
      <c r="N891" s="35">
        <v>0</v>
      </c>
      <c r="O891" s="35">
        <v>0</v>
      </c>
      <c r="P891" s="35">
        <v>0</v>
      </c>
      <c r="Q891" s="35">
        <v>0</v>
      </c>
      <c r="R891" s="35">
        <v>0</v>
      </c>
      <c r="S891" s="35">
        <v>0</v>
      </c>
      <c r="T891" s="35">
        <v>0</v>
      </c>
      <c r="U891" s="35">
        <v>0</v>
      </c>
      <c r="V891" s="35">
        <v>0</v>
      </c>
      <c r="W891" s="35">
        <v>0</v>
      </c>
      <c r="X891" s="35">
        <v>21120</v>
      </c>
      <c r="Y891" s="28"/>
      <c r="Z891" s="201"/>
      <c r="AA891" s="201"/>
      <c r="AB891" s="201"/>
      <c r="AC891" s="201"/>
      <c r="AD891" s="201"/>
      <c r="AE891" s="201"/>
      <c r="AF891" s="201"/>
      <c r="AG891" s="201"/>
      <c r="AH891" s="201"/>
      <c r="AI891" s="201"/>
      <c r="AJ891" s="201"/>
      <c r="AK891" s="201"/>
      <c r="AL891" s="201"/>
      <c r="AM891" s="201"/>
      <c r="AN891" s="201"/>
      <c r="AO891" s="201"/>
      <c r="AP891" s="201"/>
      <c r="AQ891" s="201"/>
      <c r="AR891" s="201"/>
      <c r="AS891" s="201"/>
      <c r="AT891" s="201"/>
      <c r="AU891" s="201"/>
    </row>
    <row r="892" spans="1:47">
      <c r="A892" s="11">
        <v>203</v>
      </c>
      <c r="B892" s="3" t="s">
        <v>828</v>
      </c>
      <c r="C892" s="35">
        <f t="shared" si="67"/>
        <v>3959632</v>
      </c>
      <c r="D892" s="35">
        <v>0</v>
      </c>
      <c r="E892" s="35">
        <v>0</v>
      </c>
      <c r="F892" s="35">
        <v>0</v>
      </c>
      <c r="G892" s="35">
        <v>0</v>
      </c>
      <c r="H892" s="35">
        <v>0</v>
      </c>
      <c r="I892" s="35">
        <v>0</v>
      </c>
      <c r="J892" s="84">
        <v>0</v>
      </c>
      <c r="K892" s="35">
        <v>0</v>
      </c>
      <c r="L892" s="35">
        <v>0</v>
      </c>
      <c r="M892" s="35">
        <v>0</v>
      </c>
      <c r="N892" s="35">
        <v>0</v>
      </c>
      <c r="O892" s="35">
        <v>0</v>
      </c>
      <c r="P892" s="35">
        <v>599.70000000000005</v>
      </c>
      <c r="Q892" s="35">
        <v>1498435</v>
      </c>
      <c r="R892" s="35">
        <v>0</v>
      </c>
      <c r="S892" s="35">
        <v>0</v>
      </c>
      <c r="T892" s="35">
        <v>599.70000000000005</v>
      </c>
      <c r="U892" s="35">
        <v>2378237</v>
      </c>
      <c r="V892" s="35">
        <v>0</v>
      </c>
      <c r="W892" s="35">
        <v>0</v>
      </c>
      <c r="X892" s="35">
        <v>82960</v>
      </c>
      <c r="Y892" s="28"/>
      <c r="Z892" s="201"/>
      <c r="AA892" s="201"/>
      <c r="AB892" s="201"/>
      <c r="AC892" s="201"/>
      <c r="AD892" s="201"/>
      <c r="AE892" s="201"/>
      <c r="AF892" s="201"/>
      <c r="AG892" s="201"/>
      <c r="AH892" s="201"/>
      <c r="AI892" s="201"/>
      <c r="AJ892" s="201"/>
      <c r="AK892" s="201"/>
      <c r="AL892" s="201"/>
      <c r="AM892" s="201"/>
      <c r="AN892" s="201"/>
      <c r="AO892" s="201"/>
      <c r="AP892" s="201"/>
      <c r="AQ892" s="201"/>
      <c r="AR892" s="201"/>
      <c r="AS892" s="201"/>
      <c r="AT892" s="201"/>
      <c r="AU892" s="201"/>
    </row>
    <row r="893" spans="1:47">
      <c r="A893" s="11">
        <v>204</v>
      </c>
      <c r="B893" s="8" t="s">
        <v>142</v>
      </c>
      <c r="C893" s="35">
        <f t="shared" si="67"/>
        <v>5616572</v>
      </c>
      <c r="D893" s="35">
        <v>0</v>
      </c>
      <c r="E893" s="35">
        <v>0</v>
      </c>
      <c r="F893" s="35">
        <v>0</v>
      </c>
      <c r="G893" s="35">
        <v>0</v>
      </c>
      <c r="H893" s="35">
        <v>1426957</v>
      </c>
      <c r="I893" s="35">
        <v>0</v>
      </c>
      <c r="J893" s="84">
        <v>0</v>
      </c>
      <c r="K893" s="35">
        <v>0</v>
      </c>
      <c r="L893" s="35">
        <v>800</v>
      </c>
      <c r="M893" s="35">
        <v>2019598</v>
      </c>
      <c r="N893" s="35">
        <v>0</v>
      </c>
      <c r="O893" s="35">
        <v>0</v>
      </c>
      <c r="P893" s="35">
        <v>1406</v>
      </c>
      <c r="Q893" s="35">
        <v>2022989</v>
      </c>
      <c r="R893" s="35">
        <v>0</v>
      </c>
      <c r="S893" s="35">
        <v>0</v>
      </c>
      <c r="T893" s="35">
        <v>0</v>
      </c>
      <c r="U893" s="35">
        <v>0</v>
      </c>
      <c r="V893" s="35">
        <v>29980</v>
      </c>
      <c r="W893" s="35">
        <v>0</v>
      </c>
      <c r="X893" s="35">
        <v>117048</v>
      </c>
      <c r="Y893" s="28"/>
      <c r="Z893" s="201"/>
      <c r="AA893" s="201"/>
      <c r="AB893" s="201"/>
      <c r="AC893" s="201"/>
      <c r="AD893" s="201"/>
      <c r="AE893" s="201"/>
      <c r="AF893" s="201"/>
      <c r="AG893" s="201"/>
      <c r="AH893" s="201"/>
      <c r="AI893" s="201"/>
      <c r="AJ893" s="201"/>
      <c r="AK893" s="201"/>
      <c r="AL893" s="201"/>
      <c r="AM893" s="201"/>
      <c r="AN893" s="201"/>
      <c r="AO893" s="201"/>
      <c r="AP893" s="201"/>
      <c r="AQ893" s="201"/>
      <c r="AR893" s="201"/>
      <c r="AS893" s="201"/>
      <c r="AT893" s="201"/>
      <c r="AU893" s="201"/>
    </row>
    <row r="894" spans="1:47">
      <c r="A894" s="11">
        <v>205</v>
      </c>
      <c r="B894" s="8" t="s">
        <v>143</v>
      </c>
      <c r="C894" s="35">
        <f t="shared" si="67"/>
        <v>270368</v>
      </c>
      <c r="D894" s="37">
        <v>0</v>
      </c>
      <c r="E894" s="37">
        <v>0</v>
      </c>
      <c r="F894" s="37">
        <v>0</v>
      </c>
      <c r="G894" s="37">
        <v>0</v>
      </c>
      <c r="H894" s="37">
        <v>264704</v>
      </c>
      <c r="I894" s="37">
        <v>0</v>
      </c>
      <c r="J894" s="87">
        <v>0</v>
      </c>
      <c r="K894" s="37">
        <v>0</v>
      </c>
      <c r="L894" s="37">
        <v>0</v>
      </c>
      <c r="M894" s="37">
        <v>0</v>
      </c>
      <c r="N894" s="37">
        <v>0</v>
      </c>
      <c r="O894" s="37">
        <v>0</v>
      </c>
      <c r="P894" s="37">
        <v>0</v>
      </c>
      <c r="Q894" s="37">
        <v>0</v>
      </c>
      <c r="R894" s="37">
        <v>0</v>
      </c>
      <c r="S894" s="37">
        <v>0</v>
      </c>
      <c r="T894" s="37">
        <v>0</v>
      </c>
      <c r="U894" s="37">
        <v>0</v>
      </c>
      <c r="V894" s="37">
        <v>0</v>
      </c>
      <c r="W894" s="35">
        <v>0</v>
      </c>
      <c r="X894" s="35">
        <v>5664</v>
      </c>
      <c r="Y894" s="28"/>
      <c r="Z894" s="201"/>
      <c r="AA894" s="201"/>
      <c r="AB894" s="201"/>
      <c r="AC894" s="201"/>
      <c r="AD894" s="201"/>
      <c r="AE894" s="201"/>
      <c r="AF894" s="201"/>
      <c r="AG894" s="201"/>
      <c r="AH894" s="201"/>
      <c r="AI894" s="201"/>
      <c r="AJ894" s="201"/>
      <c r="AK894" s="201"/>
      <c r="AL894" s="201"/>
      <c r="AM894" s="201"/>
      <c r="AN894" s="201"/>
      <c r="AO894" s="201"/>
      <c r="AP894" s="201"/>
      <c r="AQ894" s="201"/>
      <c r="AR894" s="201"/>
      <c r="AS894" s="201"/>
      <c r="AT894" s="201"/>
      <c r="AU894" s="201"/>
    </row>
    <row r="895" spans="1:47">
      <c r="A895" s="11">
        <v>206</v>
      </c>
      <c r="B895" s="8" t="s">
        <v>144</v>
      </c>
      <c r="C895" s="35">
        <f t="shared" si="67"/>
        <v>295586</v>
      </c>
      <c r="D895" s="35">
        <v>0</v>
      </c>
      <c r="E895" s="35">
        <v>0</v>
      </c>
      <c r="F895" s="35">
        <v>0</v>
      </c>
      <c r="G895" s="35">
        <v>0</v>
      </c>
      <c r="H895" s="35">
        <v>289393</v>
      </c>
      <c r="I895" s="35">
        <v>0</v>
      </c>
      <c r="J895" s="84">
        <v>0</v>
      </c>
      <c r="K895" s="35">
        <v>0</v>
      </c>
      <c r="L895" s="35">
        <v>0</v>
      </c>
      <c r="M895" s="35">
        <v>0</v>
      </c>
      <c r="N895" s="35">
        <v>0</v>
      </c>
      <c r="O895" s="35">
        <v>0</v>
      </c>
      <c r="P895" s="35">
        <v>0</v>
      </c>
      <c r="Q895" s="35">
        <v>0</v>
      </c>
      <c r="R895" s="35">
        <v>0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6193</v>
      </c>
      <c r="Y895" s="28"/>
      <c r="Z895" s="201"/>
      <c r="AA895" s="201"/>
      <c r="AB895" s="201"/>
      <c r="AC895" s="201"/>
      <c r="AD895" s="201"/>
      <c r="AE895" s="201"/>
      <c r="AF895" s="201"/>
      <c r="AG895" s="201"/>
      <c r="AH895" s="201"/>
      <c r="AI895" s="201"/>
      <c r="AJ895" s="201"/>
      <c r="AK895" s="201"/>
      <c r="AL895" s="201"/>
      <c r="AM895" s="201"/>
      <c r="AN895" s="201"/>
      <c r="AO895" s="201"/>
      <c r="AP895" s="201"/>
      <c r="AQ895" s="201"/>
      <c r="AR895" s="201"/>
      <c r="AS895" s="201"/>
      <c r="AT895" s="201"/>
      <c r="AU895" s="201"/>
    </row>
    <row r="896" spans="1:47" ht="25.5">
      <c r="A896" s="11">
        <v>207</v>
      </c>
      <c r="B896" s="8" t="s">
        <v>145</v>
      </c>
      <c r="C896" s="35">
        <f t="shared" si="67"/>
        <v>1549000</v>
      </c>
      <c r="D896" s="35">
        <v>0</v>
      </c>
      <c r="E896" s="35">
        <v>0</v>
      </c>
      <c r="F896" s="35">
        <v>0</v>
      </c>
      <c r="G896" s="35">
        <v>0</v>
      </c>
      <c r="H896" s="35">
        <v>257933</v>
      </c>
      <c r="I896" s="35">
        <v>367047</v>
      </c>
      <c r="J896" s="84">
        <v>0</v>
      </c>
      <c r="K896" s="35">
        <v>0</v>
      </c>
      <c r="L896" s="35">
        <v>367</v>
      </c>
      <c r="M896" s="35">
        <v>885426</v>
      </c>
      <c r="N896" s="35">
        <v>0</v>
      </c>
      <c r="O896" s="35">
        <v>0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5">
        <v>0</v>
      </c>
      <c r="V896" s="35">
        <v>6272</v>
      </c>
      <c r="W896" s="35">
        <v>0</v>
      </c>
      <c r="X896" s="35">
        <v>32322</v>
      </c>
      <c r="Y896" s="28"/>
      <c r="Z896" s="201"/>
      <c r="AA896" s="201"/>
      <c r="AB896" s="201"/>
      <c r="AC896" s="201"/>
      <c r="AD896" s="201"/>
      <c r="AE896" s="201"/>
      <c r="AF896" s="201"/>
      <c r="AG896" s="201"/>
      <c r="AH896" s="201"/>
      <c r="AI896" s="201"/>
      <c r="AJ896" s="201"/>
      <c r="AK896" s="201"/>
      <c r="AL896" s="201"/>
      <c r="AM896" s="201"/>
      <c r="AN896" s="201"/>
      <c r="AO896" s="201"/>
      <c r="AP896" s="201"/>
      <c r="AQ896" s="201"/>
      <c r="AR896" s="201"/>
      <c r="AS896" s="201"/>
      <c r="AT896" s="201"/>
      <c r="AU896" s="201"/>
    </row>
    <row r="897" spans="1:47">
      <c r="A897" s="11">
        <v>208</v>
      </c>
      <c r="B897" s="8" t="s">
        <v>146</v>
      </c>
      <c r="C897" s="35">
        <f t="shared" si="67"/>
        <v>1116438</v>
      </c>
      <c r="D897" s="35">
        <v>0</v>
      </c>
      <c r="E897" s="35">
        <v>0</v>
      </c>
      <c r="F897" s="35">
        <v>0</v>
      </c>
      <c r="G897" s="35">
        <v>0</v>
      </c>
      <c r="H897" s="35">
        <v>248113</v>
      </c>
      <c r="I897" s="35">
        <v>210974</v>
      </c>
      <c r="J897" s="84">
        <v>0</v>
      </c>
      <c r="K897" s="35">
        <v>0</v>
      </c>
      <c r="L897" s="35">
        <v>201</v>
      </c>
      <c r="M897" s="35">
        <v>629954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4092</v>
      </c>
      <c r="W897" s="35">
        <v>0</v>
      </c>
      <c r="X897" s="35">
        <v>23305</v>
      </c>
      <c r="Y897" s="28"/>
      <c r="Z897" s="201"/>
      <c r="AA897" s="201"/>
      <c r="AB897" s="201"/>
      <c r="AC897" s="201"/>
      <c r="AD897" s="201"/>
      <c r="AE897" s="201"/>
      <c r="AF897" s="201"/>
      <c r="AG897" s="201"/>
      <c r="AH897" s="201"/>
      <c r="AI897" s="201"/>
      <c r="AJ897" s="201"/>
      <c r="AK897" s="201"/>
      <c r="AL897" s="201"/>
      <c r="AM897" s="201"/>
      <c r="AN897" s="201"/>
      <c r="AO897" s="201"/>
      <c r="AP897" s="201"/>
      <c r="AQ897" s="201"/>
      <c r="AR897" s="201"/>
      <c r="AS897" s="201"/>
      <c r="AT897" s="201"/>
      <c r="AU897" s="201"/>
    </row>
    <row r="898" spans="1:47">
      <c r="A898" s="11">
        <v>209</v>
      </c>
      <c r="B898" s="8" t="s">
        <v>147</v>
      </c>
      <c r="C898" s="35">
        <f t="shared" si="67"/>
        <v>1093829</v>
      </c>
      <c r="D898" s="35">
        <v>0</v>
      </c>
      <c r="E898" s="35">
        <v>0</v>
      </c>
      <c r="F898" s="35">
        <v>0</v>
      </c>
      <c r="G898" s="35">
        <v>0</v>
      </c>
      <c r="H898" s="35">
        <v>242508</v>
      </c>
      <c r="I898" s="35">
        <v>211095</v>
      </c>
      <c r="J898" s="84">
        <v>0</v>
      </c>
      <c r="K898" s="35">
        <v>0</v>
      </c>
      <c r="L898" s="35">
        <v>202</v>
      </c>
      <c r="M898" s="35">
        <v>612818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4587</v>
      </c>
      <c r="W898" s="35">
        <v>0</v>
      </c>
      <c r="X898" s="35">
        <v>22821</v>
      </c>
      <c r="Y898" s="28"/>
      <c r="Z898" s="201"/>
      <c r="AA898" s="201"/>
      <c r="AB898" s="201"/>
      <c r="AC898" s="201"/>
      <c r="AD898" s="201"/>
      <c r="AE898" s="201"/>
      <c r="AF898" s="201"/>
      <c r="AG898" s="201"/>
      <c r="AH898" s="201"/>
      <c r="AI898" s="201"/>
      <c r="AJ898" s="201"/>
      <c r="AK898" s="201"/>
      <c r="AL898" s="201"/>
      <c r="AM898" s="201"/>
      <c r="AN898" s="201"/>
      <c r="AO898" s="201"/>
      <c r="AP898" s="201"/>
      <c r="AQ898" s="201"/>
      <c r="AR898" s="201"/>
      <c r="AS898" s="201"/>
      <c r="AT898" s="201"/>
      <c r="AU898" s="201"/>
    </row>
    <row r="899" spans="1:47">
      <c r="A899" s="11">
        <v>210</v>
      </c>
      <c r="B899" s="8" t="s">
        <v>148</v>
      </c>
      <c r="C899" s="35">
        <f t="shared" si="67"/>
        <v>1519273</v>
      </c>
      <c r="D899" s="35">
        <v>0</v>
      </c>
      <c r="E899" s="35">
        <v>0</v>
      </c>
      <c r="F899" s="35">
        <v>0</v>
      </c>
      <c r="G899" s="35">
        <v>0</v>
      </c>
      <c r="H899" s="35">
        <v>230049</v>
      </c>
      <c r="I899" s="35">
        <v>0</v>
      </c>
      <c r="J899" s="84">
        <v>0</v>
      </c>
      <c r="K899" s="35">
        <v>0</v>
      </c>
      <c r="L899" s="35">
        <v>237</v>
      </c>
      <c r="M899" s="35">
        <v>606917</v>
      </c>
      <c r="N899" s="35">
        <v>0</v>
      </c>
      <c r="O899" s="35">
        <v>0</v>
      </c>
      <c r="P899" s="35">
        <v>345</v>
      </c>
      <c r="Q899" s="35">
        <v>645703</v>
      </c>
      <c r="R899" s="35">
        <v>0</v>
      </c>
      <c r="S899" s="35">
        <v>0</v>
      </c>
      <c r="T899" s="35">
        <v>0</v>
      </c>
      <c r="U899" s="35">
        <v>0</v>
      </c>
      <c r="V899" s="35">
        <v>4875</v>
      </c>
      <c r="W899" s="35">
        <v>0</v>
      </c>
      <c r="X899" s="35">
        <v>31729</v>
      </c>
      <c r="Y899" s="28"/>
      <c r="Z899" s="201"/>
      <c r="AA899" s="201"/>
      <c r="AB899" s="201"/>
      <c r="AC899" s="201"/>
      <c r="AD899" s="201"/>
      <c r="AE899" s="201"/>
      <c r="AF899" s="201"/>
      <c r="AG899" s="201"/>
      <c r="AH899" s="201"/>
      <c r="AI899" s="201"/>
      <c r="AJ899" s="201"/>
      <c r="AK899" s="201"/>
      <c r="AL899" s="201"/>
      <c r="AM899" s="201"/>
      <c r="AN899" s="201"/>
      <c r="AO899" s="201"/>
      <c r="AP899" s="201"/>
      <c r="AQ899" s="201"/>
      <c r="AR899" s="201"/>
      <c r="AS899" s="201"/>
      <c r="AT899" s="201"/>
      <c r="AU899" s="201"/>
    </row>
    <row r="900" spans="1:47" ht="25.5">
      <c r="A900" s="11">
        <v>211</v>
      </c>
      <c r="B900" s="8" t="s">
        <v>149</v>
      </c>
      <c r="C900" s="35">
        <f t="shared" si="67"/>
        <v>1378281</v>
      </c>
      <c r="D900" s="35">
        <v>0</v>
      </c>
      <c r="E900" s="35">
        <v>0</v>
      </c>
      <c r="F900" s="35">
        <v>0</v>
      </c>
      <c r="G900" s="35">
        <v>0</v>
      </c>
      <c r="H900" s="35">
        <v>248902</v>
      </c>
      <c r="I900" s="35">
        <v>0</v>
      </c>
      <c r="J900" s="84">
        <v>0</v>
      </c>
      <c r="K900" s="35">
        <v>0</v>
      </c>
      <c r="L900" s="35">
        <v>455</v>
      </c>
      <c r="M900" s="35">
        <v>1091342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>
        <v>0</v>
      </c>
      <c r="V900" s="35">
        <v>9356</v>
      </c>
      <c r="W900" s="35">
        <v>0</v>
      </c>
      <c r="X900" s="35">
        <v>28681</v>
      </c>
      <c r="Y900" s="28"/>
      <c r="Z900" s="201"/>
      <c r="AA900" s="201"/>
      <c r="AB900" s="201"/>
      <c r="AC900" s="201"/>
      <c r="AD900" s="201"/>
      <c r="AE900" s="201"/>
      <c r="AF900" s="201"/>
      <c r="AG900" s="201"/>
      <c r="AH900" s="201"/>
      <c r="AI900" s="201"/>
      <c r="AJ900" s="201"/>
      <c r="AK900" s="201"/>
      <c r="AL900" s="201"/>
      <c r="AM900" s="201"/>
      <c r="AN900" s="201"/>
      <c r="AO900" s="201"/>
      <c r="AP900" s="201"/>
      <c r="AQ900" s="201"/>
      <c r="AR900" s="201"/>
      <c r="AS900" s="201"/>
      <c r="AT900" s="201"/>
      <c r="AU900" s="201"/>
    </row>
    <row r="901" spans="1:47" ht="25.5">
      <c r="A901" s="11">
        <v>212</v>
      </c>
      <c r="B901" s="8" t="s">
        <v>150</v>
      </c>
      <c r="C901" s="35">
        <f t="shared" si="67"/>
        <v>1327227</v>
      </c>
      <c r="D901" s="35">
        <v>0</v>
      </c>
      <c r="E901" s="35">
        <v>0</v>
      </c>
      <c r="F901" s="35">
        <v>0</v>
      </c>
      <c r="G901" s="35">
        <v>0</v>
      </c>
      <c r="H901" s="35">
        <v>269999</v>
      </c>
      <c r="I901" s="35">
        <v>0</v>
      </c>
      <c r="J901" s="84">
        <v>0</v>
      </c>
      <c r="K901" s="35">
        <v>0</v>
      </c>
      <c r="L901" s="35">
        <v>405</v>
      </c>
      <c r="M901" s="35">
        <v>1021266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8329</v>
      </c>
      <c r="W901" s="35">
        <v>0</v>
      </c>
      <c r="X901" s="35">
        <v>27633</v>
      </c>
      <c r="Y901" s="28"/>
      <c r="Z901" s="201"/>
      <c r="AA901" s="201"/>
      <c r="AB901" s="201"/>
      <c r="AC901" s="201"/>
      <c r="AD901" s="201"/>
      <c r="AE901" s="201"/>
      <c r="AF901" s="201"/>
      <c r="AG901" s="201"/>
      <c r="AH901" s="201"/>
      <c r="AI901" s="201"/>
      <c r="AJ901" s="201"/>
      <c r="AK901" s="201"/>
      <c r="AL901" s="201"/>
      <c r="AM901" s="201"/>
      <c r="AN901" s="201"/>
      <c r="AO901" s="201"/>
      <c r="AP901" s="201"/>
      <c r="AQ901" s="201"/>
      <c r="AR901" s="201"/>
      <c r="AS901" s="201"/>
      <c r="AT901" s="201"/>
      <c r="AU901" s="201"/>
    </row>
    <row r="902" spans="1:47" ht="25.5">
      <c r="A902" s="11">
        <v>213</v>
      </c>
      <c r="B902" s="8" t="s">
        <v>151</v>
      </c>
      <c r="C902" s="35">
        <f t="shared" si="67"/>
        <v>1404871</v>
      </c>
      <c r="D902" s="35">
        <v>0</v>
      </c>
      <c r="E902" s="35">
        <v>0</v>
      </c>
      <c r="F902" s="35">
        <v>0</v>
      </c>
      <c r="G902" s="35">
        <v>0</v>
      </c>
      <c r="H902" s="35">
        <v>269999</v>
      </c>
      <c r="I902" s="35">
        <v>0</v>
      </c>
      <c r="J902" s="84">
        <v>0</v>
      </c>
      <c r="K902" s="35">
        <v>0</v>
      </c>
      <c r="L902" s="35">
        <v>405</v>
      </c>
      <c r="M902" s="35">
        <v>1097294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>
        <v>0</v>
      </c>
      <c r="V902" s="35">
        <v>8318</v>
      </c>
      <c r="W902" s="35">
        <v>0</v>
      </c>
      <c r="X902" s="35">
        <v>29260</v>
      </c>
      <c r="Y902" s="28"/>
      <c r="Z902" s="201"/>
      <c r="AA902" s="201"/>
      <c r="AB902" s="201"/>
      <c r="AC902" s="201"/>
      <c r="AD902" s="201"/>
      <c r="AE902" s="201"/>
      <c r="AF902" s="201"/>
      <c r="AG902" s="201"/>
      <c r="AH902" s="201"/>
      <c r="AI902" s="201"/>
      <c r="AJ902" s="201"/>
      <c r="AK902" s="201"/>
      <c r="AL902" s="201"/>
      <c r="AM902" s="201"/>
      <c r="AN902" s="201"/>
      <c r="AO902" s="201"/>
      <c r="AP902" s="201"/>
      <c r="AQ902" s="201"/>
      <c r="AR902" s="201"/>
      <c r="AS902" s="201"/>
      <c r="AT902" s="201"/>
      <c r="AU902" s="201"/>
    </row>
    <row r="903" spans="1:47">
      <c r="A903" s="11">
        <v>214</v>
      </c>
      <c r="B903" s="8" t="s">
        <v>152</v>
      </c>
      <c r="C903" s="35">
        <f t="shared" si="67"/>
        <v>788347</v>
      </c>
      <c r="D903" s="35">
        <v>0</v>
      </c>
      <c r="E903" s="35">
        <v>0</v>
      </c>
      <c r="F903" s="35">
        <v>0</v>
      </c>
      <c r="G903" s="35">
        <v>0</v>
      </c>
      <c r="H903" s="35">
        <v>0</v>
      </c>
      <c r="I903" s="35">
        <v>211116</v>
      </c>
      <c r="J903" s="84">
        <v>0</v>
      </c>
      <c r="K903" s="35">
        <v>0</v>
      </c>
      <c r="L903" s="35">
        <v>242</v>
      </c>
      <c r="M903" s="35">
        <v>555833</v>
      </c>
      <c r="N903" s="35">
        <v>0</v>
      </c>
      <c r="O903" s="35">
        <v>0</v>
      </c>
      <c r="P903" s="35">
        <v>0</v>
      </c>
      <c r="Q903" s="35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4986</v>
      </c>
      <c r="W903" s="35">
        <v>0</v>
      </c>
      <c r="X903" s="35">
        <v>16412</v>
      </c>
      <c r="Y903" s="28"/>
      <c r="Z903" s="201"/>
      <c r="AA903" s="201"/>
      <c r="AB903" s="201"/>
      <c r="AC903" s="201"/>
      <c r="AD903" s="201"/>
      <c r="AE903" s="201"/>
      <c r="AF903" s="201"/>
      <c r="AG903" s="201"/>
      <c r="AH903" s="201"/>
      <c r="AI903" s="201"/>
      <c r="AJ903" s="201"/>
      <c r="AK903" s="201"/>
      <c r="AL903" s="201"/>
      <c r="AM903" s="201"/>
      <c r="AN903" s="201"/>
      <c r="AO903" s="201"/>
      <c r="AP903" s="201"/>
      <c r="AQ903" s="201"/>
      <c r="AR903" s="201"/>
      <c r="AS903" s="201"/>
      <c r="AT903" s="201"/>
      <c r="AU903" s="201"/>
    </row>
    <row r="904" spans="1:47" ht="25.5">
      <c r="A904" s="11">
        <v>215</v>
      </c>
      <c r="B904" s="8" t="s">
        <v>153</v>
      </c>
      <c r="C904" s="35">
        <f t="shared" si="67"/>
        <v>1350698</v>
      </c>
      <c r="D904" s="35">
        <v>0</v>
      </c>
      <c r="E904" s="35">
        <v>0</v>
      </c>
      <c r="F904" s="35">
        <v>0</v>
      </c>
      <c r="G904" s="35">
        <v>0</v>
      </c>
      <c r="H904" s="35">
        <v>217958</v>
      </c>
      <c r="I904" s="35">
        <v>0</v>
      </c>
      <c r="J904" s="84">
        <v>0</v>
      </c>
      <c r="K904" s="35">
        <v>0</v>
      </c>
      <c r="L904" s="35">
        <v>252</v>
      </c>
      <c r="M904" s="35">
        <v>617643</v>
      </c>
      <c r="N904" s="35">
        <v>0</v>
      </c>
      <c r="O904" s="35">
        <v>0</v>
      </c>
      <c r="P904" s="35">
        <v>355</v>
      </c>
      <c r="Q904" s="35">
        <v>481724</v>
      </c>
      <c r="R904" s="35">
        <v>0</v>
      </c>
      <c r="S904" s="35">
        <v>0</v>
      </c>
      <c r="T904" s="35">
        <v>0</v>
      </c>
      <c r="U904" s="35">
        <v>0</v>
      </c>
      <c r="V904" s="35">
        <v>5183</v>
      </c>
      <c r="W904" s="35">
        <v>0</v>
      </c>
      <c r="X904" s="35">
        <v>28190</v>
      </c>
      <c r="Y904" s="28"/>
      <c r="Z904" s="201"/>
      <c r="AA904" s="201"/>
      <c r="AB904" s="201"/>
      <c r="AC904" s="201"/>
      <c r="AD904" s="201"/>
      <c r="AE904" s="201"/>
      <c r="AF904" s="201"/>
      <c r="AG904" s="201"/>
      <c r="AH904" s="201"/>
      <c r="AI904" s="201"/>
      <c r="AJ904" s="201"/>
      <c r="AK904" s="201"/>
      <c r="AL904" s="201"/>
      <c r="AM904" s="201"/>
      <c r="AN904" s="201"/>
      <c r="AO904" s="201"/>
      <c r="AP904" s="201"/>
      <c r="AQ904" s="201"/>
      <c r="AR904" s="201"/>
      <c r="AS904" s="201"/>
      <c r="AT904" s="201"/>
      <c r="AU904" s="201"/>
    </row>
    <row r="905" spans="1:47" ht="25.5">
      <c r="A905" s="11">
        <v>216</v>
      </c>
      <c r="B905" s="8" t="s">
        <v>154</v>
      </c>
      <c r="C905" s="35">
        <f t="shared" si="67"/>
        <v>1193426</v>
      </c>
      <c r="D905" s="35">
        <v>0</v>
      </c>
      <c r="E905" s="35">
        <v>0</v>
      </c>
      <c r="F905" s="35">
        <v>0</v>
      </c>
      <c r="G905" s="35">
        <v>0</v>
      </c>
      <c r="H905" s="35">
        <v>185695</v>
      </c>
      <c r="I905" s="35">
        <v>0</v>
      </c>
      <c r="J905" s="84">
        <v>0</v>
      </c>
      <c r="K905" s="35">
        <v>0</v>
      </c>
      <c r="L905" s="35">
        <v>214</v>
      </c>
      <c r="M905" s="35">
        <v>549549</v>
      </c>
      <c r="N905" s="35">
        <v>0</v>
      </c>
      <c r="O905" s="35">
        <v>0</v>
      </c>
      <c r="P905" s="35">
        <v>327</v>
      </c>
      <c r="Q905" s="35">
        <v>429859</v>
      </c>
      <c r="R905" s="35">
        <v>0</v>
      </c>
      <c r="S905" s="35">
        <v>0</v>
      </c>
      <c r="T905" s="35">
        <v>0</v>
      </c>
      <c r="U905" s="35">
        <v>0</v>
      </c>
      <c r="V905" s="35">
        <v>3390</v>
      </c>
      <c r="W905" s="35">
        <v>0</v>
      </c>
      <c r="X905" s="35">
        <v>24933</v>
      </c>
      <c r="Y905" s="28"/>
      <c r="Z905" s="201"/>
      <c r="AA905" s="201"/>
      <c r="AB905" s="201"/>
      <c r="AC905" s="201"/>
      <c r="AD905" s="201"/>
      <c r="AE905" s="201"/>
      <c r="AF905" s="201"/>
      <c r="AG905" s="201"/>
      <c r="AH905" s="201"/>
      <c r="AI905" s="201"/>
      <c r="AJ905" s="201"/>
      <c r="AK905" s="201"/>
      <c r="AL905" s="201"/>
      <c r="AM905" s="201"/>
      <c r="AN905" s="201"/>
      <c r="AO905" s="201"/>
      <c r="AP905" s="201"/>
      <c r="AQ905" s="201"/>
      <c r="AR905" s="201"/>
      <c r="AS905" s="201"/>
      <c r="AT905" s="201"/>
      <c r="AU905" s="201"/>
    </row>
    <row r="906" spans="1:47" ht="25.5">
      <c r="A906" s="11">
        <v>217</v>
      </c>
      <c r="B906" s="8" t="s">
        <v>155</v>
      </c>
      <c r="C906" s="35">
        <f t="shared" si="67"/>
        <v>1045194</v>
      </c>
      <c r="D906" s="35">
        <v>0</v>
      </c>
      <c r="E906" s="35">
        <v>0</v>
      </c>
      <c r="F906" s="35">
        <v>0</v>
      </c>
      <c r="G906" s="35">
        <v>0</v>
      </c>
      <c r="H906" s="35">
        <v>204368</v>
      </c>
      <c r="I906" s="35">
        <v>0</v>
      </c>
      <c r="J906" s="84">
        <v>0</v>
      </c>
      <c r="K906" s="35">
        <v>0</v>
      </c>
      <c r="L906" s="35">
        <v>222</v>
      </c>
      <c r="M906" s="35">
        <v>567833</v>
      </c>
      <c r="N906" s="35">
        <v>0</v>
      </c>
      <c r="O906" s="35">
        <v>0</v>
      </c>
      <c r="P906" s="35">
        <v>334</v>
      </c>
      <c r="Q906" s="35">
        <v>247508</v>
      </c>
      <c r="R906" s="35">
        <v>0</v>
      </c>
      <c r="S906" s="35">
        <v>0</v>
      </c>
      <c r="T906" s="35">
        <v>0</v>
      </c>
      <c r="U906" s="35">
        <v>0</v>
      </c>
      <c r="V906" s="35">
        <v>3664</v>
      </c>
      <c r="W906" s="35">
        <v>0</v>
      </c>
      <c r="X906" s="35">
        <v>21821</v>
      </c>
      <c r="Y906" s="28"/>
      <c r="Z906" s="201"/>
      <c r="AA906" s="201"/>
      <c r="AB906" s="201"/>
      <c r="AC906" s="201"/>
      <c r="AD906" s="201"/>
      <c r="AE906" s="201"/>
      <c r="AF906" s="201"/>
      <c r="AG906" s="201"/>
      <c r="AH906" s="201"/>
      <c r="AI906" s="201"/>
      <c r="AJ906" s="201"/>
      <c r="AK906" s="201"/>
      <c r="AL906" s="201"/>
      <c r="AM906" s="201"/>
      <c r="AN906" s="201"/>
      <c r="AO906" s="201"/>
      <c r="AP906" s="201"/>
      <c r="AQ906" s="201"/>
      <c r="AR906" s="201"/>
      <c r="AS906" s="201"/>
      <c r="AT906" s="201"/>
      <c r="AU906" s="201"/>
    </row>
    <row r="907" spans="1:47">
      <c r="A907" s="11">
        <v>218</v>
      </c>
      <c r="B907" s="59" t="s">
        <v>1120</v>
      </c>
      <c r="C907" s="35">
        <f t="shared" si="67"/>
        <v>67327.789999999994</v>
      </c>
      <c r="D907" s="35">
        <v>0</v>
      </c>
      <c r="E907" s="35">
        <v>0</v>
      </c>
      <c r="F907" s="35">
        <v>0</v>
      </c>
      <c r="G907" s="35">
        <v>0</v>
      </c>
      <c r="H907" s="35">
        <v>0</v>
      </c>
      <c r="I907" s="35">
        <v>0</v>
      </c>
      <c r="J907" s="84">
        <v>0</v>
      </c>
      <c r="K907" s="35">
        <v>0</v>
      </c>
      <c r="L907" s="35">
        <v>0</v>
      </c>
      <c r="M907" s="35">
        <v>0</v>
      </c>
      <c r="N907" s="35">
        <v>0</v>
      </c>
      <c r="O907" s="35">
        <v>0</v>
      </c>
      <c r="P907" s="35">
        <v>0</v>
      </c>
      <c r="Q907" s="35">
        <v>0</v>
      </c>
      <c r="R907" s="35">
        <v>0</v>
      </c>
      <c r="S907" s="35">
        <v>0</v>
      </c>
      <c r="T907" s="35">
        <v>0</v>
      </c>
      <c r="U907" s="35">
        <v>0</v>
      </c>
      <c r="V907" s="35">
        <v>0</v>
      </c>
      <c r="W907" s="35">
        <v>67327.789999999994</v>
      </c>
      <c r="X907" s="35">
        <v>0</v>
      </c>
      <c r="Y907" s="28"/>
      <c r="Z907" s="201"/>
      <c r="AA907" s="201"/>
      <c r="AB907" s="201"/>
      <c r="AC907" s="201"/>
      <c r="AD907" s="201"/>
      <c r="AE907" s="201"/>
      <c r="AF907" s="201"/>
      <c r="AG907" s="201"/>
      <c r="AH907" s="201"/>
      <c r="AI907" s="201"/>
      <c r="AJ907" s="201"/>
      <c r="AK907" s="201"/>
      <c r="AL907" s="201"/>
      <c r="AM907" s="201"/>
      <c r="AN907" s="201"/>
      <c r="AO907" s="201"/>
      <c r="AP907" s="201"/>
      <c r="AQ907" s="201"/>
      <c r="AR907" s="201"/>
      <c r="AS907" s="201"/>
      <c r="AT907" s="201"/>
      <c r="AU907" s="201"/>
    </row>
    <row r="908" spans="1:47">
      <c r="A908" s="11">
        <v>219</v>
      </c>
      <c r="B908" s="60" t="s">
        <v>1121</v>
      </c>
      <c r="C908" s="35">
        <f t="shared" si="67"/>
        <v>66187.679999999993</v>
      </c>
      <c r="D908" s="35">
        <v>0</v>
      </c>
      <c r="E908" s="35">
        <v>0</v>
      </c>
      <c r="F908" s="35">
        <v>0</v>
      </c>
      <c r="G908" s="35">
        <v>0</v>
      </c>
      <c r="H908" s="35">
        <v>0</v>
      </c>
      <c r="I908" s="35">
        <v>0</v>
      </c>
      <c r="J908" s="84">
        <v>0</v>
      </c>
      <c r="K908" s="35">
        <v>0</v>
      </c>
      <c r="L908" s="35">
        <v>0</v>
      </c>
      <c r="M908" s="35">
        <v>0</v>
      </c>
      <c r="N908" s="35">
        <v>0</v>
      </c>
      <c r="O908" s="35">
        <v>0</v>
      </c>
      <c r="P908" s="35">
        <v>0</v>
      </c>
      <c r="Q908" s="35">
        <v>0</v>
      </c>
      <c r="R908" s="35">
        <v>0</v>
      </c>
      <c r="S908" s="35">
        <v>0</v>
      </c>
      <c r="T908" s="35">
        <v>0</v>
      </c>
      <c r="U908" s="35">
        <v>0</v>
      </c>
      <c r="V908" s="35">
        <v>0</v>
      </c>
      <c r="W908" s="35">
        <v>66187.679999999993</v>
      </c>
      <c r="X908" s="35">
        <v>0</v>
      </c>
      <c r="Y908" s="28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201"/>
      <c r="AP908" s="201"/>
      <c r="AQ908" s="201"/>
      <c r="AR908" s="201"/>
      <c r="AS908" s="201"/>
      <c r="AT908" s="201"/>
      <c r="AU908" s="201"/>
    </row>
    <row r="909" spans="1:47">
      <c r="A909" s="11">
        <v>220</v>
      </c>
      <c r="B909" s="8" t="s">
        <v>1125</v>
      </c>
      <c r="C909" s="35">
        <f t="shared" si="67"/>
        <v>77691.088299999989</v>
      </c>
      <c r="D909" s="35">
        <v>0</v>
      </c>
      <c r="E909" s="35">
        <v>0</v>
      </c>
      <c r="F909" s="35">
        <v>0</v>
      </c>
      <c r="G909" s="35">
        <v>0</v>
      </c>
      <c r="H909" s="35">
        <v>0</v>
      </c>
      <c r="I909" s="35">
        <v>0</v>
      </c>
      <c r="J909" s="84">
        <v>0</v>
      </c>
      <c r="K909" s="35">
        <v>0</v>
      </c>
      <c r="L909" s="35">
        <v>0</v>
      </c>
      <c r="M909" s="35">
        <v>0</v>
      </c>
      <c r="N909" s="35">
        <v>0</v>
      </c>
      <c r="O909" s="35">
        <v>0</v>
      </c>
      <c r="P909" s="35">
        <v>0</v>
      </c>
      <c r="Q909" s="35">
        <v>0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77691.088299999989</v>
      </c>
      <c r="X909" s="35">
        <v>0</v>
      </c>
      <c r="Y909" s="28"/>
      <c r="Z909" s="201"/>
      <c r="AA909" s="201"/>
      <c r="AB909" s="201"/>
      <c r="AC909" s="201"/>
      <c r="AD909" s="201"/>
      <c r="AE909" s="201"/>
      <c r="AF909" s="201"/>
      <c r="AG909" s="201"/>
      <c r="AH909" s="201"/>
      <c r="AI909" s="201"/>
      <c r="AJ909" s="201"/>
      <c r="AK909" s="201"/>
      <c r="AL909" s="201"/>
      <c r="AM909" s="201"/>
      <c r="AN909" s="201"/>
      <c r="AO909" s="201"/>
      <c r="AP909" s="201"/>
      <c r="AQ909" s="201"/>
      <c r="AR909" s="201"/>
      <c r="AS909" s="201"/>
      <c r="AT909" s="201"/>
      <c r="AU909" s="201"/>
    </row>
    <row r="910" spans="1:47">
      <c r="A910" s="11">
        <v>221</v>
      </c>
      <c r="B910" s="60" t="s">
        <v>1123</v>
      </c>
      <c r="C910" s="35">
        <f t="shared" si="67"/>
        <v>34085.07</v>
      </c>
      <c r="D910" s="35">
        <v>0</v>
      </c>
      <c r="E910" s="35">
        <v>0</v>
      </c>
      <c r="F910" s="35">
        <v>0</v>
      </c>
      <c r="G910" s="35">
        <v>0</v>
      </c>
      <c r="H910" s="35">
        <v>0</v>
      </c>
      <c r="I910" s="35">
        <v>0</v>
      </c>
      <c r="J910" s="84">
        <v>0</v>
      </c>
      <c r="K910" s="35">
        <v>0</v>
      </c>
      <c r="L910" s="35">
        <v>0</v>
      </c>
      <c r="M910" s="35">
        <v>0</v>
      </c>
      <c r="N910" s="35">
        <v>0</v>
      </c>
      <c r="O910" s="35">
        <v>0</v>
      </c>
      <c r="P910" s="35">
        <v>0</v>
      </c>
      <c r="Q910" s="35">
        <v>0</v>
      </c>
      <c r="R910" s="35">
        <v>0</v>
      </c>
      <c r="S910" s="35">
        <v>0</v>
      </c>
      <c r="T910" s="35">
        <v>0</v>
      </c>
      <c r="U910" s="35">
        <v>0</v>
      </c>
      <c r="V910" s="35">
        <v>0</v>
      </c>
      <c r="W910" s="35">
        <v>34085.07</v>
      </c>
      <c r="X910" s="35">
        <v>0</v>
      </c>
      <c r="Y910" s="28"/>
      <c r="Z910" s="201"/>
      <c r="AA910" s="201"/>
      <c r="AB910" s="201"/>
      <c r="AC910" s="201"/>
      <c r="AD910" s="201"/>
      <c r="AE910" s="201"/>
      <c r="AF910" s="201"/>
      <c r="AG910" s="201"/>
      <c r="AH910" s="201"/>
      <c r="AI910" s="201"/>
      <c r="AJ910" s="201"/>
      <c r="AK910" s="201"/>
      <c r="AL910" s="201"/>
      <c r="AM910" s="201"/>
      <c r="AN910" s="201"/>
      <c r="AO910" s="201"/>
      <c r="AP910" s="201"/>
      <c r="AQ910" s="201"/>
      <c r="AR910" s="201"/>
      <c r="AS910" s="201"/>
      <c r="AT910" s="201"/>
      <c r="AU910" s="201"/>
    </row>
    <row r="911" spans="1:47">
      <c r="A911" s="11">
        <v>222</v>
      </c>
      <c r="B911" s="8" t="s">
        <v>472</v>
      </c>
      <c r="C911" s="35">
        <f t="shared" si="67"/>
        <v>71188</v>
      </c>
      <c r="D911" s="35">
        <v>0</v>
      </c>
      <c r="E911" s="35">
        <v>0</v>
      </c>
      <c r="F911" s="35">
        <v>0</v>
      </c>
      <c r="G911" s="35">
        <v>0</v>
      </c>
      <c r="H911" s="35">
        <v>0</v>
      </c>
      <c r="I911" s="35">
        <v>0</v>
      </c>
      <c r="J911" s="84">
        <v>0</v>
      </c>
      <c r="K911" s="35">
        <v>0</v>
      </c>
      <c r="L911" s="35">
        <v>0</v>
      </c>
      <c r="M911" s="35">
        <v>0</v>
      </c>
      <c r="N911" s="35">
        <v>0</v>
      </c>
      <c r="O911" s="35">
        <v>0</v>
      </c>
      <c r="P911" s="35">
        <v>0</v>
      </c>
      <c r="Q911" s="35">
        <v>0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71188</v>
      </c>
      <c r="X911" s="35">
        <v>0</v>
      </c>
      <c r="Y911" s="28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1"/>
      <c r="AO911" s="201"/>
      <c r="AP911" s="201"/>
      <c r="AQ911" s="201"/>
      <c r="AR911" s="201"/>
      <c r="AS911" s="201"/>
      <c r="AT911" s="201"/>
      <c r="AU911" s="201"/>
    </row>
    <row r="912" spans="1:47">
      <c r="A912" s="11">
        <v>223</v>
      </c>
      <c r="B912" s="8" t="s">
        <v>473</v>
      </c>
      <c r="C912" s="35">
        <f t="shared" si="67"/>
        <v>60374</v>
      </c>
      <c r="D912" s="35">
        <v>0</v>
      </c>
      <c r="E912" s="35">
        <v>0</v>
      </c>
      <c r="F912" s="35">
        <v>0</v>
      </c>
      <c r="G912" s="35">
        <v>0</v>
      </c>
      <c r="H912" s="35">
        <v>0</v>
      </c>
      <c r="I912" s="35">
        <v>0</v>
      </c>
      <c r="J912" s="84">
        <v>0</v>
      </c>
      <c r="K912" s="35">
        <v>0</v>
      </c>
      <c r="L912" s="35">
        <v>0</v>
      </c>
      <c r="M912" s="35">
        <v>0</v>
      </c>
      <c r="N912" s="35">
        <v>0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60374</v>
      </c>
      <c r="X912" s="35">
        <v>0</v>
      </c>
      <c r="Y912" s="28"/>
      <c r="Z912" s="201"/>
      <c r="AA912" s="201"/>
      <c r="AB912" s="201"/>
      <c r="AC912" s="201"/>
      <c r="AD912" s="201"/>
      <c r="AE912" s="201"/>
      <c r="AF912" s="201"/>
      <c r="AG912" s="201"/>
      <c r="AH912" s="201"/>
      <c r="AI912" s="201"/>
      <c r="AJ912" s="201"/>
      <c r="AK912" s="201"/>
      <c r="AL912" s="201"/>
      <c r="AM912" s="201"/>
      <c r="AN912" s="201"/>
      <c r="AO912" s="201"/>
      <c r="AP912" s="201"/>
      <c r="AQ912" s="201"/>
      <c r="AR912" s="201"/>
      <c r="AS912" s="201"/>
      <c r="AT912" s="201"/>
      <c r="AU912" s="201"/>
    </row>
    <row r="913" spans="1:47">
      <c r="A913" s="11">
        <v>224</v>
      </c>
      <c r="B913" s="8" t="s">
        <v>474</v>
      </c>
      <c r="C913" s="35">
        <f t="shared" si="67"/>
        <v>44218</v>
      </c>
      <c r="D913" s="35">
        <v>0</v>
      </c>
      <c r="E913" s="35">
        <v>0</v>
      </c>
      <c r="F913" s="35">
        <v>0</v>
      </c>
      <c r="G913" s="35">
        <v>0</v>
      </c>
      <c r="H913" s="35">
        <v>0</v>
      </c>
      <c r="I913" s="35">
        <v>0</v>
      </c>
      <c r="J913" s="84">
        <v>0</v>
      </c>
      <c r="K913" s="35">
        <v>0</v>
      </c>
      <c r="L913" s="35">
        <v>0</v>
      </c>
      <c r="M913" s="35">
        <v>0</v>
      </c>
      <c r="N913" s="35">
        <v>0</v>
      </c>
      <c r="O913" s="35">
        <v>0</v>
      </c>
      <c r="P913" s="35">
        <v>0</v>
      </c>
      <c r="Q913" s="35">
        <v>0</v>
      </c>
      <c r="R913" s="35">
        <v>0</v>
      </c>
      <c r="S913" s="35">
        <v>0</v>
      </c>
      <c r="T913" s="35">
        <v>0</v>
      </c>
      <c r="U913" s="35">
        <v>0</v>
      </c>
      <c r="V913" s="35">
        <v>0</v>
      </c>
      <c r="W913" s="35">
        <v>44218</v>
      </c>
      <c r="X913" s="35">
        <v>0</v>
      </c>
      <c r="Y913" s="28"/>
      <c r="Z913" s="201"/>
      <c r="AA913" s="201"/>
      <c r="AB913" s="201"/>
      <c r="AC913" s="201"/>
      <c r="AD913" s="201"/>
      <c r="AE913" s="201"/>
      <c r="AF913" s="201"/>
      <c r="AG913" s="201"/>
      <c r="AH913" s="201"/>
      <c r="AI913" s="201"/>
      <c r="AJ913" s="201"/>
      <c r="AK913" s="201"/>
      <c r="AL913" s="201"/>
      <c r="AM913" s="201"/>
      <c r="AN913" s="201"/>
      <c r="AO913" s="201"/>
      <c r="AP913" s="201"/>
      <c r="AQ913" s="201"/>
      <c r="AR913" s="201"/>
      <c r="AS913" s="201"/>
      <c r="AT913" s="201"/>
      <c r="AU913" s="201"/>
    </row>
    <row r="914" spans="1:47" ht="25.5">
      <c r="A914" s="11">
        <v>225</v>
      </c>
      <c r="B914" s="8" t="s">
        <v>477</v>
      </c>
      <c r="C914" s="35">
        <f t="shared" si="67"/>
        <v>61073</v>
      </c>
      <c r="D914" s="35">
        <v>0</v>
      </c>
      <c r="E914" s="35">
        <v>0</v>
      </c>
      <c r="F914" s="35">
        <v>0</v>
      </c>
      <c r="G914" s="35">
        <v>0</v>
      </c>
      <c r="H914" s="35">
        <v>0</v>
      </c>
      <c r="I914" s="35">
        <v>0</v>
      </c>
      <c r="J914" s="84">
        <v>0</v>
      </c>
      <c r="K914" s="35">
        <v>0</v>
      </c>
      <c r="L914" s="35">
        <v>0</v>
      </c>
      <c r="M914" s="35">
        <v>0</v>
      </c>
      <c r="N914" s="35">
        <v>0</v>
      </c>
      <c r="O914" s="35">
        <v>0</v>
      </c>
      <c r="P914" s="35">
        <v>0</v>
      </c>
      <c r="Q914" s="35">
        <v>0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61073</v>
      </c>
      <c r="X914" s="35">
        <v>0</v>
      </c>
      <c r="Y914" s="28"/>
      <c r="Z914" s="201"/>
      <c r="AA914" s="201"/>
      <c r="AB914" s="201"/>
      <c r="AC914" s="201"/>
      <c r="AD914" s="201"/>
      <c r="AE914" s="201"/>
      <c r="AF914" s="201"/>
      <c r="AG914" s="201"/>
      <c r="AH914" s="201"/>
      <c r="AI914" s="201"/>
      <c r="AJ914" s="201"/>
      <c r="AK914" s="201"/>
      <c r="AL914" s="201"/>
      <c r="AM914" s="201"/>
      <c r="AN914" s="201"/>
      <c r="AO914" s="201"/>
      <c r="AP914" s="201"/>
      <c r="AQ914" s="201"/>
      <c r="AR914" s="201"/>
      <c r="AS914" s="201"/>
      <c r="AT914" s="201"/>
      <c r="AU914" s="201"/>
    </row>
    <row r="915" spans="1:47" ht="25.5">
      <c r="A915" s="11">
        <v>226</v>
      </c>
      <c r="B915" s="8" t="s">
        <v>478</v>
      </c>
      <c r="C915" s="35">
        <f t="shared" si="67"/>
        <v>68557</v>
      </c>
      <c r="D915" s="35">
        <v>0</v>
      </c>
      <c r="E915" s="35">
        <v>0</v>
      </c>
      <c r="F915" s="35">
        <v>0</v>
      </c>
      <c r="G915" s="35">
        <v>0</v>
      </c>
      <c r="H915" s="35">
        <v>0</v>
      </c>
      <c r="I915" s="35">
        <v>0</v>
      </c>
      <c r="J915" s="84">
        <v>0</v>
      </c>
      <c r="K915" s="35">
        <v>0</v>
      </c>
      <c r="L915" s="35">
        <v>0</v>
      </c>
      <c r="M915" s="35">
        <v>0</v>
      </c>
      <c r="N915" s="35">
        <v>0</v>
      </c>
      <c r="O915" s="35">
        <v>0</v>
      </c>
      <c r="P915" s="35">
        <v>0</v>
      </c>
      <c r="Q915" s="35">
        <v>0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68557</v>
      </c>
      <c r="X915" s="35">
        <v>0</v>
      </c>
      <c r="Y915" s="28"/>
      <c r="Z915" s="201"/>
      <c r="AA915" s="201"/>
      <c r="AB915" s="201"/>
      <c r="AC915" s="201"/>
      <c r="AD915" s="201"/>
      <c r="AE915" s="201"/>
      <c r="AF915" s="201"/>
      <c r="AG915" s="201"/>
      <c r="AH915" s="201"/>
      <c r="AI915" s="201"/>
      <c r="AJ915" s="201"/>
      <c r="AK915" s="201"/>
      <c r="AL915" s="201"/>
      <c r="AM915" s="201"/>
      <c r="AN915" s="201"/>
      <c r="AO915" s="201"/>
      <c r="AP915" s="201"/>
      <c r="AQ915" s="201"/>
      <c r="AR915" s="201"/>
      <c r="AS915" s="201"/>
      <c r="AT915" s="201"/>
      <c r="AU915" s="201"/>
    </row>
    <row r="916" spans="1:47" ht="25.5">
      <c r="A916" s="11">
        <v>227</v>
      </c>
      <c r="B916" s="8" t="s">
        <v>479</v>
      </c>
      <c r="C916" s="35">
        <f t="shared" si="67"/>
        <v>60630</v>
      </c>
      <c r="D916" s="35">
        <v>0</v>
      </c>
      <c r="E916" s="35">
        <v>0</v>
      </c>
      <c r="F916" s="35">
        <v>0</v>
      </c>
      <c r="G916" s="35">
        <v>0</v>
      </c>
      <c r="H916" s="35">
        <v>0</v>
      </c>
      <c r="I916" s="35">
        <v>0</v>
      </c>
      <c r="J916" s="84">
        <v>0</v>
      </c>
      <c r="K916" s="35">
        <v>0</v>
      </c>
      <c r="L916" s="35">
        <v>0</v>
      </c>
      <c r="M916" s="35">
        <v>0</v>
      </c>
      <c r="N916" s="35">
        <v>0</v>
      </c>
      <c r="O916" s="35">
        <v>0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60630</v>
      </c>
      <c r="X916" s="35">
        <v>0</v>
      </c>
      <c r="Y916" s="28"/>
      <c r="Z916" s="201"/>
      <c r="AA916" s="201"/>
      <c r="AB916" s="201"/>
      <c r="AC916" s="201"/>
      <c r="AD916" s="201"/>
      <c r="AE916" s="201"/>
      <c r="AF916" s="201"/>
      <c r="AG916" s="201"/>
      <c r="AH916" s="201"/>
      <c r="AI916" s="201"/>
      <c r="AJ916" s="201"/>
      <c r="AK916" s="201"/>
      <c r="AL916" s="201"/>
      <c r="AM916" s="201"/>
      <c r="AN916" s="201"/>
      <c r="AO916" s="201"/>
      <c r="AP916" s="201"/>
      <c r="AQ916" s="201"/>
      <c r="AR916" s="201"/>
      <c r="AS916" s="201"/>
      <c r="AT916" s="201"/>
      <c r="AU916" s="201"/>
    </row>
    <row r="917" spans="1:47" ht="25.5">
      <c r="A917" s="11">
        <v>228</v>
      </c>
      <c r="B917" s="8" t="s">
        <v>480</v>
      </c>
      <c r="C917" s="35">
        <f t="shared" si="67"/>
        <v>61283</v>
      </c>
      <c r="D917" s="35">
        <v>0</v>
      </c>
      <c r="E917" s="35">
        <v>0</v>
      </c>
      <c r="F917" s="35">
        <v>0</v>
      </c>
      <c r="G917" s="35">
        <v>0</v>
      </c>
      <c r="H917" s="35">
        <v>0</v>
      </c>
      <c r="I917" s="35">
        <v>0</v>
      </c>
      <c r="J917" s="84">
        <v>0</v>
      </c>
      <c r="K917" s="35">
        <v>0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">
        <v>0</v>
      </c>
      <c r="R917" s="35">
        <v>0</v>
      </c>
      <c r="S917" s="35">
        <v>0</v>
      </c>
      <c r="T917" s="35">
        <v>0</v>
      </c>
      <c r="U917" s="35">
        <v>0</v>
      </c>
      <c r="V917" s="35">
        <v>0</v>
      </c>
      <c r="W917" s="35">
        <v>61283</v>
      </c>
      <c r="X917" s="35">
        <v>0</v>
      </c>
      <c r="Y917" s="28"/>
      <c r="Z917" s="201"/>
      <c r="AA917" s="201"/>
      <c r="AB917" s="201"/>
      <c r="AC917" s="201"/>
      <c r="AD917" s="201"/>
      <c r="AE917" s="201"/>
      <c r="AF917" s="201"/>
      <c r="AG917" s="201"/>
      <c r="AH917" s="201"/>
      <c r="AI917" s="201"/>
      <c r="AJ917" s="201"/>
      <c r="AK917" s="201"/>
      <c r="AL917" s="201"/>
      <c r="AM917" s="201"/>
      <c r="AN917" s="201"/>
      <c r="AO917" s="201"/>
      <c r="AP917" s="201"/>
      <c r="AQ917" s="201"/>
      <c r="AR917" s="201"/>
      <c r="AS917" s="201"/>
      <c r="AT917" s="201"/>
      <c r="AU917" s="201"/>
    </row>
    <row r="918" spans="1:47" ht="25.5">
      <c r="A918" s="11">
        <v>229</v>
      </c>
      <c r="B918" s="8" t="s">
        <v>481</v>
      </c>
      <c r="C918" s="35">
        <f t="shared" si="67"/>
        <v>60425</v>
      </c>
      <c r="D918" s="35">
        <v>0</v>
      </c>
      <c r="E918" s="35">
        <v>0</v>
      </c>
      <c r="F918" s="35">
        <v>0</v>
      </c>
      <c r="G918" s="35">
        <v>0</v>
      </c>
      <c r="H918" s="35">
        <v>0</v>
      </c>
      <c r="I918" s="35">
        <v>0</v>
      </c>
      <c r="J918" s="84">
        <v>0</v>
      </c>
      <c r="K918" s="35">
        <v>0</v>
      </c>
      <c r="L918" s="35">
        <v>0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5">
        <v>0</v>
      </c>
      <c r="V918" s="35">
        <v>0</v>
      </c>
      <c r="W918" s="35">
        <v>60425</v>
      </c>
      <c r="X918" s="35">
        <v>0</v>
      </c>
      <c r="Y918" s="28"/>
      <c r="Z918" s="201"/>
      <c r="AA918" s="201"/>
      <c r="AB918" s="201"/>
      <c r="AC918" s="201"/>
      <c r="AD918" s="201"/>
      <c r="AE918" s="201"/>
      <c r="AF918" s="201"/>
      <c r="AG918" s="201"/>
      <c r="AH918" s="201"/>
      <c r="AI918" s="201"/>
      <c r="AJ918" s="201"/>
      <c r="AK918" s="201"/>
      <c r="AL918" s="201"/>
      <c r="AM918" s="201"/>
      <c r="AN918" s="201"/>
      <c r="AO918" s="201"/>
      <c r="AP918" s="201"/>
      <c r="AQ918" s="201"/>
      <c r="AR918" s="201"/>
      <c r="AS918" s="201"/>
      <c r="AT918" s="201"/>
      <c r="AU918" s="201"/>
    </row>
    <row r="919" spans="1:47" ht="25.5">
      <c r="A919" s="11">
        <v>230</v>
      </c>
      <c r="B919" s="8" t="s">
        <v>482</v>
      </c>
      <c r="C919" s="35">
        <f t="shared" si="67"/>
        <v>56657</v>
      </c>
      <c r="D919" s="35">
        <v>0</v>
      </c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84">
        <v>0</v>
      </c>
      <c r="K919" s="35">
        <v>0</v>
      </c>
      <c r="L919" s="35">
        <v>0</v>
      </c>
      <c r="M919" s="35">
        <v>0</v>
      </c>
      <c r="N919" s="35">
        <v>0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35">
        <v>0</v>
      </c>
      <c r="V919" s="35">
        <v>0</v>
      </c>
      <c r="W919" s="35">
        <v>56657</v>
      </c>
      <c r="X919" s="35">
        <v>0</v>
      </c>
      <c r="Y919" s="28"/>
      <c r="Z919" s="201"/>
      <c r="AA919" s="201"/>
      <c r="AB919" s="201"/>
      <c r="AC919" s="201"/>
      <c r="AD919" s="201"/>
      <c r="AE919" s="201"/>
      <c r="AF919" s="201"/>
      <c r="AG919" s="201"/>
      <c r="AH919" s="201"/>
      <c r="AI919" s="201"/>
      <c r="AJ919" s="201"/>
      <c r="AK919" s="201"/>
      <c r="AL919" s="201"/>
      <c r="AM919" s="201"/>
      <c r="AN919" s="201"/>
      <c r="AO919" s="201"/>
      <c r="AP919" s="201"/>
      <c r="AQ919" s="201"/>
      <c r="AR919" s="201"/>
      <c r="AS919" s="201"/>
      <c r="AT919" s="201"/>
      <c r="AU919" s="201"/>
    </row>
    <row r="920" spans="1:47" ht="25.5">
      <c r="A920" s="11">
        <v>231</v>
      </c>
      <c r="B920" s="8" t="s">
        <v>483</v>
      </c>
      <c r="C920" s="35">
        <f t="shared" si="67"/>
        <v>52632</v>
      </c>
      <c r="D920" s="35">
        <v>0</v>
      </c>
      <c r="E920" s="35">
        <v>0</v>
      </c>
      <c r="F920" s="35">
        <v>0</v>
      </c>
      <c r="G920" s="35">
        <v>0</v>
      </c>
      <c r="H920" s="35">
        <v>0</v>
      </c>
      <c r="I920" s="35">
        <v>0</v>
      </c>
      <c r="J920" s="84">
        <v>0</v>
      </c>
      <c r="K920" s="35">
        <v>0</v>
      </c>
      <c r="L920" s="35">
        <v>0</v>
      </c>
      <c r="M920" s="35">
        <v>0</v>
      </c>
      <c r="N920" s="35">
        <v>0</v>
      </c>
      <c r="O920" s="35">
        <v>0</v>
      </c>
      <c r="P920" s="35">
        <v>0</v>
      </c>
      <c r="Q920" s="35">
        <v>0</v>
      </c>
      <c r="R920" s="35">
        <v>0</v>
      </c>
      <c r="S920" s="35">
        <v>0</v>
      </c>
      <c r="T920" s="35">
        <v>0</v>
      </c>
      <c r="U920" s="35">
        <v>0</v>
      </c>
      <c r="V920" s="35">
        <v>0</v>
      </c>
      <c r="W920" s="35">
        <v>52632</v>
      </c>
      <c r="X920" s="35">
        <v>0</v>
      </c>
      <c r="Y920" s="28"/>
      <c r="Z920" s="201"/>
      <c r="AA920" s="201"/>
      <c r="AB920" s="201"/>
      <c r="AC920" s="201"/>
      <c r="AD920" s="201"/>
      <c r="AE920" s="201"/>
      <c r="AF920" s="201"/>
      <c r="AG920" s="201"/>
      <c r="AH920" s="201"/>
      <c r="AI920" s="201"/>
      <c r="AJ920" s="201"/>
      <c r="AK920" s="201"/>
      <c r="AL920" s="201"/>
      <c r="AM920" s="201"/>
      <c r="AN920" s="201"/>
      <c r="AO920" s="201"/>
      <c r="AP920" s="201"/>
      <c r="AQ920" s="201"/>
      <c r="AR920" s="201"/>
      <c r="AS920" s="201"/>
      <c r="AT920" s="201"/>
      <c r="AU920" s="201"/>
    </row>
    <row r="921" spans="1:47">
      <c r="A921" s="11">
        <v>232</v>
      </c>
      <c r="B921" s="8" t="s">
        <v>484</v>
      </c>
      <c r="C921" s="35">
        <f t="shared" si="67"/>
        <v>69912</v>
      </c>
      <c r="D921" s="35">
        <v>0</v>
      </c>
      <c r="E921" s="35">
        <v>0</v>
      </c>
      <c r="F921" s="35">
        <v>0</v>
      </c>
      <c r="G921" s="35">
        <v>0</v>
      </c>
      <c r="H921" s="35">
        <v>0</v>
      </c>
      <c r="I921" s="35">
        <v>0</v>
      </c>
      <c r="J921" s="84">
        <v>0</v>
      </c>
      <c r="K921" s="35">
        <v>0</v>
      </c>
      <c r="L921" s="35">
        <v>0</v>
      </c>
      <c r="M921" s="35">
        <v>0</v>
      </c>
      <c r="N921" s="35">
        <v>0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69912</v>
      </c>
      <c r="X921" s="35">
        <v>0</v>
      </c>
      <c r="Y921" s="28"/>
      <c r="Z921" s="201"/>
      <c r="AA921" s="201"/>
      <c r="AB921" s="201"/>
      <c r="AC921" s="201"/>
      <c r="AD921" s="201"/>
      <c r="AE921" s="201"/>
      <c r="AF921" s="201"/>
      <c r="AG921" s="201"/>
      <c r="AH921" s="201"/>
      <c r="AI921" s="201"/>
      <c r="AJ921" s="201"/>
      <c r="AK921" s="201"/>
      <c r="AL921" s="201"/>
      <c r="AM921" s="201"/>
      <c r="AN921" s="201"/>
      <c r="AO921" s="201"/>
      <c r="AP921" s="201"/>
      <c r="AQ921" s="201"/>
      <c r="AR921" s="201"/>
      <c r="AS921" s="201"/>
      <c r="AT921" s="201"/>
      <c r="AU921" s="201"/>
    </row>
    <row r="922" spans="1:47">
      <c r="A922" s="11">
        <v>233</v>
      </c>
      <c r="B922" s="8" t="s">
        <v>485</v>
      </c>
      <c r="C922" s="35">
        <f t="shared" si="67"/>
        <v>65414</v>
      </c>
      <c r="D922" s="35">
        <v>0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84">
        <v>0</v>
      </c>
      <c r="K922" s="35">
        <v>0</v>
      </c>
      <c r="L922" s="35">
        <v>0</v>
      </c>
      <c r="M922" s="35">
        <v>0</v>
      </c>
      <c r="N922" s="35">
        <v>0</v>
      </c>
      <c r="O922" s="35">
        <v>0</v>
      </c>
      <c r="P922" s="35">
        <v>0</v>
      </c>
      <c r="Q922" s="35">
        <v>0</v>
      </c>
      <c r="R922" s="35">
        <v>0</v>
      </c>
      <c r="S922" s="35">
        <v>0</v>
      </c>
      <c r="T922" s="35">
        <v>0</v>
      </c>
      <c r="U922" s="35">
        <v>0</v>
      </c>
      <c r="V922" s="35">
        <v>0</v>
      </c>
      <c r="W922" s="35">
        <v>65414</v>
      </c>
      <c r="X922" s="35">
        <v>0</v>
      </c>
      <c r="Y922" s="28"/>
      <c r="Z922" s="201"/>
      <c r="AA922" s="201"/>
      <c r="AB922" s="201"/>
      <c r="AC922" s="201"/>
      <c r="AD922" s="201"/>
      <c r="AE922" s="201"/>
      <c r="AF922" s="201"/>
      <c r="AG922" s="201"/>
      <c r="AH922" s="201"/>
      <c r="AI922" s="201"/>
      <c r="AJ922" s="201"/>
      <c r="AK922" s="201"/>
      <c r="AL922" s="201"/>
      <c r="AM922" s="201"/>
      <c r="AN922" s="201"/>
      <c r="AO922" s="201"/>
      <c r="AP922" s="201"/>
      <c r="AQ922" s="201"/>
      <c r="AR922" s="201"/>
      <c r="AS922" s="201"/>
      <c r="AT922" s="201"/>
      <c r="AU922" s="201"/>
    </row>
    <row r="923" spans="1:47">
      <c r="A923" s="11">
        <v>234</v>
      </c>
      <c r="B923" s="8" t="s">
        <v>486</v>
      </c>
      <c r="C923" s="35">
        <f t="shared" si="67"/>
        <v>53328</v>
      </c>
      <c r="D923" s="35">
        <v>0</v>
      </c>
      <c r="E923" s="35">
        <v>0</v>
      </c>
      <c r="F923" s="35">
        <v>0</v>
      </c>
      <c r="G923" s="35">
        <v>0</v>
      </c>
      <c r="H923" s="35">
        <v>0</v>
      </c>
      <c r="I923" s="35">
        <v>0</v>
      </c>
      <c r="J923" s="84">
        <v>0</v>
      </c>
      <c r="K923" s="35">
        <v>0</v>
      </c>
      <c r="L923" s="35">
        <v>0</v>
      </c>
      <c r="M923" s="35">
        <v>0</v>
      </c>
      <c r="N923" s="35">
        <v>0</v>
      </c>
      <c r="O923" s="35">
        <v>0</v>
      </c>
      <c r="P923" s="35">
        <v>0</v>
      </c>
      <c r="Q923" s="35">
        <v>0</v>
      </c>
      <c r="R923" s="35">
        <v>0</v>
      </c>
      <c r="S923" s="35">
        <v>0</v>
      </c>
      <c r="T923" s="35">
        <v>0</v>
      </c>
      <c r="U923" s="35">
        <v>0</v>
      </c>
      <c r="V923" s="35">
        <v>0</v>
      </c>
      <c r="W923" s="35">
        <v>53328</v>
      </c>
      <c r="X923" s="35">
        <v>0</v>
      </c>
      <c r="Y923" s="28"/>
      <c r="Z923" s="201"/>
      <c r="AA923" s="201"/>
      <c r="AB923" s="201"/>
      <c r="AC923" s="201"/>
      <c r="AD923" s="201"/>
      <c r="AE923" s="201"/>
      <c r="AF923" s="201"/>
      <c r="AG923" s="201"/>
      <c r="AH923" s="201"/>
      <c r="AI923" s="201"/>
      <c r="AJ923" s="201"/>
      <c r="AK923" s="201"/>
      <c r="AL923" s="201"/>
      <c r="AM923" s="201"/>
      <c r="AN923" s="201"/>
      <c r="AO923" s="201"/>
      <c r="AP923" s="201"/>
      <c r="AQ923" s="201"/>
      <c r="AR923" s="201"/>
      <c r="AS923" s="201"/>
      <c r="AT923" s="201"/>
      <c r="AU923" s="201"/>
    </row>
    <row r="924" spans="1:47">
      <c r="A924" s="11">
        <v>235</v>
      </c>
      <c r="B924" s="8" t="s">
        <v>487</v>
      </c>
      <c r="C924" s="35">
        <f t="shared" si="67"/>
        <v>49797</v>
      </c>
      <c r="D924" s="35">
        <v>0</v>
      </c>
      <c r="E924" s="35">
        <v>0</v>
      </c>
      <c r="F924" s="35">
        <v>0</v>
      </c>
      <c r="G924" s="35">
        <v>0</v>
      </c>
      <c r="H924" s="35">
        <v>0</v>
      </c>
      <c r="I924" s="35">
        <v>0</v>
      </c>
      <c r="J924" s="84">
        <v>0</v>
      </c>
      <c r="K924" s="35">
        <v>0</v>
      </c>
      <c r="L924" s="35">
        <v>0</v>
      </c>
      <c r="M924" s="35">
        <v>0</v>
      </c>
      <c r="N924" s="35">
        <v>0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>
        <v>0</v>
      </c>
      <c r="V924" s="35">
        <v>0</v>
      </c>
      <c r="W924" s="35">
        <v>49797</v>
      </c>
      <c r="X924" s="35">
        <v>0</v>
      </c>
      <c r="Y924" s="28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1"/>
      <c r="AT924" s="201"/>
      <c r="AU924" s="201"/>
    </row>
    <row r="925" spans="1:47">
      <c r="A925" s="11">
        <v>236</v>
      </c>
      <c r="B925" s="8" t="s">
        <v>488</v>
      </c>
      <c r="C925" s="35">
        <f t="shared" si="67"/>
        <v>51328</v>
      </c>
      <c r="D925" s="35">
        <v>0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84">
        <v>0</v>
      </c>
      <c r="K925" s="35">
        <v>0</v>
      </c>
      <c r="L925" s="35">
        <v>0</v>
      </c>
      <c r="M925" s="35">
        <v>0</v>
      </c>
      <c r="N925" s="35">
        <v>0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5">
        <v>0</v>
      </c>
      <c r="V925" s="35">
        <v>0</v>
      </c>
      <c r="W925" s="35">
        <v>51328</v>
      </c>
      <c r="X925" s="35">
        <v>0</v>
      </c>
      <c r="Y925" s="28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1"/>
      <c r="AT925" s="201"/>
      <c r="AU925" s="201"/>
    </row>
    <row r="926" spans="1:47">
      <c r="A926" s="11">
        <v>237</v>
      </c>
      <c r="B926" s="8" t="s">
        <v>489</v>
      </c>
      <c r="C926" s="35">
        <f t="shared" si="67"/>
        <v>55734</v>
      </c>
      <c r="D926" s="35">
        <v>0</v>
      </c>
      <c r="E926" s="35">
        <v>0</v>
      </c>
      <c r="F926" s="35">
        <v>0</v>
      </c>
      <c r="G926" s="35">
        <v>0</v>
      </c>
      <c r="H926" s="35">
        <v>0</v>
      </c>
      <c r="I926" s="35">
        <v>0</v>
      </c>
      <c r="J926" s="84">
        <v>0</v>
      </c>
      <c r="K926" s="35">
        <v>0</v>
      </c>
      <c r="L926" s="35">
        <v>0</v>
      </c>
      <c r="M926" s="35">
        <v>0</v>
      </c>
      <c r="N926" s="35">
        <v>0</v>
      </c>
      <c r="O926" s="35">
        <v>0</v>
      </c>
      <c r="P926" s="35">
        <v>0</v>
      </c>
      <c r="Q926" s="35">
        <v>0</v>
      </c>
      <c r="R926" s="35">
        <v>0</v>
      </c>
      <c r="S926" s="35">
        <v>0</v>
      </c>
      <c r="T926" s="35">
        <v>0</v>
      </c>
      <c r="U926" s="35">
        <v>0</v>
      </c>
      <c r="V926" s="35">
        <v>0</v>
      </c>
      <c r="W926" s="35">
        <v>55734</v>
      </c>
      <c r="X926" s="35">
        <v>0</v>
      </c>
      <c r="Y926" s="28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1"/>
      <c r="AT926" s="201"/>
      <c r="AU926" s="201"/>
    </row>
    <row r="927" spans="1:47">
      <c r="A927" s="39" t="s">
        <v>156</v>
      </c>
      <c r="B927" s="33"/>
      <c r="C927" s="27">
        <f t="shared" ref="C927:X927" si="68">SUM(C928:C932)</f>
        <v>1367497</v>
      </c>
      <c r="D927" s="27">
        <f t="shared" si="68"/>
        <v>0</v>
      </c>
      <c r="E927" s="27">
        <f t="shared" si="68"/>
        <v>0</v>
      </c>
      <c r="F927" s="27">
        <f t="shared" si="68"/>
        <v>0</v>
      </c>
      <c r="G927" s="27">
        <f t="shared" si="68"/>
        <v>0</v>
      </c>
      <c r="H927" s="27">
        <f t="shared" si="68"/>
        <v>0</v>
      </c>
      <c r="I927" s="27">
        <f t="shared" si="68"/>
        <v>230808</v>
      </c>
      <c r="J927" s="83">
        <f t="shared" si="68"/>
        <v>0</v>
      </c>
      <c r="K927" s="27">
        <f t="shared" si="68"/>
        <v>0</v>
      </c>
      <c r="L927" s="27">
        <f t="shared" si="68"/>
        <v>380.9</v>
      </c>
      <c r="M927" s="27">
        <f t="shared" si="68"/>
        <v>786261</v>
      </c>
      <c r="N927" s="27">
        <f t="shared" si="68"/>
        <v>0</v>
      </c>
      <c r="O927" s="27">
        <f t="shared" si="68"/>
        <v>0</v>
      </c>
      <c r="P927" s="27">
        <f t="shared" si="68"/>
        <v>0</v>
      </c>
      <c r="Q927" s="27">
        <f t="shared" si="68"/>
        <v>0</v>
      </c>
      <c r="R927" s="27">
        <f t="shared" si="68"/>
        <v>0</v>
      </c>
      <c r="S927" s="27">
        <f t="shared" si="68"/>
        <v>0</v>
      </c>
      <c r="T927" s="27">
        <f t="shared" si="68"/>
        <v>0</v>
      </c>
      <c r="U927" s="27">
        <f t="shared" si="68"/>
        <v>0</v>
      </c>
      <c r="V927" s="27">
        <f t="shared" si="68"/>
        <v>4253</v>
      </c>
      <c r="W927" s="27">
        <f t="shared" si="68"/>
        <v>324410</v>
      </c>
      <c r="X927" s="27">
        <f t="shared" si="68"/>
        <v>21765</v>
      </c>
      <c r="Y927" s="28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1"/>
      <c r="AT927" s="201"/>
      <c r="AU927" s="201"/>
    </row>
    <row r="928" spans="1:47">
      <c r="A928" s="11">
        <v>238</v>
      </c>
      <c r="B928" s="8" t="s">
        <v>159</v>
      </c>
      <c r="C928" s="35">
        <f>D928+E928+F928+G928+H928+I928+K928+M928+O928+Q928+S928+U928+V928+W928+X928</f>
        <v>1043087</v>
      </c>
      <c r="D928" s="35">
        <v>0</v>
      </c>
      <c r="E928" s="35">
        <v>0</v>
      </c>
      <c r="F928" s="35">
        <v>0</v>
      </c>
      <c r="G928" s="35">
        <v>0</v>
      </c>
      <c r="H928" s="35">
        <v>0</v>
      </c>
      <c r="I928" s="35">
        <v>230808</v>
      </c>
      <c r="J928" s="84">
        <v>0</v>
      </c>
      <c r="K928" s="35">
        <v>0</v>
      </c>
      <c r="L928" s="35">
        <v>380.9</v>
      </c>
      <c r="M928" s="35">
        <v>786261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4253</v>
      </c>
      <c r="W928" s="35">
        <v>0</v>
      </c>
      <c r="X928" s="35">
        <v>21765</v>
      </c>
      <c r="Y928" s="28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1"/>
      <c r="AT928" s="201"/>
      <c r="AU928" s="201"/>
    </row>
    <row r="929" spans="1:47" ht="25.5">
      <c r="A929" s="11">
        <v>239</v>
      </c>
      <c r="B929" s="8" t="s">
        <v>491</v>
      </c>
      <c r="C929" s="35">
        <f>D929+E929+F929+G929+H929+I929+K929+M929+O929+Q929+S929+U929+V929+W929+X929</f>
        <v>158923</v>
      </c>
      <c r="D929" s="35">
        <v>0</v>
      </c>
      <c r="E929" s="35">
        <v>0</v>
      </c>
      <c r="F929" s="35">
        <v>0</v>
      </c>
      <c r="G929" s="35">
        <v>0</v>
      </c>
      <c r="H929" s="35">
        <v>0</v>
      </c>
      <c r="I929" s="35">
        <v>0</v>
      </c>
      <c r="J929" s="84">
        <v>0</v>
      </c>
      <c r="K929" s="35">
        <v>0</v>
      </c>
      <c r="L929" s="35">
        <v>0</v>
      </c>
      <c r="M929" s="35">
        <v>0</v>
      </c>
      <c r="N929" s="35">
        <v>0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5">
        <v>0</v>
      </c>
      <c r="V929" s="35">
        <v>0</v>
      </c>
      <c r="W929" s="35">
        <v>158923</v>
      </c>
      <c r="X929" s="35">
        <v>0</v>
      </c>
      <c r="Y929" s="28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1"/>
      <c r="AT929" s="201"/>
      <c r="AU929" s="201"/>
    </row>
    <row r="930" spans="1:47" ht="25.5">
      <c r="A930" s="11">
        <v>240</v>
      </c>
      <c r="B930" s="8" t="s">
        <v>492</v>
      </c>
      <c r="C930" s="35">
        <f>D930+E930+F930+G930+H930+I930+K930+M930+O930+Q930+S930+U930+V930+W930+X930</f>
        <v>32237</v>
      </c>
      <c r="D930" s="35">
        <v>0</v>
      </c>
      <c r="E930" s="35">
        <v>0</v>
      </c>
      <c r="F930" s="35">
        <v>0</v>
      </c>
      <c r="G930" s="35">
        <v>0</v>
      </c>
      <c r="H930" s="35">
        <v>0</v>
      </c>
      <c r="I930" s="35">
        <v>0</v>
      </c>
      <c r="J930" s="84">
        <v>0</v>
      </c>
      <c r="K930" s="35">
        <v>0</v>
      </c>
      <c r="L930" s="35">
        <v>0</v>
      </c>
      <c r="M930" s="35">
        <v>0</v>
      </c>
      <c r="N930" s="35">
        <v>0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5">
        <v>0</v>
      </c>
      <c r="V930" s="35">
        <v>0</v>
      </c>
      <c r="W930" s="35">
        <v>32237</v>
      </c>
      <c r="X930" s="35">
        <v>0</v>
      </c>
      <c r="Y930" s="28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1"/>
      <c r="AT930" s="201"/>
      <c r="AU930" s="201"/>
    </row>
    <row r="931" spans="1:47">
      <c r="A931" s="11">
        <v>241</v>
      </c>
      <c r="B931" s="8" t="s">
        <v>493</v>
      </c>
      <c r="C931" s="35">
        <f>D931+E931+F931+G931+H931+I931+K931+M931+O931+Q931+S931+U931+V931+W931+X931</f>
        <v>85959</v>
      </c>
      <c r="D931" s="35">
        <v>0</v>
      </c>
      <c r="E931" s="35">
        <v>0</v>
      </c>
      <c r="F931" s="35">
        <v>0</v>
      </c>
      <c r="G931" s="35">
        <v>0</v>
      </c>
      <c r="H931" s="35">
        <v>0</v>
      </c>
      <c r="I931" s="35">
        <v>0</v>
      </c>
      <c r="J931" s="84">
        <v>0</v>
      </c>
      <c r="K931" s="35">
        <v>0</v>
      </c>
      <c r="L931" s="35">
        <v>0</v>
      </c>
      <c r="M931" s="35">
        <v>0</v>
      </c>
      <c r="N931" s="35">
        <v>0</v>
      </c>
      <c r="O931" s="35">
        <v>0</v>
      </c>
      <c r="P931" s="35">
        <v>0</v>
      </c>
      <c r="Q931" s="35">
        <v>0</v>
      </c>
      <c r="R931" s="35">
        <v>0</v>
      </c>
      <c r="S931" s="35">
        <v>0</v>
      </c>
      <c r="T931" s="35">
        <v>0</v>
      </c>
      <c r="U931" s="35">
        <v>0</v>
      </c>
      <c r="V931" s="35">
        <v>0</v>
      </c>
      <c r="W931" s="35">
        <v>85959</v>
      </c>
      <c r="X931" s="35">
        <v>0</v>
      </c>
      <c r="Y931" s="28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1"/>
      <c r="AT931" s="201"/>
      <c r="AU931" s="201"/>
    </row>
    <row r="932" spans="1:47" ht="25.5">
      <c r="A932" s="11">
        <v>242</v>
      </c>
      <c r="B932" s="8" t="s">
        <v>494</v>
      </c>
      <c r="C932" s="35">
        <f>D932+E932+F932+G932+H932+I932+K932+M932+O932+Q932+S932+U932+V932+W932+X932</f>
        <v>47291</v>
      </c>
      <c r="D932" s="35">
        <v>0</v>
      </c>
      <c r="E932" s="35">
        <v>0</v>
      </c>
      <c r="F932" s="35">
        <v>0</v>
      </c>
      <c r="G932" s="35">
        <v>0</v>
      </c>
      <c r="H932" s="35">
        <v>0</v>
      </c>
      <c r="I932" s="35">
        <v>0</v>
      </c>
      <c r="J932" s="84">
        <v>0</v>
      </c>
      <c r="K932" s="35">
        <v>0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  <c r="Q932" s="35">
        <v>0</v>
      </c>
      <c r="R932" s="35">
        <v>0</v>
      </c>
      <c r="S932" s="35">
        <v>0</v>
      </c>
      <c r="T932" s="35">
        <v>0</v>
      </c>
      <c r="U932" s="35">
        <v>0</v>
      </c>
      <c r="V932" s="35">
        <v>0</v>
      </c>
      <c r="W932" s="35">
        <v>47291</v>
      </c>
      <c r="X932" s="35">
        <v>0</v>
      </c>
      <c r="Y932" s="28"/>
      <c r="Z932" s="201"/>
      <c r="AA932" s="201"/>
      <c r="AB932" s="201"/>
      <c r="AC932" s="201"/>
      <c r="AD932" s="201"/>
      <c r="AE932" s="201"/>
      <c r="AF932" s="201"/>
      <c r="AG932" s="201"/>
      <c r="AH932" s="201"/>
      <c r="AI932" s="201"/>
      <c r="AJ932" s="201"/>
      <c r="AK932" s="201"/>
      <c r="AL932" s="201"/>
      <c r="AM932" s="201"/>
      <c r="AN932" s="201"/>
      <c r="AO932" s="201"/>
      <c r="AP932" s="201"/>
      <c r="AQ932" s="201"/>
      <c r="AR932" s="201"/>
      <c r="AS932" s="201"/>
      <c r="AT932" s="201"/>
      <c r="AU932" s="201"/>
    </row>
    <row r="933" spans="1:47">
      <c r="A933" s="32" t="s">
        <v>160</v>
      </c>
      <c r="B933" s="46"/>
      <c r="C933" s="27">
        <f t="shared" ref="C933:X933" si="69">SUM(C934:C1243)</f>
        <v>1428308994.4534347</v>
      </c>
      <c r="D933" s="27">
        <f t="shared" si="69"/>
        <v>204079771.70587853</v>
      </c>
      <c r="E933" s="27">
        <f t="shared" si="69"/>
        <v>27561390.561926566</v>
      </c>
      <c r="F933" s="27">
        <f t="shared" si="69"/>
        <v>40672121.619468614</v>
      </c>
      <c r="G933" s="27">
        <f t="shared" si="69"/>
        <v>45513131.416214511</v>
      </c>
      <c r="H933" s="27">
        <f t="shared" si="69"/>
        <v>71455613.996401802</v>
      </c>
      <c r="I933" s="27">
        <f t="shared" si="69"/>
        <v>45014223.188738167</v>
      </c>
      <c r="J933" s="83">
        <f t="shared" si="69"/>
        <v>199</v>
      </c>
      <c r="K933" s="27">
        <f t="shared" si="69"/>
        <v>360162265</v>
      </c>
      <c r="L933" s="27">
        <f t="shared" si="69"/>
        <v>86587.500000000015</v>
      </c>
      <c r="M933" s="27">
        <f t="shared" si="69"/>
        <v>262641136.51955837</v>
      </c>
      <c r="N933" s="27">
        <f t="shared" si="69"/>
        <v>10914.6</v>
      </c>
      <c r="O933" s="27">
        <f t="shared" si="69"/>
        <v>4454474.05</v>
      </c>
      <c r="P933" s="27">
        <f t="shared" si="69"/>
        <v>170247.92999999993</v>
      </c>
      <c r="Q933" s="27">
        <f t="shared" si="69"/>
        <v>254484276.86271921</v>
      </c>
      <c r="R933" s="27">
        <f t="shared" si="69"/>
        <v>51.2</v>
      </c>
      <c r="S933" s="27">
        <f t="shared" si="69"/>
        <v>1193012.9100000001</v>
      </c>
      <c r="T933" s="27">
        <f t="shared" si="69"/>
        <v>24770.940000000002</v>
      </c>
      <c r="U933" s="27">
        <f t="shared" si="69"/>
        <v>64229546.941660002</v>
      </c>
      <c r="V933" s="27">
        <f t="shared" si="69"/>
        <v>2744125</v>
      </c>
      <c r="W933" s="27">
        <f t="shared" si="69"/>
        <v>23484261.680868868</v>
      </c>
      <c r="X933" s="27">
        <f t="shared" si="69"/>
        <v>20619643</v>
      </c>
      <c r="Y933" s="28"/>
      <c r="Z933" s="201"/>
      <c r="AA933" s="201"/>
      <c r="AB933" s="201"/>
      <c r="AC933" s="201"/>
      <c r="AD933" s="201"/>
      <c r="AE933" s="201"/>
      <c r="AF933" s="201"/>
      <c r="AG933" s="201"/>
      <c r="AH933" s="201"/>
      <c r="AI933" s="201"/>
      <c r="AJ933" s="201"/>
      <c r="AK933" s="201"/>
      <c r="AL933" s="201"/>
      <c r="AM933" s="201"/>
      <c r="AN933" s="201"/>
      <c r="AO933" s="201"/>
      <c r="AP933" s="201"/>
      <c r="AQ933" s="201"/>
      <c r="AR933" s="201"/>
      <c r="AS933" s="201"/>
      <c r="AT933" s="201"/>
      <c r="AU933" s="201"/>
    </row>
    <row r="934" spans="1:47">
      <c r="A934" s="11">
        <v>243</v>
      </c>
      <c r="B934" s="159" t="s">
        <v>161</v>
      </c>
      <c r="C934" s="35">
        <f t="shared" ref="C934:C997" si="70">D934+E934+F934+G934+H934+I934+K934+M934+O934+Q934+S934+U934+V934+W934+X934</f>
        <v>21184250</v>
      </c>
      <c r="D934" s="35">
        <v>7246176</v>
      </c>
      <c r="E934" s="35">
        <v>0</v>
      </c>
      <c r="F934" s="35">
        <v>0</v>
      </c>
      <c r="G934" s="35">
        <v>0</v>
      </c>
      <c r="H934" s="35">
        <v>5635450</v>
      </c>
      <c r="I934" s="35">
        <v>0</v>
      </c>
      <c r="J934" s="84">
        <v>0</v>
      </c>
      <c r="K934" s="35">
        <v>0</v>
      </c>
      <c r="L934" s="35">
        <v>1069.8499999999999</v>
      </c>
      <c r="M934" s="35">
        <v>2727775</v>
      </c>
      <c r="N934" s="35">
        <v>0</v>
      </c>
      <c r="O934" s="35">
        <v>0</v>
      </c>
      <c r="P934" s="35">
        <v>598</v>
      </c>
      <c r="Q934" s="35">
        <v>1064718</v>
      </c>
      <c r="R934" s="35">
        <v>0</v>
      </c>
      <c r="S934" s="35">
        <v>0</v>
      </c>
      <c r="T934" s="35">
        <v>275.60000000000002</v>
      </c>
      <c r="U934" s="35">
        <v>4029423</v>
      </c>
      <c r="V934" s="35">
        <v>37653</v>
      </c>
      <c r="W934" s="35">
        <v>0</v>
      </c>
      <c r="X934" s="35">
        <v>443055</v>
      </c>
      <c r="Y934" s="28"/>
      <c r="Z934" s="201"/>
      <c r="AA934" s="201"/>
      <c r="AB934" s="201"/>
      <c r="AC934" s="201"/>
      <c r="AD934" s="201"/>
      <c r="AE934" s="201"/>
      <c r="AF934" s="201"/>
      <c r="AG934" s="201"/>
      <c r="AH934" s="201"/>
      <c r="AI934" s="201"/>
      <c r="AJ934" s="201"/>
      <c r="AK934" s="201"/>
      <c r="AL934" s="201"/>
      <c r="AM934" s="201"/>
      <c r="AN934" s="201"/>
      <c r="AO934" s="201"/>
      <c r="AP934" s="201"/>
      <c r="AQ934" s="201"/>
      <c r="AR934" s="201"/>
      <c r="AS934" s="201"/>
      <c r="AT934" s="201"/>
      <c r="AU934" s="201"/>
    </row>
    <row r="935" spans="1:47">
      <c r="A935" s="11">
        <v>244</v>
      </c>
      <c r="B935" s="159" t="s">
        <v>162</v>
      </c>
      <c r="C935" s="35">
        <f t="shared" si="70"/>
        <v>20505930</v>
      </c>
      <c r="D935" s="35">
        <v>3617851</v>
      </c>
      <c r="E935" s="35">
        <v>1125767</v>
      </c>
      <c r="F935" s="35">
        <v>2202022</v>
      </c>
      <c r="G935" s="35">
        <v>1477403</v>
      </c>
      <c r="H935" s="35">
        <v>3731845</v>
      </c>
      <c r="I935" s="35">
        <v>0</v>
      </c>
      <c r="J935" s="84">
        <v>0</v>
      </c>
      <c r="K935" s="35">
        <v>0</v>
      </c>
      <c r="L935" s="35">
        <v>1069.8499999999999</v>
      </c>
      <c r="M935" s="35">
        <v>2788113</v>
      </c>
      <c r="N935" s="35">
        <v>0</v>
      </c>
      <c r="O935" s="35">
        <v>0</v>
      </c>
      <c r="P935" s="35">
        <v>598</v>
      </c>
      <c r="Q935" s="35">
        <v>1064718</v>
      </c>
      <c r="R935" s="35">
        <v>0</v>
      </c>
      <c r="S935" s="35">
        <v>0</v>
      </c>
      <c r="T935" s="35">
        <v>275.60000000000002</v>
      </c>
      <c r="U935" s="35">
        <v>4029423</v>
      </c>
      <c r="V935" s="35">
        <v>39994</v>
      </c>
      <c r="W935" s="35">
        <v>0</v>
      </c>
      <c r="X935" s="35">
        <v>428794</v>
      </c>
      <c r="Y935" s="28"/>
      <c r="Z935" s="201"/>
      <c r="AA935" s="201"/>
      <c r="AB935" s="201"/>
      <c r="AC935" s="201"/>
      <c r="AD935" s="201"/>
      <c r="AE935" s="201"/>
      <c r="AF935" s="201"/>
      <c r="AG935" s="201"/>
      <c r="AH935" s="201"/>
      <c r="AI935" s="201"/>
      <c r="AJ935" s="201"/>
      <c r="AK935" s="201"/>
      <c r="AL935" s="201"/>
      <c r="AM935" s="201"/>
      <c r="AN935" s="201"/>
      <c r="AO935" s="201"/>
      <c r="AP935" s="201"/>
      <c r="AQ935" s="201"/>
      <c r="AR935" s="201"/>
      <c r="AS935" s="201"/>
      <c r="AT935" s="201"/>
      <c r="AU935" s="201"/>
    </row>
    <row r="936" spans="1:47">
      <c r="A936" s="11">
        <v>245</v>
      </c>
      <c r="B936" s="66" t="s">
        <v>163</v>
      </c>
      <c r="C936" s="35">
        <f t="shared" si="70"/>
        <v>9855000</v>
      </c>
      <c r="D936" s="35">
        <v>0</v>
      </c>
      <c r="E936" s="35">
        <v>0</v>
      </c>
      <c r="F936" s="35">
        <v>0</v>
      </c>
      <c r="G936" s="35">
        <v>0</v>
      </c>
      <c r="H936" s="35">
        <v>0</v>
      </c>
      <c r="I936" s="35">
        <v>0</v>
      </c>
      <c r="J936" s="84">
        <v>6</v>
      </c>
      <c r="K936" s="35">
        <v>9600000</v>
      </c>
      <c r="L936" s="35">
        <v>0</v>
      </c>
      <c r="M936" s="35">
        <v>0</v>
      </c>
      <c r="N936" s="35">
        <v>0</v>
      </c>
      <c r="O936" s="35">
        <v>0</v>
      </c>
      <c r="P936" s="35">
        <v>0</v>
      </c>
      <c r="Q936" s="35">
        <v>0</v>
      </c>
      <c r="R936" s="35">
        <v>0</v>
      </c>
      <c r="S936" s="35">
        <v>0</v>
      </c>
      <c r="T936" s="35">
        <v>0</v>
      </c>
      <c r="U936" s="35">
        <v>0</v>
      </c>
      <c r="V936" s="35">
        <v>0</v>
      </c>
      <c r="W936" s="35">
        <v>255000</v>
      </c>
      <c r="X936" s="35">
        <v>0</v>
      </c>
      <c r="Y936" s="28"/>
      <c r="Z936" s="201"/>
      <c r="AA936" s="201"/>
      <c r="AB936" s="201"/>
      <c r="AC936" s="201"/>
      <c r="AD936" s="201"/>
      <c r="AE936" s="201"/>
      <c r="AF936" s="201"/>
      <c r="AG936" s="201"/>
      <c r="AH936" s="201"/>
      <c r="AI936" s="201"/>
      <c r="AJ936" s="201"/>
      <c r="AK936" s="201"/>
      <c r="AL936" s="201"/>
      <c r="AM936" s="201"/>
      <c r="AN936" s="201"/>
      <c r="AO936" s="201"/>
      <c r="AP936" s="201"/>
      <c r="AQ936" s="201"/>
      <c r="AR936" s="201"/>
      <c r="AS936" s="201"/>
      <c r="AT936" s="201"/>
      <c r="AU936" s="201"/>
    </row>
    <row r="937" spans="1:47">
      <c r="A937" s="11">
        <v>246</v>
      </c>
      <c r="B937" s="66" t="s">
        <v>165</v>
      </c>
      <c r="C937" s="35">
        <f t="shared" si="70"/>
        <v>4300000</v>
      </c>
      <c r="D937" s="35">
        <v>0</v>
      </c>
      <c r="E937" s="35">
        <v>0</v>
      </c>
      <c r="F937" s="35">
        <v>0</v>
      </c>
      <c r="G937" s="35">
        <v>0</v>
      </c>
      <c r="H937" s="35">
        <v>0</v>
      </c>
      <c r="I937" s="35">
        <v>0</v>
      </c>
      <c r="J937" s="84">
        <v>2</v>
      </c>
      <c r="K937" s="35">
        <v>4300000</v>
      </c>
      <c r="L937" s="35">
        <v>0</v>
      </c>
      <c r="M937" s="35">
        <v>0</v>
      </c>
      <c r="N937" s="35">
        <v>0</v>
      </c>
      <c r="O937" s="35">
        <v>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35">
        <v>0</v>
      </c>
      <c r="V937" s="35">
        <v>0</v>
      </c>
      <c r="W937" s="35">
        <v>0</v>
      </c>
      <c r="X937" s="35">
        <v>0</v>
      </c>
      <c r="Y937" s="28"/>
      <c r="Z937" s="201"/>
      <c r="AA937" s="201"/>
      <c r="AB937" s="201"/>
      <c r="AC937" s="201"/>
      <c r="AD937" s="201"/>
      <c r="AE937" s="201"/>
      <c r="AF937" s="201"/>
      <c r="AG937" s="201"/>
      <c r="AH937" s="201"/>
      <c r="AI937" s="201"/>
      <c r="AJ937" s="201"/>
      <c r="AK937" s="201"/>
      <c r="AL937" s="201"/>
      <c r="AM937" s="201"/>
      <c r="AN937" s="201"/>
      <c r="AO937" s="201"/>
      <c r="AP937" s="201"/>
      <c r="AQ937" s="201"/>
      <c r="AR937" s="201"/>
      <c r="AS937" s="201"/>
      <c r="AT937" s="201"/>
      <c r="AU937" s="201"/>
    </row>
    <row r="938" spans="1:47">
      <c r="A938" s="11">
        <v>247</v>
      </c>
      <c r="B938" s="66" t="s">
        <v>167</v>
      </c>
      <c r="C938" s="35">
        <f t="shared" si="70"/>
        <v>3285000</v>
      </c>
      <c r="D938" s="35">
        <v>0</v>
      </c>
      <c r="E938" s="35">
        <v>0</v>
      </c>
      <c r="F938" s="35">
        <v>0</v>
      </c>
      <c r="G938" s="35">
        <v>0</v>
      </c>
      <c r="H938" s="35">
        <v>0</v>
      </c>
      <c r="I938" s="35">
        <v>0</v>
      </c>
      <c r="J938" s="84">
        <v>2</v>
      </c>
      <c r="K938" s="35">
        <v>3200000</v>
      </c>
      <c r="L938" s="35">
        <v>0</v>
      </c>
      <c r="M938" s="35">
        <v>0</v>
      </c>
      <c r="N938" s="35">
        <v>0</v>
      </c>
      <c r="O938" s="35">
        <v>0</v>
      </c>
      <c r="P938" s="35">
        <v>0</v>
      </c>
      <c r="Q938" s="35">
        <v>0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85000</v>
      </c>
      <c r="X938" s="35">
        <v>0</v>
      </c>
      <c r="Y938" s="28"/>
      <c r="Z938" s="201"/>
      <c r="AA938" s="201"/>
      <c r="AB938" s="201"/>
      <c r="AC938" s="201"/>
      <c r="AD938" s="201"/>
      <c r="AE938" s="201"/>
      <c r="AF938" s="201"/>
      <c r="AG938" s="201"/>
      <c r="AH938" s="201"/>
      <c r="AI938" s="201"/>
      <c r="AJ938" s="201"/>
      <c r="AK938" s="201"/>
      <c r="AL938" s="201"/>
      <c r="AM938" s="201"/>
      <c r="AN938" s="201"/>
      <c r="AO938" s="201"/>
      <c r="AP938" s="201"/>
      <c r="AQ938" s="201"/>
      <c r="AR938" s="201"/>
      <c r="AS938" s="201"/>
      <c r="AT938" s="201"/>
      <c r="AU938" s="201"/>
    </row>
    <row r="939" spans="1:47">
      <c r="A939" s="11">
        <v>248</v>
      </c>
      <c r="B939" s="66" t="s">
        <v>169</v>
      </c>
      <c r="C939" s="35">
        <f t="shared" si="70"/>
        <v>7200000</v>
      </c>
      <c r="D939" s="35">
        <v>0</v>
      </c>
      <c r="E939" s="35">
        <v>0</v>
      </c>
      <c r="F939" s="35">
        <v>0</v>
      </c>
      <c r="G939" s="35">
        <v>0</v>
      </c>
      <c r="H939" s="35">
        <v>0</v>
      </c>
      <c r="I939" s="35">
        <v>0</v>
      </c>
      <c r="J939" s="84">
        <v>4</v>
      </c>
      <c r="K939" s="35">
        <v>7200000</v>
      </c>
      <c r="L939" s="35">
        <v>0</v>
      </c>
      <c r="M939" s="35">
        <v>0</v>
      </c>
      <c r="N939" s="35">
        <v>0</v>
      </c>
      <c r="O939" s="35">
        <v>0</v>
      </c>
      <c r="P939" s="35">
        <v>0</v>
      </c>
      <c r="Q939" s="35">
        <v>0</v>
      </c>
      <c r="R939" s="35">
        <v>0</v>
      </c>
      <c r="S939" s="35">
        <v>0</v>
      </c>
      <c r="T939" s="35">
        <v>0</v>
      </c>
      <c r="U939" s="35">
        <v>0</v>
      </c>
      <c r="V939" s="35">
        <v>0</v>
      </c>
      <c r="W939" s="35">
        <v>0</v>
      </c>
      <c r="X939" s="35">
        <v>0</v>
      </c>
      <c r="Y939" s="28"/>
      <c r="Z939" s="201"/>
      <c r="AA939" s="201"/>
      <c r="AB939" s="201"/>
      <c r="AC939" s="201"/>
      <c r="AD939" s="201"/>
      <c r="AE939" s="201"/>
      <c r="AF939" s="201"/>
      <c r="AG939" s="201"/>
      <c r="AH939" s="201"/>
      <c r="AI939" s="201"/>
      <c r="AJ939" s="201"/>
      <c r="AK939" s="201"/>
      <c r="AL939" s="201"/>
      <c r="AM939" s="201"/>
      <c r="AN939" s="201"/>
      <c r="AO939" s="201"/>
      <c r="AP939" s="201"/>
      <c r="AQ939" s="201"/>
      <c r="AR939" s="201"/>
      <c r="AS939" s="201"/>
      <c r="AT939" s="201"/>
      <c r="AU939" s="201"/>
    </row>
    <row r="940" spans="1:47">
      <c r="A940" s="11">
        <v>249</v>
      </c>
      <c r="B940" s="66" t="s">
        <v>170</v>
      </c>
      <c r="C940" s="35">
        <f t="shared" si="70"/>
        <v>3600000</v>
      </c>
      <c r="D940" s="35">
        <v>0</v>
      </c>
      <c r="E940" s="35">
        <v>0</v>
      </c>
      <c r="F940" s="35">
        <v>0</v>
      </c>
      <c r="G940" s="35">
        <v>0</v>
      </c>
      <c r="H940" s="35">
        <v>0</v>
      </c>
      <c r="I940" s="35">
        <v>0</v>
      </c>
      <c r="J940" s="84">
        <v>2</v>
      </c>
      <c r="K940" s="35">
        <v>3600000</v>
      </c>
      <c r="L940" s="35">
        <v>0</v>
      </c>
      <c r="M940" s="35">
        <v>0</v>
      </c>
      <c r="N940" s="35">
        <v>0</v>
      </c>
      <c r="O940" s="35">
        <v>0</v>
      </c>
      <c r="P940" s="35">
        <v>0</v>
      </c>
      <c r="Q940" s="35">
        <v>0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  <c r="X940" s="35">
        <v>0</v>
      </c>
      <c r="Y940" s="28"/>
      <c r="Z940" s="201"/>
      <c r="AA940" s="201"/>
      <c r="AB940" s="201"/>
      <c r="AC940" s="201"/>
      <c r="AD940" s="201"/>
      <c r="AE940" s="201"/>
      <c r="AF940" s="201"/>
      <c r="AG940" s="201"/>
      <c r="AH940" s="201"/>
      <c r="AI940" s="201"/>
      <c r="AJ940" s="201"/>
      <c r="AK940" s="201"/>
      <c r="AL940" s="201"/>
      <c r="AM940" s="201"/>
      <c r="AN940" s="201"/>
      <c r="AO940" s="201"/>
      <c r="AP940" s="201"/>
      <c r="AQ940" s="201"/>
      <c r="AR940" s="201"/>
      <c r="AS940" s="201"/>
      <c r="AT940" s="201"/>
      <c r="AU940" s="201"/>
    </row>
    <row r="941" spans="1:47">
      <c r="A941" s="11">
        <v>250</v>
      </c>
      <c r="B941" s="66" t="s">
        <v>171</v>
      </c>
      <c r="C941" s="35">
        <f t="shared" si="70"/>
        <v>9000000</v>
      </c>
      <c r="D941" s="35">
        <v>0</v>
      </c>
      <c r="E941" s="35">
        <v>0</v>
      </c>
      <c r="F941" s="35">
        <v>0</v>
      </c>
      <c r="G941" s="35">
        <v>0</v>
      </c>
      <c r="H941" s="35">
        <v>0</v>
      </c>
      <c r="I941" s="35">
        <v>0</v>
      </c>
      <c r="J941" s="84">
        <v>5</v>
      </c>
      <c r="K941" s="35">
        <v>9000000</v>
      </c>
      <c r="L941" s="35">
        <v>0</v>
      </c>
      <c r="M941" s="35">
        <v>0</v>
      </c>
      <c r="N941" s="35">
        <v>0</v>
      </c>
      <c r="O941" s="35">
        <v>0</v>
      </c>
      <c r="P941" s="35">
        <v>0</v>
      </c>
      <c r="Q941" s="35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  <c r="X941" s="35">
        <v>0</v>
      </c>
      <c r="Y941" s="28"/>
      <c r="Z941" s="201"/>
      <c r="AA941" s="201"/>
      <c r="AB941" s="201"/>
      <c r="AC941" s="201"/>
      <c r="AD941" s="201"/>
      <c r="AE941" s="201"/>
      <c r="AF941" s="201"/>
      <c r="AG941" s="201"/>
      <c r="AH941" s="201"/>
      <c r="AI941" s="201"/>
      <c r="AJ941" s="201"/>
      <c r="AK941" s="201"/>
      <c r="AL941" s="201"/>
      <c r="AM941" s="201"/>
      <c r="AN941" s="201"/>
      <c r="AO941" s="201"/>
      <c r="AP941" s="201"/>
      <c r="AQ941" s="201"/>
      <c r="AR941" s="201"/>
      <c r="AS941" s="201"/>
      <c r="AT941" s="201"/>
      <c r="AU941" s="201"/>
    </row>
    <row r="942" spans="1:47">
      <c r="A942" s="11">
        <v>251</v>
      </c>
      <c r="B942" s="66" t="s">
        <v>173</v>
      </c>
      <c r="C942" s="35">
        <f t="shared" si="70"/>
        <v>1800000</v>
      </c>
      <c r="D942" s="37">
        <v>0</v>
      </c>
      <c r="E942" s="37">
        <v>0</v>
      </c>
      <c r="F942" s="37">
        <v>0</v>
      </c>
      <c r="G942" s="37">
        <v>0</v>
      </c>
      <c r="H942" s="37">
        <v>0</v>
      </c>
      <c r="I942" s="37">
        <v>0</v>
      </c>
      <c r="J942" s="87">
        <v>1</v>
      </c>
      <c r="K942" s="37">
        <v>1800000</v>
      </c>
      <c r="L942" s="37">
        <v>0</v>
      </c>
      <c r="M942" s="37">
        <v>0</v>
      </c>
      <c r="N942" s="37">
        <v>0</v>
      </c>
      <c r="O942" s="37">
        <v>0</v>
      </c>
      <c r="P942" s="37">
        <v>0</v>
      </c>
      <c r="Q942" s="37">
        <v>0</v>
      </c>
      <c r="R942" s="37">
        <v>0</v>
      </c>
      <c r="S942" s="37">
        <v>0</v>
      </c>
      <c r="T942" s="37">
        <v>0</v>
      </c>
      <c r="U942" s="37">
        <v>0</v>
      </c>
      <c r="V942" s="37">
        <v>0</v>
      </c>
      <c r="W942" s="35">
        <v>0</v>
      </c>
      <c r="X942" s="37">
        <v>0</v>
      </c>
      <c r="Y942" s="28"/>
      <c r="Z942" s="201"/>
      <c r="AA942" s="201"/>
      <c r="AB942" s="201"/>
      <c r="AC942" s="201"/>
      <c r="AD942" s="201"/>
      <c r="AE942" s="201"/>
      <c r="AF942" s="201"/>
      <c r="AG942" s="201"/>
      <c r="AH942" s="201"/>
      <c r="AI942" s="201"/>
      <c r="AJ942" s="201"/>
      <c r="AK942" s="201"/>
      <c r="AL942" s="201"/>
      <c r="AM942" s="201"/>
      <c r="AN942" s="201"/>
      <c r="AO942" s="201"/>
      <c r="AP942" s="201"/>
      <c r="AQ942" s="201"/>
      <c r="AR942" s="201"/>
      <c r="AS942" s="201"/>
      <c r="AT942" s="201"/>
      <c r="AU942" s="201"/>
    </row>
    <row r="943" spans="1:47">
      <c r="A943" s="11">
        <v>252</v>
      </c>
      <c r="B943" s="66" t="s">
        <v>175</v>
      </c>
      <c r="C943" s="35">
        <f t="shared" si="70"/>
        <v>8212500</v>
      </c>
      <c r="D943" s="35">
        <v>0</v>
      </c>
      <c r="E943" s="35">
        <v>0</v>
      </c>
      <c r="F943" s="35">
        <v>0</v>
      </c>
      <c r="G943" s="35">
        <v>0</v>
      </c>
      <c r="H943" s="35">
        <v>0</v>
      </c>
      <c r="I943" s="35">
        <v>0</v>
      </c>
      <c r="J943" s="84">
        <v>5</v>
      </c>
      <c r="K943" s="35">
        <v>8000000</v>
      </c>
      <c r="L943" s="35">
        <v>0</v>
      </c>
      <c r="M943" s="35">
        <v>0</v>
      </c>
      <c r="N943" s="35">
        <v>0</v>
      </c>
      <c r="O943" s="35">
        <v>0</v>
      </c>
      <c r="P943" s="35">
        <v>0</v>
      </c>
      <c r="Q943" s="35">
        <v>0</v>
      </c>
      <c r="R943" s="35">
        <v>0</v>
      </c>
      <c r="S943" s="35">
        <v>0</v>
      </c>
      <c r="T943" s="35">
        <v>0</v>
      </c>
      <c r="U943" s="35">
        <v>0</v>
      </c>
      <c r="V943" s="35">
        <v>0</v>
      </c>
      <c r="W943" s="35">
        <v>212500</v>
      </c>
      <c r="X943" s="35">
        <v>0</v>
      </c>
      <c r="Y943" s="28"/>
      <c r="Z943" s="201"/>
      <c r="AA943" s="201"/>
      <c r="AB943" s="201"/>
      <c r="AC943" s="201"/>
      <c r="AD943" s="201"/>
      <c r="AE943" s="201"/>
      <c r="AF943" s="201"/>
      <c r="AG943" s="201"/>
      <c r="AH943" s="201"/>
      <c r="AI943" s="201"/>
      <c r="AJ943" s="201"/>
      <c r="AK943" s="201"/>
      <c r="AL943" s="201"/>
      <c r="AM943" s="201"/>
      <c r="AN943" s="201"/>
      <c r="AO943" s="201"/>
      <c r="AP943" s="201"/>
      <c r="AQ943" s="201"/>
      <c r="AR943" s="201"/>
      <c r="AS943" s="201"/>
      <c r="AT943" s="201"/>
      <c r="AU943" s="201"/>
    </row>
    <row r="944" spans="1:47">
      <c r="A944" s="11">
        <v>253</v>
      </c>
      <c r="B944" s="66" t="s">
        <v>177</v>
      </c>
      <c r="C944" s="35">
        <f t="shared" si="70"/>
        <v>3485000</v>
      </c>
      <c r="D944" s="35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84">
        <v>2</v>
      </c>
      <c r="K944" s="35">
        <v>3400000</v>
      </c>
      <c r="L944" s="35">
        <v>0</v>
      </c>
      <c r="M944" s="35">
        <v>0</v>
      </c>
      <c r="N944" s="35">
        <v>0</v>
      </c>
      <c r="O944" s="35">
        <v>0</v>
      </c>
      <c r="P944" s="35">
        <v>0</v>
      </c>
      <c r="Q944" s="35">
        <v>0</v>
      </c>
      <c r="R944" s="35">
        <v>0</v>
      </c>
      <c r="S944" s="35">
        <v>0</v>
      </c>
      <c r="T944" s="35">
        <v>0</v>
      </c>
      <c r="U944" s="35">
        <v>0</v>
      </c>
      <c r="V944" s="35">
        <v>0</v>
      </c>
      <c r="W944" s="35">
        <v>85000</v>
      </c>
      <c r="X944" s="35">
        <v>0</v>
      </c>
      <c r="Y944" s="28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201"/>
      <c r="AT944" s="201"/>
      <c r="AU944" s="201"/>
    </row>
    <row r="945" spans="1:47">
      <c r="A945" s="11">
        <v>254</v>
      </c>
      <c r="B945" s="66" t="s">
        <v>179</v>
      </c>
      <c r="C945" s="35">
        <f t="shared" si="70"/>
        <v>8212500</v>
      </c>
      <c r="D945" s="35">
        <v>0</v>
      </c>
      <c r="E945" s="35">
        <v>0</v>
      </c>
      <c r="F945" s="35">
        <v>0</v>
      </c>
      <c r="G945" s="35">
        <v>0</v>
      </c>
      <c r="H945" s="35">
        <v>0</v>
      </c>
      <c r="I945" s="35">
        <v>0</v>
      </c>
      <c r="J945" s="84">
        <v>5</v>
      </c>
      <c r="K945" s="35">
        <v>8000000</v>
      </c>
      <c r="L945" s="35">
        <v>0</v>
      </c>
      <c r="M945" s="35">
        <v>0</v>
      </c>
      <c r="N945" s="35">
        <v>0</v>
      </c>
      <c r="O945" s="35">
        <v>0</v>
      </c>
      <c r="P945" s="35">
        <v>0</v>
      </c>
      <c r="Q945" s="35">
        <v>0</v>
      </c>
      <c r="R945" s="35">
        <v>0</v>
      </c>
      <c r="S945" s="35">
        <v>0</v>
      </c>
      <c r="T945" s="35">
        <v>0</v>
      </c>
      <c r="U945" s="35">
        <v>0</v>
      </c>
      <c r="V945" s="35">
        <v>0</v>
      </c>
      <c r="W945" s="35">
        <v>212500</v>
      </c>
      <c r="X945" s="35">
        <v>0</v>
      </c>
      <c r="Y945" s="28"/>
      <c r="Z945" s="201"/>
      <c r="AA945" s="201"/>
      <c r="AB945" s="201"/>
      <c r="AC945" s="201"/>
      <c r="AD945" s="201"/>
      <c r="AE945" s="201"/>
      <c r="AF945" s="201"/>
      <c r="AG945" s="201"/>
      <c r="AH945" s="201"/>
      <c r="AI945" s="201"/>
      <c r="AJ945" s="201"/>
      <c r="AK945" s="201"/>
      <c r="AL945" s="201"/>
      <c r="AM945" s="201"/>
      <c r="AN945" s="201"/>
      <c r="AO945" s="201"/>
      <c r="AP945" s="201"/>
      <c r="AQ945" s="201"/>
      <c r="AR945" s="201"/>
      <c r="AS945" s="201"/>
      <c r="AT945" s="201"/>
      <c r="AU945" s="201"/>
    </row>
    <row r="946" spans="1:47">
      <c r="A946" s="11">
        <v>255</v>
      </c>
      <c r="B946" s="66" t="s">
        <v>495</v>
      </c>
      <c r="C946" s="35">
        <f t="shared" si="70"/>
        <v>4102395</v>
      </c>
      <c r="D946" s="35">
        <v>0</v>
      </c>
      <c r="E946" s="35">
        <v>0</v>
      </c>
      <c r="F946" s="35">
        <v>0</v>
      </c>
      <c r="G946" s="35">
        <v>0</v>
      </c>
      <c r="H946" s="35">
        <v>0</v>
      </c>
      <c r="I946" s="35">
        <v>0</v>
      </c>
      <c r="J946" s="84">
        <v>2</v>
      </c>
      <c r="K946" s="35">
        <v>4102395</v>
      </c>
      <c r="L946" s="35">
        <v>0</v>
      </c>
      <c r="M946" s="35">
        <v>0</v>
      </c>
      <c r="N946" s="35">
        <v>0</v>
      </c>
      <c r="O946" s="35">
        <v>0</v>
      </c>
      <c r="P946" s="35">
        <v>0</v>
      </c>
      <c r="Q946" s="35">
        <v>0</v>
      </c>
      <c r="R946" s="35">
        <v>0</v>
      </c>
      <c r="S946" s="35">
        <v>0</v>
      </c>
      <c r="T946" s="35">
        <v>0</v>
      </c>
      <c r="U946" s="35">
        <v>0</v>
      </c>
      <c r="V946" s="35">
        <v>0</v>
      </c>
      <c r="W946" s="35">
        <v>0</v>
      </c>
      <c r="X946" s="35">
        <v>0</v>
      </c>
      <c r="Y946" s="28"/>
      <c r="Z946" s="201"/>
      <c r="AA946" s="201"/>
      <c r="AB946" s="201"/>
      <c r="AC946" s="201"/>
      <c r="AD946" s="201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1"/>
      <c r="AO946" s="201"/>
      <c r="AP946" s="201"/>
      <c r="AQ946" s="201"/>
      <c r="AR946" s="201"/>
      <c r="AS946" s="201"/>
      <c r="AT946" s="201"/>
      <c r="AU946" s="201"/>
    </row>
    <row r="947" spans="1:47">
      <c r="A947" s="11">
        <v>256</v>
      </c>
      <c r="B947" s="67" t="s">
        <v>978</v>
      </c>
      <c r="C947" s="35">
        <f t="shared" si="70"/>
        <v>9000000</v>
      </c>
      <c r="D947" s="35">
        <v>0</v>
      </c>
      <c r="E947" s="35">
        <v>0</v>
      </c>
      <c r="F947" s="35">
        <v>0</v>
      </c>
      <c r="G947" s="35">
        <v>0</v>
      </c>
      <c r="H947" s="35">
        <v>0</v>
      </c>
      <c r="I947" s="153">
        <v>0</v>
      </c>
      <c r="J947" s="88">
        <v>5</v>
      </c>
      <c r="K947" s="35">
        <v>9000000</v>
      </c>
      <c r="L947" s="35">
        <v>0</v>
      </c>
      <c r="M947" s="35">
        <v>0</v>
      </c>
      <c r="N947" s="35">
        <v>0</v>
      </c>
      <c r="O947" s="35">
        <v>0</v>
      </c>
      <c r="P947" s="35">
        <v>0</v>
      </c>
      <c r="Q947" s="35">
        <v>0</v>
      </c>
      <c r="R947" s="35">
        <v>0</v>
      </c>
      <c r="S947" s="35">
        <v>0</v>
      </c>
      <c r="T947" s="35">
        <v>0</v>
      </c>
      <c r="U947" s="35">
        <v>0</v>
      </c>
      <c r="V947" s="35">
        <v>0</v>
      </c>
      <c r="W947" s="35">
        <v>0</v>
      </c>
      <c r="X947" s="35">
        <v>0</v>
      </c>
      <c r="Y947" s="28"/>
      <c r="Z947" s="201"/>
      <c r="AA947" s="201"/>
      <c r="AB947" s="201"/>
      <c r="AC947" s="201"/>
      <c r="AD947" s="201"/>
      <c r="AE947" s="201"/>
      <c r="AF947" s="201"/>
      <c r="AG947" s="201"/>
      <c r="AH947" s="201"/>
      <c r="AI947" s="201"/>
      <c r="AJ947" s="201"/>
      <c r="AK947" s="201"/>
      <c r="AL947" s="201"/>
      <c r="AM947" s="201"/>
      <c r="AN947" s="201"/>
      <c r="AO947" s="201"/>
      <c r="AP947" s="201"/>
      <c r="AQ947" s="201"/>
      <c r="AR947" s="201"/>
      <c r="AS947" s="201"/>
      <c r="AT947" s="201"/>
      <c r="AU947" s="201"/>
    </row>
    <row r="948" spans="1:47">
      <c r="A948" s="11">
        <v>257</v>
      </c>
      <c r="B948" s="67" t="s">
        <v>979</v>
      </c>
      <c r="C948" s="35">
        <f t="shared" si="70"/>
        <v>5400000</v>
      </c>
      <c r="D948" s="35">
        <v>0</v>
      </c>
      <c r="E948" s="35">
        <v>0</v>
      </c>
      <c r="F948" s="35">
        <v>0</v>
      </c>
      <c r="G948" s="35">
        <v>0</v>
      </c>
      <c r="H948" s="35">
        <v>0</v>
      </c>
      <c r="I948" s="153">
        <v>0</v>
      </c>
      <c r="J948" s="88">
        <v>3</v>
      </c>
      <c r="K948" s="35">
        <v>5400000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28"/>
      <c r="Z948" s="201"/>
      <c r="AA948" s="201"/>
      <c r="AB948" s="201"/>
      <c r="AC948" s="201"/>
      <c r="AD948" s="201"/>
      <c r="AE948" s="201"/>
      <c r="AF948" s="201"/>
      <c r="AG948" s="201"/>
      <c r="AH948" s="201"/>
      <c r="AI948" s="201"/>
      <c r="AJ948" s="201"/>
      <c r="AK948" s="201"/>
      <c r="AL948" s="201"/>
      <c r="AM948" s="201"/>
      <c r="AN948" s="201"/>
      <c r="AO948" s="201"/>
      <c r="AP948" s="201"/>
      <c r="AQ948" s="201"/>
      <c r="AR948" s="201"/>
      <c r="AS948" s="201"/>
      <c r="AT948" s="201"/>
      <c r="AU948" s="201"/>
    </row>
    <row r="949" spans="1:47">
      <c r="A949" s="11">
        <v>258</v>
      </c>
      <c r="B949" s="67" t="s">
        <v>1007</v>
      </c>
      <c r="C949" s="35">
        <f t="shared" si="70"/>
        <v>5400000</v>
      </c>
      <c r="D949" s="35">
        <v>0</v>
      </c>
      <c r="E949" s="35">
        <v>0</v>
      </c>
      <c r="F949" s="35">
        <v>0</v>
      </c>
      <c r="G949" s="35">
        <v>0</v>
      </c>
      <c r="H949" s="35">
        <v>0</v>
      </c>
      <c r="I949" s="153">
        <v>0</v>
      </c>
      <c r="J949" s="84">
        <v>3</v>
      </c>
      <c r="K949" s="35">
        <v>5400000</v>
      </c>
      <c r="L949" s="35">
        <v>0</v>
      </c>
      <c r="M949" s="35">
        <v>0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28"/>
      <c r="Z949" s="201"/>
      <c r="AA949" s="201"/>
      <c r="AB949" s="201"/>
      <c r="AC949" s="201"/>
      <c r="AD949" s="201"/>
      <c r="AE949" s="201"/>
      <c r="AF949" s="201"/>
      <c r="AG949" s="201"/>
      <c r="AH949" s="201"/>
      <c r="AI949" s="201"/>
      <c r="AJ949" s="201"/>
      <c r="AK949" s="201"/>
      <c r="AL949" s="201"/>
      <c r="AM949" s="201"/>
      <c r="AN949" s="201"/>
      <c r="AO949" s="201"/>
      <c r="AP949" s="201"/>
      <c r="AQ949" s="201"/>
      <c r="AR949" s="201"/>
      <c r="AS949" s="201"/>
      <c r="AT949" s="201"/>
      <c r="AU949" s="201"/>
    </row>
    <row r="950" spans="1:47">
      <c r="A950" s="11">
        <v>259</v>
      </c>
      <c r="B950" s="67" t="s">
        <v>980</v>
      </c>
      <c r="C950" s="35">
        <f t="shared" si="70"/>
        <v>10800000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153">
        <v>0</v>
      </c>
      <c r="J950" s="88">
        <v>6</v>
      </c>
      <c r="K950" s="35">
        <v>10800000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28"/>
      <c r="Z950" s="201"/>
      <c r="AA950" s="201"/>
      <c r="AB950" s="201"/>
      <c r="AC950" s="201"/>
      <c r="AD950" s="201"/>
      <c r="AE950" s="201"/>
      <c r="AF950" s="201"/>
      <c r="AG950" s="201"/>
      <c r="AH950" s="201"/>
      <c r="AI950" s="201"/>
      <c r="AJ950" s="201"/>
      <c r="AK950" s="201"/>
      <c r="AL950" s="201"/>
      <c r="AM950" s="201"/>
      <c r="AN950" s="201"/>
      <c r="AO950" s="201"/>
      <c r="AP950" s="201"/>
      <c r="AQ950" s="201"/>
      <c r="AR950" s="201"/>
      <c r="AS950" s="201"/>
      <c r="AT950" s="201"/>
      <c r="AU950" s="201"/>
    </row>
    <row r="951" spans="1:47">
      <c r="A951" s="11">
        <v>260</v>
      </c>
      <c r="B951" s="67" t="s">
        <v>981</v>
      </c>
      <c r="C951" s="35">
        <f t="shared" si="70"/>
        <v>3600000</v>
      </c>
      <c r="D951" s="35">
        <v>0</v>
      </c>
      <c r="E951" s="35">
        <v>0</v>
      </c>
      <c r="F951" s="35">
        <v>0</v>
      </c>
      <c r="G951" s="35">
        <v>0</v>
      </c>
      <c r="H951" s="35">
        <v>0</v>
      </c>
      <c r="I951" s="153">
        <v>0</v>
      </c>
      <c r="J951" s="88">
        <v>2</v>
      </c>
      <c r="K951" s="35">
        <v>3600000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5">
        <v>0</v>
      </c>
      <c r="Y951" s="28"/>
      <c r="Z951" s="201"/>
      <c r="AA951" s="201"/>
      <c r="AB951" s="201"/>
      <c r="AC951" s="201"/>
      <c r="AD951" s="201"/>
      <c r="AE951" s="201"/>
      <c r="AF951" s="201"/>
      <c r="AG951" s="201"/>
      <c r="AH951" s="201"/>
      <c r="AI951" s="201"/>
      <c r="AJ951" s="201"/>
      <c r="AK951" s="201"/>
      <c r="AL951" s="201"/>
      <c r="AM951" s="201"/>
      <c r="AN951" s="201"/>
      <c r="AO951" s="201"/>
      <c r="AP951" s="201"/>
      <c r="AQ951" s="201"/>
      <c r="AR951" s="201"/>
      <c r="AS951" s="201"/>
      <c r="AT951" s="201"/>
      <c r="AU951" s="201"/>
    </row>
    <row r="952" spans="1:47">
      <c r="A952" s="11">
        <v>261</v>
      </c>
      <c r="B952" s="67" t="s">
        <v>982</v>
      </c>
      <c r="C952" s="35">
        <f t="shared" si="70"/>
        <v>19800000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153">
        <v>0</v>
      </c>
      <c r="J952" s="88">
        <v>11</v>
      </c>
      <c r="K952" s="35">
        <v>19800000</v>
      </c>
      <c r="L952" s="35">
        <v>0</v>
      </c>
      <c r="M952" s="35">
        <v>0</v>
      </c>
      <c r="N952" s="35">
        <v>0</v>
      </c>
      <c r="O952" s="35">
        <v>0</v>
      </c>
      <c r="P952" s="35">
        <v>0</v>
      </c>
      <c r="Q952" s="35">
        <v>0</v>
      </c>
      <c r="R952" s="35">
        <v>0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28"/>
      <c r="Z952" s="201"/>
      <c r="AA952" s="201"/>
      <c r="AB952" s="201"/>
      <c r="AC952" s="201"/>
      <c r="AD952" s="201"/>
      <c r="AE952" s="201"/>
      <c r="AF952" s="201"/>
      <c r="AG952" s="201"/>
      <c r="AH952" s="201"/>
      <c r="AI952" s="201"/>
      <c r="AJ952" s="201"/>
      <c r="AK952" s="201"/>
      <c r="AL952" s="201"/>
      <c r="AM952" s="201"/>
      <c r="AN952" s="201"/>
      <c r="AO952" s="201"/>
      <c r="AP952" s="201"/>
      <c r="AQ952" s="201"/>
      <c r="AR952" s="201"/>
      <c r="AS952" s="201"/>
      <c r="AT952" s="201"/>
      <c r="AU952" s="201"/>
    </row>
    <row r="953" spans="1:47">
      <c r="A953" s="11">
        <v>262</v>
      </c>
      <c r="B953" s="67" t="s">
        <v>983</v>
      </c>
      <c r="C953" s="35">
        <f t="shared" si="70"/>
        <v>12600000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153">
        <v>0</v>
      </c>
      <c r="J953" s="88">
        <v>7</v>
      </c>
      <c r="K953" s="35">
        <v>12600000</v>
      </c>
      <c r="L953" s="35">
        <v>0</v>
      </c>
      <c r="M953" s="35">
        <v>0</v>
      </c>
      <c r="N953" s="35">
        <v>0</v>
      </c>
      <c r="O953" s="35">
        <v>0</v>
      </c>
      <c r="P953" s="35">
        <v>0</v>
      </c>
      <c r="Q953" s="35">
        <v>0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28"/>
      <c r="Z953" s="201"/>
      <c r="AA953" s="201"/>
      <c r="AB953" s="201"/>
      <c r="AC953" s="201"/>
      <c r="AD953" s="201"/>
      <c r="AE953" s="201"/>
      <c r="AF953" s="201"/>
      <c r="AG953" s="201"/>
      <c r="AH953" s="201"/>
      <c r="AI953" s="201"/>
      <c r="AJ953" s="201"/>
      <c r="AK953" s="201"/>
      <c r="AL953" s="201"/>
      <c r="AM953" s="201"/>
      <c r="AN953" s="201"/>
      <c r="AO953" s="201"/>
      <c r="AP953" s="201"/>
      <c r="AQ953" s="201"/>
      <c r="AR953" s="201"/>
      <c r="AS953" s="201"/>
      <c r="AT953" s="201"/>
      <c r="AU953" s="201"/>
    </row>
    <row r="954" spans="1:47">
      <c r="A954" s="11">
        <v>263</v>
      </c>
      <c r="B954" s="67" t="s">
        <v>984</v>
      </c>
      <c r="C954" s="35">
        <f t="shared" si="70"/>
        <v>7200000</v>
      </c>
      <c r="D954" s="35">
        <v>0</v>
      </c>
      <c r="E954" s="35">
        <v>0</v>
      </c>
      <c r="F954" s="35">
        <v>0</v>
      </c>
      <c r="G954" s="35">
        <v>0</v>
      </c>
      <c r="H954" s="35">
        <v>0</v>
      </c>
      <c r="I954" s="153">
        <v>0</v>
      </c>
      <c r="J954" s="88">
        <v>4</v>
      </c>
      <c r="K954" s="35">
        <v>7200000</v>
      </c>
      <c r="L954" s="35">
        <v>0</v>
      </c>
      <c r="M954" s="35">
        <v>0</v>
      </c>
      <c r="N954" s="35">
        <v>0</v>
      </c>
      <c r="O954" s="35">
        <v>0</v>
      </c>
      <c r="P954" s="35">
        <v>0</v>
      </c>
      <c r="Q954" s="35">
        <v>0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5">
        <v>0</v>
      </c>
      <c r="Y954" s="28"/>
      <c r="Z954" s="201"/>
      <c r="AA954" s="201"/>
      <c r="AB954" s="201"/>
      <c r="AC954" s="201"/>
      <c r="AD954" s="201"/>
      <c r="AE954" s="201"/>
      <c r="AF954" s="201"/>
      <c r="AG954" s="201"/>
      <c r="AH954" s="201"/>
      <c r="AI954" s="201"/>
      <c r="AJ954" s="201"/>
      <c r="AK954" s="201"/>
      <c r="AL954" s="201"/>
      <c r="AM954" s="201"/>
      <c r="AN954" s="201"/>
      <c r="AO954" s="201"/>
      <c r="AP954" s="201"/>
      <c r="AQ954" s="201"/>
      <c r="AR954" s="201"/>
      <c r="AS954" s="201"/>
      <c r="AT954" s="201"/>
      <c r="AU954" s="201"/>
    </row>
    <row r="955" spans="1:47">
      <c r="A955" s="11">
        <v>264</v>
      </c>
      <c r="B955" s="67" t="s">
        <v>985</v>
      </c>
      <c r="C955" s="35">
        <f t="shared" si="70"/>
        <v>5400000</v>
      </c>
      <c r="D955" s="35">
        <v>0</v>
      </c>
      <c r="E955" s="35">
        <v>0</v>
      </c>
      <c r="F955" s="35">
        <v>0</v>
      </c>
      <c r="G955" s="35">
        <v>0</v>
      </c>
      <c r="H955" s="35">
        <v>0</v>
      </c>
      <c r="I955" s="153">
        <v>0</v>
      </c>
      <c r="J955" s="89">
        <v>3</v>
      </c>
      <c r="K955" s="35">
        <v>5400000</v>
      </c>
      <c r="L955" s="35">
        <v>0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28"/>
      <c r="Z955" s="201"/>
      <c r="AA955" s="201"/>
      <c r="AB955" s="201"/>
      <c r="AC955" s="201"/>
      <c r="AD955" s="201"/>
      <c r="AE955" s="201"/>
      <c r="AF955" s="201"/>
      <c r="AG955" s="201"/>
      <c r="AH955" s="201"/>
      <c r="AI955" s="201"/>
      <c r="AJ955" s="201"/>
      <c r="AK955" s="201"/>
      <c r="AL955" s="201"/>
      <c r="AM955" s="201"/>
      <c r="AN955" s="201"/>
      <c r="AO955" s="201"/>
      <c r="AP955" s="201"/>
      <c r="AQ955" s="201"/>
      <c r="AR955" s="201"/>
      <c r="AS955" s="201"/>
      <c r="AT955" s="201"/>
      <c r="AU955" s="201"/>
    </row>
    <row r="956" spans="1:47">
      <c r="A956" s="11">
        <v>265</v>
      </c>
      <c r="B956" s="67" t="s">
        <v>986</v>
      </c>
      <c r="C956" s="35">
        <f t="shared" si="70"/>
        <v>5400000</v>
      </c>
      <c r="D956" s="35">
        <v>0</v>
      </c>
      <c r="E956" s="35">
        <v>0</v>
      </c>
      <c r="F956" s="35">
        <v>0</v>
      </c>
      <c r="G956" s="35">
        <v>0</v>
      </c>
      <c r="H956" s="35">
        <v>0</v>
      </c>
      <c r="I956" s="153">
        <v>0</v>
      </c>
      <c r="J956" s="89">
        <v>3</v>
      </c>
      <c r="K956" s="35">
        <v>5400000</v>
      </c>
      <c r="L956" s="35">
        <v>0</v>
      </c>
      <c r="M956" s="35">
        <v>0</v>
      </c>
      <c r="N956" s="35">
        <v>0</v>
      </c>
      <c r="O956" s="35">
        <v>0</v>
      </c>
      <c r="P956" s="35">
        <v>0</v>
      </c>
      <c r="Q956" s="35">
        <v>0</v>
      </c>
      <c r="R956" s="35">
        <v>0</v>
      </c>
      <c r="S956" s="35">
        <v>0</v>
      </c>
      <c r="T956" s="35">
        <v>0</v>
      </c>
      <c r="U956" s="35">
        <v>0</v>
      </c>
      <c r="V956" s="35">
        <v>0</v>
      </c>
      <c r="W956" s="35">
        <v>0</v>
      </c>
      <c r="X956" s="35">
        <v>0</v>
      </c>
      <c r="Y956" s="28"/>
      <c r="Z956" s="201"/>
      <c r="AA956" s="201"/>
      <c r="AB956" s="201"/>
      <c r="AC956" s="201"/>
      <c r="AD956" s="201"/>
      <c r="AE956" s="201"/>
      <c r="AF956" s="201"/>
      <c r="AG956" s="201"/>
      <c r="AH956" s="201"/>
      <c r="AI956" s="201"/>
      <c r="AJ956" s="201"/>
      <c r="AK956" s="201"/>
      <c r="AL956" s="201"/>
      <c r="AM956" s="201"/>
      <c r="AN956" s="201"/>
      <c r="AO956" s="201"/>
      <c r="AP956" s="201"/>
      <c r="AQ956" s="201"/>
      <c r="AR956" s="201"/>
      <c r="AS956" s="201"/>
      <c r="AT956" s="201"/>
      <c r="AU956" s="201"/>
    </row>
    <row r="957" spans="1:47">
      <c r="A957" s="11">
        <v>266</v>
      </c>
      <c r="B957" s="67" t="s">
        <v>987</v>
      </c>
      <c r="C957" s="35">
        <f t="shared" si="70"/>
        <v>5400000</v>
      </c>
      <c r="D957" s="35">
        <v>0</v>
      </c>
      <c r="E957" s="35">
        <v>0</v>
      </c>
      <c r="F957" s="35">
        <v>0</v>
      </c>
      <c r="G957" s="35">
        <v>0</v>
      </c>
      <c r="H957" s="35">
        <v>0</v>
      </c>
      <c r="I957" s="153">
        <v>0</v>
      </c>
      <c r="J957" s="89">
        <v>3</v>
      </c>
      <c r="K957" s="35">
        <v>5400000</v>
      </c>
      <c r="L957" s="35">
        <v>0</v>
      </c>
      <c r="M957" s="35">
        <v>0</v>
      </c>
      <c r="N957" s="35">
        <v>0</v>
      </c>
      <c r="O957" s="35">
        <v>0</v>
      </c>
      <c r="P957" s="35">
        <v>0</v>
      </c>
      <c r="Q957" s="35">
        <v>0</v>
      </c>
      <c r="R957" s="35">
        <v>0</v>
      </c>
      <c r="S957" s="35">
        <v>0</v>
      </c>
      <c r="T957" s="35">
        <v>0</v>
      </c>
      <c r="U957" s="35">
        <v>0</v>
      </c>
      <c r="V957" s="35">
        <v>0</v>
      </c>
      <c r="W957" s="35">
        <v>0</v>
      </c>
      <c r="X957" s="35">
        <v>0</v>
      </c>
      <c r="Y957" s="28"/>
      <c r="Z957" s="201"/>
      <c r="AA957" s="201"/>
      <c r="AB957" s="201"/>
      <c r="AC957" s="201"/>
      <c r="AD957" s="201"/>
      <c r="AE957" s="201"/>
      <c r="AF957" s="201"/>
      <c r="AG957" s="201"/>
      <c r="AH957" s="201"/>
      <c r="AI957" s="201"/>
      <c r="AJ957" s="201"/>
      <c r="AK957" s="201"/>
      <c r="AL957" s="201"/>
      <c r="AM957" s="201"/>
      <c r="AN957" s="201"/>
      <c r="AO957" s="201"/>
      <c r="AP957" s="201"/>
      <c r="AQ957" s="201"/>
      <c r="AR957" s="201"/>
      <c r="AS957" s="201"/>
      <c r="AT957" s="201"/>
      <c r="AU957" s="201"/>
    </row>
    <row r="958" spans="1:47">
      <c r="A958" s="11">
        <v>267</v>
      </c>
      <c r="B958" s="66" t="s">
        <v>759</v>
      </c>
      <c r="C958" s="35">
        <f t="shared" si="70"/>
        <v>9000000</v>
      </c>
      <c r="D958" s="35">
        <v>0</v>
      </c>
      <c r="E958" s="35">
        <v>0</v>
      </c>
      <c r="F958" s="35">
        <v>0</v>
      </c>
      <c r="G958" s="35">
        <v>0</v>
      </c>
      <c r="H958" s="35">
        <v>0</v>
      </c>
      <c r="I958" s="153">
        <v>0</v>
      </c>
      <c r="J958" s="84">
        <v>5</v>
      </c>
      <c r="K958" s="35">
        <v>9000000</v>
      </c>
      <c r="L958" s="35">
        <v>0</v>
      </c>
      <c r="M958" s="35">
        <v>0</v>
      </c>
      <c r="N958" s="35">
        <v>0</v>
      </c>
      <c r="O958" s="35">
        <v>0</v>
      </c>
      <c r="P958" s="35">
        <v>0</v>
      </c>
      <c r="Q958" s="35">
        <v>0</v>
      </c>
      <c r="R958" s="35">
        <v>0</v>
      </c>
      <c r="S958" s="35">
        <v>0</v>
      </c>
      <c r="T958" s="35">
        <v>0</v>
      </c>
      <c r="U958" s="35">
        <v>0</v>
      </c>
      <c r="V958" s="35">
        <v>0</v>
      </c>
      <c r="W958" s="35">
        <v>0</v>
      </c>
      <c r="X958" s="35">
        <v>0</v>
      </c>
      <c r="Y958" s="28"/>
      <c r="Z958" s="201"/>
      <c r="AA958" s="201"/>
      <c r="AB958" s="201"/>
      <c r="AC958" s="201"/>
      <c r="AD958" s="201"/>
      <c r="AE958" s="201"/>
      <c r="AF958" s="201"/>
      <c r="AG958" s="201"/>
      <c r="AH958" s="201"/>
      <c r="AI958" s="201"/>
      <c r="AJ958" s="201"/>
      <c r="AK958" s="201"/>
      <c r="AL958" s="201"/>
      <c r="AM958" s="201"/>
      <c r="AN958" s="201"/>
      <c r="AO958" s="201"/>
      <c r="AP958" s="201"/>
      <c r="AQ958" s="201"/>
      <c r="AR958" s="201"/>
      <c r="AS958" s="201"/>
      <c r="AT958" s="201"/>
      <c r="AU958" s="201"/>
    </row>
    <row r="959" spans="1:47">
      <c r="A959" s="11">
        <v>268</v>
      </c>
      <c r="B959" s="66" t="s">
        <v>498</v>
      </c>
      <c r="C959" s="35">
        <f t="shared" si="70"/>
        <v>3600000</v>
      </c>
      <c r="D959" s="35">
        <v>0</v>
      </c>
      <c r="E959" s="35">
        <v>0</v>
      </c>
      <c r="F959" s="35">
        <v>0</v>
      </c>
      <c r="G959" s="35">
        <v>0</v>
      </c>
      <c r="H959" s="35">
        <v>0</v>
      </c>
      <c r="I959" s="35">
        <v>0</v>
      </c>
      <c r="J959" s="84">
        <v>2</v>
      </c>
      <c r="K959" s="35">
        <v>3600000</v>
      </c>
      <c r="L959" s="35">
        <v>0</v>
      </c>
      <c r="M959" s="35">
        <v>0</v>
      </c>
      <c r="N959" s="35">
        <v>0</v>
      </c>
      <c r="O959" s="35">
        <v>0</v>
      </c>
      <c r="P959" s="35">
        <v>0</v>
      </c>
      <c r="Q959" s="35">
        <v>0</v>
      </c>
      <c r="R959" s="35">
        <v>0</v>
      </c>
      <c r="S959" s="35">
        <v>0</v>
      </c>
      <c r="T959" s="35">
        <v>0</v>
      </c>
      <c r="U959" s="35">
        <v>0</v>
      </c>
      <c r="V959" s="35">
        <v>0</v>
      </c>
      <c r="W959" s="35">
        <v>0</v>
      </c>
      <c r="X959" s="35">
        <v>0</v>
      </c>
      <c r="Y959" s="28"/>
      <c r="Z959" s="201"/>
      <c r="AA959" s="201"/>
      <c r="AB959" s="201"/>
      <c r="AC959" s="201"/>
      <c r="AD959" s="201"/>
      <c r="AE959" s="201"/>
      <c r="AF959" s="201"/>
      <c r="AG959" s="201"/>
      <c r="AH959" s="201"/>
      <c r="AI959" s="201"/>
      <c r="AJ959" s="201"/>
      <c r="AK959" s="201"/>
      <c r="AL959" s="201"/>
      <c r="AM959" s="201"/>
      <c r="AN959" s="201"/>
      <c r="AO959" s="201"/>
      <c r="AP959" s="201"/>
      <c r="AQ959" s="201"/>
      <c r="AR959" s="201"/>
      <c r="AS959" s="201"/>
      <c r="AT959" s="201"/>
      <c r="AU959" s="201"/>
    </row>
    <row r="960" spans="1:47">
      <c r="A960" s="11">
        <v>269</v>
      </c>
      <c r="B960" s="66" t="s">
        <v>499</v>
      </c>
      <c r="C960" s="35">
        <f t="shared" si="70"/>
        <v>4081023</v>
      </c>
      <c r="D960" s="35">
        <v>0</v>
      </c>
      <c r="E960" s="35">
        <v>0</v>
      </c>
      <c r="F960" s="35">
        <v>0</v>
      </c>
      <c r="G960" s="35">
        <v>0</v>
      </c>
      <c r="H960" s="35">
        <v>0</v>
      </c>
      <c r="I960" s="160">
        <v>0</v>
      </c>
      <c r="J960" s="84">
        <v>2</v>
      </c>
      <c r="K960" s="35">
        <v>4081023</v>
      </c>
      <c r="L960" s="35">
        <v>0</v>
      </c>
      <c r="M960" s="35">
        <v>0</v>
      </c>
      <c r="N960" s="35">
        <v>0</v>
      </c>
      <c r="O960" s="35">
        <v>0</v>
      </c>
      <c r="P960" s="35">
        <v>0</v>
      </c>
      <c r="Q960" s="35">
        <v>0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5">
        <v>0</v>
      </c>
      <c r="Y960" s="28"/>
      <c r="Z960" s="201"/>
      <c r="AA960" s="201"/>
      <c r="AB960" s="201"/>
      <c r="AC960" s="201"/>
      <c r="AD960" s="201"/>
      <c r="AE960" s="201"/>
      <c r="AF960" s="201"/>
      <c r="AG960" s="201"/>
      <c r="AH960" s="201"/>
      <c r="AI960" s="201"/>
      <c r="AJ960" s="201"/>
      <c r="AK960" s="201"/>
      <c r="AL960" s="201"/>
      <c r="AM960" s="201"/>
      <c r="AN960" s="201"/>
      <c r="AO960" s="201"/>
      <c r="AP960" s="201"/>
      <c r="AQ960" s="201"/>
      <c r="AR960" s="201"/>
      <c r="AS960" s="201"/>
      <c r="AT960" s="201"/>
      <c r="AU960" s="201"/>
    </row>
    <row r="961" spans="1:47">
      <c r="A961" s="11">
        <v>270</v>
      </c>
      <c r="B961" s="66" t="s">
        <v>767</v>
      </c>
      <c r="C961" s="35">
        <f t="shared" si="70"/>
        <v>1800000</v>
      </c>
      <c r="D961" s="35">
        <v>0</v>
      </c>
      <c r="E961" s="35">
        <v>0</v>
      </c>
      <c r="F961" s="35">
        <v>0</v>
      </c>
      <c r="G961" s="35">
        <v>0</v>
      </c>
      <c r="H961" s="35">
        <v>0</v>
      </c>
      <c r="I961" s="153">
        <v>0</v>
      </c>
      <c r="J961" s="84">
        <v>1</v>
      </c>
      <c r="K961" s="35">
        <v>1800000</v>
      </c>
      <c r="L961" s="35">
        <v>0</v>
      </c>
      <c r="M961" s="35">
        <v>0</v>
      </c>
      <c r="N961" s="35">
        <v>0</v>
      </c>
      <c r="O961" s="35">
        <v>0</v>
      </c>
      <c r="P961" s="35">
        <v>0</v>
      </c>
      <c r="Q961" s="35">
        <v>0</v>
      </c>
      <c r="R961" s="35">
        <v>0</v>
      </c>
      <c r="S961" s="35">
        <v>0</v>
      </c>
      <c r="T961" s="35">
        <v>0</v>
      </c>
      <c r="U961" s="35">
        <v>0</v>
      </c>
      <c r="V961" s="35">
        <v>0</v>
      </c>
      <c r="W961" s="35">
        <v>0</v>
      </c>
      <c r="X961" s="35">
        <v>0</v>
      </c>
      <c r="Y961" s="28"/>
      <c r="Z961" s="201"/>
      <c r="AA961" s="201"/>
      <c r="AB961" s="201"/>
      <c r="AC961" s="201"/>
      <c r="AD961" s="201"/>
      <c r="AE961" s="201"/>
      <c r="AF961" s="201"/>
      <c r="AG961" s="201"/>
      <c r="AH961" s="201"/>
      <c r="AI961" s="201"/>
      <c r="AJ961" s="201"/>
      <c r="AK961" s="201"/>
      <c r="AL961" s="201"/>
      <c r="AM961" s="201"/>
      <c r="AN961" s="201"/>
      <c r="AO961" s="201"/>
      <c r="AP961" s="201"/>
      <c r="AQ961" s="201"/>
      <c r="AR961" s="201"/>
      <c r="AS961" s="201"/>
      <c r="AT961" s="201"/>
      <c r="AU961" s="201"/>
    </row>
    <row r="962" spans="1:47">
      <c r="A962" s="11">
        <v>271</v>
      </c>
      <c r="B962" s="67" t="s">
        <v>988</v>
      </c>
      <c r="C962" s="35">
        <f t="shared" si="70"/>
        <v>5400000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153">
        <v>0</v>
      </c>
      <c r="J962" s="89">
        <v>3</v>
      </c>
      <c r="K962" s="35">
        <v>5400000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28"/>
      <c r="Z962" s="201"/>
      <c r="AA962" s="201"/>
      <c r="AB962" s="201"/>
      <c r="AC962" s="201"/>
      <c r="AD962" s="201"/>
      <c r="AE962" s="201"/>
      <c r="AF962" s="201"/>
      <c r="AG962" s="201"/>
      <c r="AH962" s="201"/>
      <c r="AI962" s="201"/>
      <c r="AJ962" s="201"/>
      <c r="AK962" s="201"/>
      <c r="AL962" s="201"/>
      <c r="AM962" s="201"/>
      <c r="AN962" s="201"/>
      <c r="AO962" s="201"/>
      <c r="AP962" s="201"/>
      <c r="AQ962" s="201"/>
      <c r="AR962" s="201"/>
      <c r="AS962" s="201"/>
      <c r="AT962" s="201"/>
      <c r="AU962" s="201"/>
    </row>
    <row r="963" spans="1:47">
      <c r="A963" s="11">
        <v>272</v>
      </c>
      <c r="B963" s="66" t="s">
        <v>500</v>
      </c>
      <c r="C963" s="35">
        <f t="shared" si="70"/>
        <v>4191690</v>
      </c>
      <c r="D963" s="35">
        <v>0</v>
      </c>
      <c r="E963" s="35">
        <v>0</v>
      </c>
      <c r="F963" s="35">
        <v>0</v>
      </c>
      <c r="G963" s="35">
        <v>0</v>
      </c>
      <c r="H963" s="35">
        <v>0</v>
      </c>
      <c r="I963" s="161">
        <v>0</v>
      </c>
      <c r="J963" s="84">
        <v>2</v>
      </c>
      <c r="K963" s="35">
        <v>4191690</v>
      </c>
      <c r="L963" s="35">
        <v>0</v>
      </c>
      <c r="M963" s="35">
        <v>0</v>
      </c>
      <c r="N963" s="35">
        <v>0</v>
      </c>
      <c r="O963" s="35">
        <v>0</v>
      </c>
      <c r="P963" s="35">
        <v>0</v>
      </c>
      <c r="Q963" s="35">
        <v>0</v>
      </c>
      <c r="R963" s="35">
        <v>0</v>
      </c>
      <c r="S963" s="35">
        <v>0</v>
      </c>
      <c r="T963" s="35">
        <v>0</v>
      </c>
      <c r="U963" s="35">
        <v>0</v>
      </c>
      <c r="V963" s="35">
        <v>0</v>
      </c>
      <c r="W963" s="35">
        <v>0</v>
      </c>
      <c r="X963" s="35">
        <v>0</v>
      </c>
      <c r="Y963" s="28"/>
      <c r="Z963" s="201"/>
      <c r="AA963" s="201"/>
      <c r="AB963" s="201"/>
      <c r="AC963" s="201"/>
      <c r="AD963" s="201"/>
      <c r="AE963" s="201"/>
      <c r="AF963" s="201"/>
      <c r="AG963" s="201"/>
      <c r="AH963" s="201"/>
      <c r="AI963" s="201"/>
      <c r="AJ963" s="201"/>
      <c r="AK963" s="201"/>
      <c r="AL963" s="201"/>
      <c r="AM963" s="201"/>
      <c r="AN963" s="201"/>
      <c r="AO963" s="201"/>
      <c r="AP963" s="201"/>
      <c r="AQ963" s="201"/>
      <c r="AR963" s="201"/>
      <c r="AS963" s="201"/>
      <c r="AT963" s="201"/>
      <c r="AU963" s="201"/>
    </row>
    <row r="964" spans="1:47">
      <c r="A964" s="11">
        <v>273</v>
      </c>
      <c r="B964" s="66" t="s">
        <v>768</v>
      </c>
      <c r="C964" s="35">
        <f t="shared" si="70"/>
        <v>1900000</v>
      </c>
      <c r="D964" s="35">
        <v>0</v>
      </c>
      <c r="E964" s="35">
        <v>0</v>
      </c>
      <c r="F964" s="35">
        <v>0</v>
      </c>
      <c r="G964" s="35">
        <v>0</v>
      </c>
      <c r="H964" s="35">
        <v>0</v>
      </c>
      <c r="I964" s="153">
        <v>0</v>
      </c>
      <c r="J964" s="84">
        <v>1</v>
      </c>
      <c r="K964" s="35">
        <v>1900000</v>
      </c>
      <c r="L964" s="35">
        <v>0</v>
      </c>
      <c r="M964" s="35">
        <v>0</v>
      </c>
      <c r="N964" s="35">
        <v>0</v>
      </c>
      <c r="O964" s="35">
        <v>0</v>
      </c>
      <c r="P964" s="35">
        <v>0</v>
      </c>
      <c r="Q964" s="35">
        <v>0</v>
      </c>
      <c r="R964" s="35">
        <v>0</v>
      </c>
      <c r="S964" s="35">
        <v>0</v>
      </c>
      <c r="T964" s="35">
        <v>0</v>
      </c>
      <c r="U964" s="35">
        <v>0</v>
      </c>
      <c r="V964" s="35">
        <v>0</v>
      </c>
      <c r="W964" s="35">
        <v>0</v>
      </c>
      <c r="X964" s="35">
        <v>0</v>
      </c>
      <c r="Y964" s="28"/>
      <c r="Z964" s="201"/>
      <c r="AA964" s="201"/>
      <c r="AB964" s="201"/>
      <c r="AC964" s="201"/>
      <c r="AD964" s="201"/>
      <c r="AE964" s="201"/>
      <c r="AF964" s="201"/>
      <c r="AG964" s="201"/>
      <c r="AH964" s="201"/>
      <c r="AI964" s="201"/>
      <c r="AJ964" s="201"/>
      <c r="AK964" s="201"/>
      <c r="AL964" s="201"/>
      <c r="AM964" s="201"/>
      <c r="AN964" s="201"/>
      <c r="AO964" s="201"/>
      <c r="AP964" s="201"/>
      <c r="AQ964" s="201"/>
      <c r="AR964" s="201"/>
      <c r="AS964" s="201"/>
      <c r="AT964" s="201"/>
      <c r="AU964" s="201"/>
    </row>
    <row r="965" spans="1:47">
      <c r="A965" s="11">
        <v>274</v>
      </c>
      <c r="B965" s="67" t="s">
        <v>989</v>
      </c>
      <c r="C965" s="35">
        <f t="shared" si="70"/>
        <v>14400000</v>
      </c>
      <c r="D965" s="35">
        <v>0</v>
      </c>
      <c r="E965" s="35">
        <v>0</v>
      </c>
      <c r="F965" s="35">
        <v>0</v>
      </c>
      <c r="G965" s="35">
        <v>0</v>
      </c>
      <c r="H965" s="35">
        <v>0</v>
      </c>
      <c r="I965" s="153">
        <v>0</v>
      </c>
      <c r="J965" s="88">
        <v>8</v>
      </c>
      <c r="K965" s="35">
        <v>14400000</v>
      </c>
      <c r="L965" s="35">
        <v>0</v>
      </c>
      <c r="M965" s="35">
        <v>0</v>
      </c>
      <c r="N965" s="35">
        <v>0</v>
      </c>
      <c r="O965" s="35">
        <v>0</v>
      </c>
      <c r="P965" s="35">
        <v>0</v>
      </c>
      <c r="Q965" s="35">
        <v>0</v>
      </c>
      <c r="R965" s="35">
        <v>0</v>
      </c>
      <c r="S965" s="35">
        <v>0</v>
      </c>
      <c r="T965" s="35">
        <v>0</v>
      </c>
      <c r="U965" s="35">
        <v>0</v>
      </c>
      <c r="V965" s="35">
        <v>0</v>
      </c>
      <c r="W965" s="35">
        <v>0</v>
      </c>
      <c r="X965" s="35">
        <v>0</v>
      </c>
      <c r="Y965" s="28"/>
      <c r="Z965" s="201"/>
      <c r="AA965" s="201"/>
      <c r="AB965" s="201"/>
      <c r="AC965" s="201"/>
      <c r="AD965" s="201"/>
      <c r="AE965" s="201"/>
      <c r="AF965" s="201"/>
      <c r="AG965" s="201"/>
      <c r="AH965" s="201"/>
      <c r="AI965" s="201"/>
      <c r="AJ965" s="201"/>
      <c r="AK965" s="201"/>
      <c r="AL965" s="201"/>
      <c r="AM965" s="201"/>
      <c r="AN965" s="201"/>
      <c r="AO965" s="201"/>
      <c r="AP965" s="201"/>
      <c r="AQ965" s="201"/>
      <c r="AR965" s="201"/>
      <c r="AS965" s="201"/>
      <c r="AT965" s="201"/>
      <c r="AU965" s="201"/>
    </row>
    <row r="966" spans="1:47">
      <c r="A966" s="11">
        <v>275</v>
      </c>
      <c r="B966" s="67" t="s">
        <v>990</v>
      </c>
      <c r="C966" s="35">
        <f t="shared" si="70"/>
        <v>3600000</v>
      </c>
      <c r="D966" s="35">
        <v>0</v>
      </c>
      <c r="E966" s="35">
        <v>0</v>
      </c>
      <c r="F966" s="35">
        <v>0</v>
      </c>
      <c r="G966" s="35">
        <v>0</v>
      </c>
      <c r="H966" s="35">
        <v>0</v>
      </c>
      <c r="I966" s="153">
        <v>0</v>
      </c>
      <c r="J966" s="88">
        <v>2</v>
      </c>
      <c r="K966" s="35">
        <v>3600000</v>
      </c>
      <c r="L966" s="35">
        <v>0</v>
      </c>
      <c r="M966" s="35">
        <v>0</v>
      </c>
      <c r="N966" s="35">
        <v>0</v>
      </c>
      <c r="O966" s="35">
        <v>0</v>
      </c>
      <c r="P966" s="35">
        <v>0</v>
      </c>
      <c r="Q966" s="35">
        <v>0</v>
      </c>
      <c r="R966" s="35">
        <v>0</v>
      </c>
      <c r="S966" s="35">
        <v>0</v>
      </c>
      <c r="T966" s="35">
        <v>0</v>
      </c>
      <c r="U966" s="35">
        <v>0</v>
      </c>
      <c r="V966" s="35">
        <v>0</v>
      </c>
      <c r="W966" s="35">
        <v>0</v>
      </c>
      <c r="X966" s="35">
        <v>0</v>
      </c>
      <c r="Y966" s="28"/>
      <c r="Z966" s="201"/>
      <c r="AA966" s="201"/>
      <c r="AB966" s="201"/>
      <c r="AC966" s="201"/>
      <c r="AD966" s="201"/>
      <c r="AE966" s="201"/>
      <c r="AF966" s="201"/>
      <c r="AG966" s="201"/>
      <c r="AH966" s="201"/>
      <c r="AI966" s="201"/>
      <c r="AJ966" s="201"/>
      <c r="AK966" s="201"/>
      <c r="AL966" s="201"/>
      <c r="AM966" s="201"/>
      <c r="AN966" s="201"/>
      <c r="AO966" s="201"/>
      <c r="AP966" s="201"/>
      <c r="AQ966" s="201"/>
      <c r="AR966" s="201"/>
      <c r="AS966" s="201"/>
      <c r="AT966" s="201"/>
      <c r="AU966" s="201"/>
    </row>
    <row r="967" spans="1:47">
      <c r="A967" s="11">
        <v>276</v>
      </c>
      <c r="B967" s="67" t="s">
        <v>991</v>
      </c>
      <c r="C967" s="35">
        <f t="shared" si="70"/>
        <v>5400000</v>
      </c>
      <c r="D967" s="35">
        <v>0</v>
      </c>
      <c r="E967" s="35">
        <v>0</v>
      </c>
      <c r="F967" s="35">
        <v>0</v>
      </c>
      <c r="G967" s="35">
        <v>0</v>
      </c>
      <c r="H967" s="35">
        <v>0</v>
      </c>
      <c r="I967" s="153">
        <v>0</v>
      </c>
      <c r="J967" s="88">
        <v>3</v>
      </c>
      <c r="K967" s="35">
        <v>5400000</v>
      </c>
      <c r="L967" s="35">
        <v>0</v>
      </c>
      <c r="M967" s="35">
        <v>0</v>
      </c>
      <c r="N967" s="35">
        <v>0</v>
      </c>
      <c r="O967" s="35">
        <v>0</v>
      </c>
      <c r="P967" s="35">
        <v>0</v>
      </c>
      <c r="Q967" s="35">
        <v>0</v>
      </c>
      <c r="R967" s="35">
        <v>0</v>
      </c>
      <c r="S967" s="35">
        <v>0</v>
      </c>
      <c r="T967" s="35">
        <v>0</v>
      </c>
      <c r="U967" s="35">
        <v>0</v>
      </c>
      <c r="V967" s="35">
        <v>0</v>
      </c>
      <c r="W967" s="35">
        <v>0</v>
      </c>
      <c r="X967" s="35">
        <v>0</v>
      </c>
      <c r="Y967" s="28"/>
      <c r="Z967" s="201"/>
      <c r="AA967" s="201"/>
      <c r="AB967" s="201"/>
      <c r="AC967" s="201"/>
      <c r="AD967" s="201"/>
      <c r="AE967" s="201"/>
      <c r="AF967" s="201"/>
      <c r="AG967" s="201"/>
      <c r="AH967" s="201"/>
      <c r="AI967" s="201"/>
      <c r="AJ967" s="201"/>
      <c r="AK967" s="201"/>
      <c r="AL967" s="201"/>
      <c r="AM967" s="201"/>
      <c r="AN967" s="201"/>
      <c r="AO967" s="201"/>
      <c r="AP967" s="201"/>
      <c r="AQ967" s="201"/>
      <c r="AR967" s="201"/>
      <c r="AS967" s="201"/>
      <c r="AT967" s="201"/>
      <c r="AU967" s="201"/>
    </row>
    <row r="968" spans="1:47">
      <c r="A968" s="11">
        <v>277</v>
      </c>
      <c r="B968" s="67" t="s">
        <v>992</v>
      </c>
      <c r="C968" s="35">
        <f t="shared" si="70"/>
        <v>3600000</v>
      </c>
      <c r="D968" s="35">
        <v>0</v>
      </c>
      <c r="E968" s="35">
        <v>0</v>
      </c>
      <c r="F968" s="35">
        <v>0</v>
      </c>
      <c r="G968" s="35">
        <v>0</v>
      </c>
      <c r="H968" s="35">
        <v>0</v>
      </c>
      <c r="I968" s="153">
        <v>0</v>
      </c>
      <c r="J968" s="88">
        <v>2</v>
      </c>
      <c r="K968" s="35">
        <v>3600000</v>
      </c>
      <c r="L968" s="35">
        <v>0</v>
      </c>
      <c r="M968" s="35">
        <v>0</v>
      </c>
      <c r="N968" s="35">
        <v>0</v>
      </c>
      <c r="O968" s="35">
        <v>0</v>
      </c>
      <c r="P968" s="35">
        <v>0</v>
      </c>
      <c r="Q968" s="35">
        <v>0</v>
      </c>
      <c r="R968" s="35">
        <v>0</v>
      </c>
      <c r="S968" s="35">
        <v>0</v>
      </c>
      <c r="T968" s="35">
        <v>0</v>
      </c>
      <c r="U968" s="35">
        <v>0</v>
      </c>
      <c r="V968" s="35">
        <v>0</v>
      </c>
      <c r="W968" s="35">
        <v>0</v>
      </c>
      <c r="X968" s="35">
        <v>0</v>
      </c>
      <c r="Y968" s="28"/>
      <c r="Z968" s="201"/>
      <c r="AA968" s="201"/>
      <c r="AB968" s="201"/>
      <c r="AC968" s="201"/>
      <c r="AD968" s="201"/>
      <c r="AE968" s="201"/>
      <c r="AF968" s="201"/>
      <c r="AG968" s="201"/>
      <c r="AH968" s="201"/>
      <c r="AI968" s="201"/>
      <c r="AJ968" s="201"/>
      <c r="AK968" s="201"/>
      <c r="AL968" s="201"/>
      <c r="AM968" s="201"/>
      <c r="AN968" s="201"/>
      <c r="AO968" s="201"/>
      <c r="AP968" s="201"/>
      <c r="AQ968" s="201"/>
      <c r="AR968" s="201"/>
      <c r="AS968" s="201"/>
      <c r="AT968" s="201"/>
      <c r="AU968" s="201"/>
    </row>
    <row r="969" spans="1:47">
      <c r="A969" s="11">
        <v>278</v>
      </c>
      <c r="B969" s="67" t="s">
        <v>770</v>
      </c>
      <c r="C969" s="35">
        <f t="shared" si="70"/>
        <v>3600000</v>
      </c>
      <c r="D969" s="35">
        <v>0</v>
      </c>
      <c r="E969" s="35">
        <v>0</v>
      </c>
      <c r="F969" s="35">
        <v>0</v>
      </c>
      <c r="G969" s="35">
        <v>0</v>
      </c>
      <c r="H969" s="35">
        <v>0</v>
      </c>
      <c r="I969" s="153">
        <v>0</v>
      </c>
      <c r="J969" s="84">
        <v>2</v>
      </c>
      <c r="K969" s="35">
        <v>3600000</v>
      </c>
      <c r="L969" s="35">
        <v>0</v>
      </c>
      <c r="M969" s="35">
        <v>0</v>
      </c>
      <c r="N969" s="35">
        <v>0</v>
      </c>
      <c r="O969" s="35">
        <v>0</v>
      </c>
      <c r="P969" s="35">
        <v>0</v>
      </c>
      <c r="Q969" s="35">
        <v>0</v>
      </c>
      <c r="R969" s="35">
        <v>0</v>
      </c>
      <c r="S969" s="35">
        <v>0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28"/>
      <c r="Z969" s="201"/>
      <c r="AA969" s="201"/>
      <c r="AB969" s="201"/>
      <c r="AC969" s="201"/>
      <c r="AD969" s="201"/>
      <c r="AE969" s="201"/>
      <c r="AF969" s="201"/>
      <c r="AG969" s="201"/>
      <c r="AH969" s="201"/>
      <c r="AI969" s="201"/>
      <c r="AJ969" s="201"/>
      <c r="AK969" s="201"/>
      <c r="AL969" s="201"/>
      <c r="AM969" s="201"/>
      <c r="AN969" s="201"/>
      <c r="AO969" s="201"/>
      <c r="AP969" s="201"/>
      <c r="AQ969" s="201"/>
      <c r="AR969" s="201"/>
      <c r="AS969" s="201"/>
      <c r="AT969" s="201"/>
      <c r="AU969" s="201"/>
    </row>
    <row r="970" spans="1:47">
      <c r="A970" s="11">
        <v>279</v>
      </c>
      <c r="B970" s="67" t="s">
        <v>993</v>
      </c>
      <c r="C970" s="35">
        <f t="shared" si="70"/>
        <v>1800000</v>
      </c>
      <c r="D970" s="35">
        <v>0</v>
      </c>
      <c r="E970" s="35">
        <v>0</v>
      </c>
      <c r="F970" s="35">
        <v>0</v>
      </c>
      <c r="G970" s="35">
        <v>0</v>
      </c>
      <c r="H970" s="35">
        <v>0</v>
      </c>
      <c r="I970" s="153">
        <v>0</v>
      </c>
      <c r="J970" s="89">
        <v>1</v>
      </c>
      <c r="K970" s="35">
        <v>1800000</v>
      </c>
      <c r="L970" s="35">
        <v>0</v>
      </c>
      <c r="M970" s="35">
        <v>0</v>
      </c>
      <c r="N970" s="35">
        <v>0</v>
      </c>
      <c r="O970" s="35">
        <v>0</v>
      </c>
      <c r="P970" s="35">
        <v>0</v>
      </c>
      <c r="Q970" s="35">
        <v>0</v>
      </c>
      <c r="R970" s="35">
        <v>0</v>
      </c>
      <c r="S970" s="35">
        <v>0</v>
      </c>
      <c r="T970" s="35">
        <v>0</v>
      </c>
      <c r="U970" s="35">
        <v>0</v>
      </c>
      <c r="V970" s="35">
        <v>0</v>
      </c>
      <c r="W970" s="35">
        <v>0</v>
      </c>
      <c r="X970" s="35">
        <v>0</v>
      </c>
      <c r="Y970" s="28"/>
      <c r="Z970" s="201"/>
      <c r="AA970" s="201"/>
      <c r="AB970" s="201"/>
      <c r="AC970" s="201"/>
      <c r="AD970" s="201"/>
      <c r="AE970" s="201"/>
      <c r="AF970" s="201"/>
      <c r="AG970" s="201"/>
      <c r="AH970" s="201"/>
      <c r="AI970" s="201"/>
      <c r="AJ970" s="201"/>
      <c r="AK970" s="201"/>
      <c r="AL970" s="201"/>
      <c r="AM970" s="201"/>
      <c r="AN970" s="201"/>
      <c r="AO970" s="201"/>
      <c r="AP970" s="201"/>
      <c r="AQ970" s="201"/>
      <c r="AR970" s="201"/>
      <c r="AS970" s="201"/>
      <c r="AT970" s="201"/>
      <c r="AU970" s="201"/>
    </row>
    <row r="971" spans="1:47">
      <c r="A971" s="11">
        <v>280</v>
      </c>
      <c r="B971" s="67" t="s">
        <v>994</v>
      </c>
      <c r="C971" s="35">
        <f t="shared" si="70"/>
        <v>9000000</v>
      </c>
      <c r="D971" s="35">
        <v>0</v>
      </c>
      <c r="E971" s="35">
        <v>0</v>
      </c>
      <c r="F971" s="35">
        <v>0</v>
      </c>
      <c r="G971" s="35">
        <v>0</v>
      </c>
      <c r="H971" s="35">
        <v>0</v>
      </c>
      <c r="I971" s="153">
        <v>0</v>
      </c>
      <c r="J971" s="89">
        <v>5</v>
      </c>
      <c r="K971" s="35">
        <v>9000000</v>
      </c>
      <c r="L971" s="35">
        <v>0</v>
      </c>
      <c r="M971" s="35">
        <v>0</v>
      </c>
      <c r="N971" s="35">
        <v>0</v>
      </c>
      <c r="O971" s="35">
        <v>0</v>
      </c>
      <c r="P971" s="35">
        <v>0</v>
      </c>
      <c r="Q971" s="35">
        <v>0</v>
      </c>
      <c r="R971" s="35">
        <v>0</v>
      </c>
      <c r="S971" s="35">
        <v>0</v>
      </c>
      <c r="T971" s="35">
        <v>0</v>
      </c>
      <c r="U971" s="35">
        <v>0</v>
      </c>
      <c r="V971" s="35">
        <v>0</v>
      </c>
      <c r="W971" s="35">
        <v>0</v>
      </c>
      <c r="X971" s="35">
        <v>0</v>
      </c>
      <c r="Y971" s="28"/>
      <c r="Z971" s="201"/>
      <c r="AA971" s="201"/>
      <c r="AB971" s="201"/>
      <c r="AC971" s="201"/>
      <c r="AD971" s="201"/>
      <c r="AE971" s="201"/>
      <c r="AF971" s="201"/>
      <c r="AG971" s="201"/>
      <c r="AH971" s="201"/>
      <c r="AI971" s="201"/>
      <c r="AJ971" s="201"/>
      <c r="AK971" s="201"/>
      <c r="AL971" s="201"/>
      <c r="AM971" s="201"/>
      <c r="AN971" s="201"/>
      <c r="AO971" s="201"/>
      <c r="AP971" s="201"/>
      <c r="AQ971" s="201"/>
      <c r="AR971" s="201"/>
      <c r="AS971" s="201"/>
      <c r="AT971" s="201"/>
      <c r="AU971" s="201"/>
    </row>
    <row r="972" spans="1:47">
      <c r="A972" s="11">
        <v>281</v>
      </c>
      <c r="B972" s="67" t="s">
        <v>995</v>
      </c>
      <c r="C972" s="35">
        <f t="shared" si="70"/>
        <v>14400000</v>
      </c>
      <c r="D972" s="35">
        <v>0</v>
      </c>
      <c r="E972" s="35">
        <v>0</v>
      </c>
      <c r="F972" s="35">
        <v>0</v>
      </c>
      <c r="G972" s="35">
        <v>0</v>
      </c>
      <c r="H972" s="35">
        <v>0</v>
      </c>
      <c r="I972" s="153">
        <v>0</v>
      </c>
      <c r="J972" s="89">
        <v>8</v>
      </c>
      <c r="K972" s="35">
        <v>14400000</v>
      </c>
      <c r="L972" s="35">
        <v>0</v>
      </c>
      <c r="M972" s="35">
        <v>0</v>
      </c>
      <c r="N972" s="35">
        <v>0</v>
      </c>
      <c r="O972" s="35">
        <v>0</v>
      </c>
      <c r="P972" s="35">
        <v>0</v>
      </c>
      <c r="Q972" s="35">
        <v>0</v>
      </c>
      <c r="R972" s="35">
        <v>0</v>
      </c>
      <c r="S972" s="35">
        <v>0</v>
      </c>
      <c r="T972" s="35">
        <v>0</v>
      </c>
      <c r="U972" s="35">
        <v>0</v>
      </c>
      <c r="V972" s="35">
        <v>0</v>
      </c>
      <c r="W972" s="35">
        <v>0</v>
      </c>
      <c r="X972" s="35">
        <v>0</v>
      </c>
      <c r="Y972" s="28"/>
      <c r="Z972" s="201"/>
      <c r="AA972" s="201"/>
      <c r="AB972" s="201"/>
      <c r="AC972" s="201"/>
      <c r="AD972" s="201"/>
      <c r="AE972" s="201"/>
      <c r="AF972" s="201"/>
      <c r="AG972" s="201"/>
      <c r="AH972" s="201"/>
      <c r="AI972" s="201"/>
      <c r="AJ972" s="201"/>
      <c r="AK972" s="201"/>
      <c r="AL972" s="201"/>
      <c r="AM972" s="201"/>
      <c r="AN972" s="201"/>
      <c r="AO972" s="201"/>
      <c r="AP972" s="201"/>
      <c r="AQ972" s="201"/>
      <c r="AR972" s="201"/>
      <c r="AS972" s="201"/>
      <c r="AT972" s="201"/>
      <c r="AU972" s="201"/>
    </row>
    <row r="973" spans="1:47">
      <c r="A973" s="11">
        <v>282</v>
      </c>
      <c r="B973" s="67" t="s">
        <v>996</v>
      </c>
      <c r="C973" s="35">
        <f t="shared" si="70"/>
        <v>5400000</v>
      </c>
      <c r="D973" s="35">
        <v>0</v>
      </c>
      <c r="E973" s="35">
        <v>0</v>
      </c>
      <c r="F973" s="35">
        <v>0</v>
      </c>
      <c r="G973" s="35">
        <v>0</v>
      </c>
      <c r="H973" s="35">
        <v>0</v>
      </c>
      <c r="I973" s="153">
        <v>0</v>
      </c>
      <c r="J973" s="89">
        <v>3</v>
      </c>
      <c r="K973" s="35">
        <v>5400000</v>
      </c>
      <c r="L973" s="35">
        <v>0</v>
      </c>
      <c r="M973" s="35">
        <v>0</v>
      </c>
      <c r="N973" s="35">
        <v>0</v>
      </c>
      <c r="O973" s="35">
        <v>0</v>
      </c>
      <c r="P973" s="35">
        <v>0</v>
      </c>
      <c r="Q973" s="35">
        <v>0</v>
      </c>
      <c r="R973" s="35">
        <v>0</v>
      </c>
      <c r="S973" s="35">
        <v>0</v>
      </c>
      <c r="T973" s="35">
        <v>0</v>
      </c>
      <c r="U973" s="35">
        <v>0</v>
      </c>
      <c r="V973" s="35">
        <v>0</v>
      </c>
      <c r="W973" s="35">
        <v>0</v>
      </c>
      <c r="X973" s="35">
        <v>0</v>
      </c>
      <c r="Y973" s="28"/>
      <c r="Z973" s="201"/>
      <c r="AA973" s="201"/>
      <c r="AB973" s="201"/>
      <c r="AC973" s="201"/>
      <c r="AD973" s="201"/>
      <c r="AE973" s="201"/>
      <c r="AF973" s="201"/>
      <c r="AG973" s="201"/>
      <c r="AH973" s="201"/>
      <c r="AI973" s="201"/>
      <c r="AJ973" s="201"/>
      <c r="AK973" s="201"/>
      <c r="AL973" s="201"/>
      <c r="AM973" s="201"/>
      <c r="AN973" s="201"/>
      <c r="AO973" s="201"/>
      <c r="AP973" s="201"/>
      <c r="AQ973" s="201"/>
      <c r="AR973" s="201"/>
      <c r="AS973" s="201"/>
      <c r="AT973" s="201"/>
      <c r="AU973" s="201"/>
    </row>
    <row r="974" spans="1:47">
      <c r="A974" s="11">
        <v>283</v>
      </c>
      <c r="B974" s="66" t="s">
        <v>771</v>
      </c>
      <c r="C974" s="35">
        <f t="shared" si="70"/>
        <v>3800000</v>
      </c>
      <c r="D974" s="35">
        <v>0</v>
      </c>
      <c r="E974" s="35">
        <v>0</v>
      </c>
      <c r="F974" s="35">
        <v>0</v>
      </c>
      <c r="G974" s="35">
        <v>0</v>
      </c>
      <c r="H974" s="35">
        <v>0</v>
      </c>
      <c r="I974" s="153">
        <v>0</v>
      </c>
      <c r="J974" s="84">
        <v>2</v>
      </c>
      <c r="K974" s="35">
        <v>3800000</v>
      </c>
      <c r="L974" s="35">
        <v>0</v>
      </c>
      <c r="M974" s="35">
        <v>0</v>
      </c>
      <c r="N974" s="35">
        <v>0</v>
      </c>
      <c r="O974" s="35">
        <v>0</v>
      </c>
      <c r="P974" s="35">
        <v>0</v>
      </c>
      <c r="Q974" s="35">
        <v>0</v>
      </c>
      <c r="R974" s="35">
        <v>0</v>
      </c>
      <c r="S974" s="35">
        <v>0</v>
      </c>
      <c r="T974" s="35">
        <v>0</v>
      </c>
      <c r="U974" s="35">
        <v>0</v>
      </c>
      <c r="V974" s="35">
        <v>0</v>
      </c>
      <c r="W974" s="35">
        <v>0</v>
      </c>
      <c r="X974" s="35">
        <v>0</v>
      </c>
      <c r="Y974" s="28"/>
      <c r="Z974" s="201"/>
      <c r="AA974" s="201"/>
      <c r="AB974" s="201"/>
      <c r="AC974" s="201"/>
      <c r="AD974" s="201"/>
      <c r="AE974" s="201"/>
      <c r="AF974" s="201"/>
      <c r="AG974" s="201"/>
      <c r="AH974" s="201"/>
      <c r="AI974" s="201"/>
      <c r="AJ974" s="201"/>
      <c r="AK974" s="201"/>
      <c r="AL974" s="201"/>
      <c r="AM974" s="201"/>
      <c r="AN974" s="201"/>
      <c r="AO974" s="201"/>
      <c r="AP974" s="201"/>
      <c r="AQ974" s="201"/>
      <c r="AR974" s="201"/>
      <c r="AS974" s="201"/>
      <c r="AT974" s="201"/>
      <c r="AU974" s="201"/>
    </row>
    <row r="975" spans="1:47">
      <c r="A975" s="11">
        <v>284</v>
      </c>
      <c r="B975" s="66" t="s">
        <v>772</v>
      </c>
      <c r="C975" s="35">
        <f t="shared" si="70"/>
        <v>4682230</v>
      </c>
      <c r="D975" s="35">
        <v>0</v>
      </c>
      <c r="E975" s="35">
        <v>0</v>
      </c>
      <c r="F975" s="35">
        <v>0</v>
      </c>
      <c r="G975" s="35">
        <v>0</v>
      </c>
      <c r="H975" s="35">
        <v>0</v>
      </c>
      <c r="I975" s="153">
        <v>0</v>
      </c>
      <c r="J975" s="84">
        <v>3</v>
      </c>
      <c r="K975" s="35">
        <v>4682230</v>
      </c>
      <c r="L975" s="35">
        <v>0</v>
      </c>
      <c r="M975" s="35">
        <v>0</v>
      </c>
      <c r="N975" s="35">
        <v>0</v>
      </c>
      <c r="O975" s="35">
        <v>0</v>
      </c>
      <c r="P975" s="35">
        <v>0</v>
      </c>
      <c r="Q975" s="35">
        <v>0</v>
      </c>
      <c r="R975" s="35">
        <v>0</v>
      </c>
      <c r="S975" s="35">
        <v>0</v>
      </c>
      <c r="T975" s="35">
        <v>0</v>
      </c>
      <c r="U975" s="35">
        <v>0</v>
      </c>
      <c r="V975" s="35">
        <v>0</v>
      </c>
      <c r="W975" s="35">
        <v>0</v>
      </c>
      <c r="X975" s="35">
        <v>0</v>
      </c>
      <c r="Y975" s="28"/>
      <c r="Z975" s="201"/>
      <c r="AA975" s="201"/>
      <c r="AB975" s="201"/>
      <c r="AC975" s="201"/>
      <c r="AD975" s="201"/>
      <c r="AE975" s="201"/>
      <c r="AF975" s="201"/>
      <c r="AG975" s="201"/>
      <c r="AH975" s="201"/>
      <c r="AI975" s="201"/>
      <c r="AJ975" s="201"/>
      <c r="AK975" s="201"/>
      <c r="AL975" s="201"/>
      <c r="AM975" s="201"/>
      <c r="AN975" s="201"/>
      <c r="AO975" s="201"/>
      <c r="AP975" s="201"/>
      <c r="AQ975" s="201"/>
      <c r="AR975" s="201"/>
      <c r="AS975" s="201"/>
      <c r="AT975" s="201"/>
      <c r="AU975" s="201"/>
    </row>
    <row r="976" spans="1:47">
      <c r="A976" s="11">
        <v>285</v>
      </c>
      <c r="B976" s="67" t="s">
        <v>997</v>
      </c>
      <c r="C976" s="35">
        <f t="shared" si="70"/>
        <v>2300000</v>
      </c>
      <c r="D976" s="35">
        <v>0</v>
      </c>
      <c r="E976" s="35">
        <v>0</v>
      </c>
      <c r="F976" s="35">
        <v>0</v>
      </c>
      <c r="G976" s="35">
        <v>0</v>
      </c>
      <c r="H976" s="35">
        <v>0</v>
      </c>
      <c r="I976" s="153">
        <v>0</v>
      </c>
      <c r="J976" s="84">
        <v>1</v>
      </c>
      <c r="K976" s="35">
        <v>2300000</v>
      </c>
      <c r="L976" s="35">
        <v>0</v>
      </c>
      <c r="M976" s="35">
        <v>0</v>
      </c>
      <c r="N976" s="35">
        <v>0</v>
      </c>
      <c r="O976" s="35">
        <v>0</v>
      </c>
      <c r="P976" s="35">
        <v>0</v>
      </c>
      <c r="Q976" s="35">
        <v>0</v>
      </c>
      <c r="R976" s="35">
        <v>0</v>
      </c>
      <c r="S976" s="35">
        <v>0</v>
      </c>
      <c r="T976" s="35">
        <v>0</v>
      </c>
      <c r="U976" s="35">
        <v>0</v>
      </c>
      <c r="V976" s="35">
        <v>0</v>
      </c>
      <c r="W976" s="35">
        <v>0</v>
      </c>
      <c r="X976" s="35">
        <v>0</v>
      </c>
      <c r="Y976" s="28"/>
      <c r="Z976" s="201"/>
      <c r="AA976" s="201"/>
      <c r="AB976" s="201"/>
      <c r="AC976" s="201"/>
      <c r="AD976" s="201"/>
      <c r="AE976" s="201"/>
      <c r="AF976" s="201"/>
      <c r="AG976" s="201"/>
      <c r="AH976" s="201"/>
      <c r="AI976" s="201"/>
      <c r="AJ976" s="201"/>
      <c r="AK976" s="201"/>
      <c r="AL976" s="201"/>
      <c r="AM976" s="201"/>
      <c r="AN976" s="201"/>
      <c r="AO976" s="201"/>
      <c r="AP976" s="201"/>
      <c r="AQ976" s="201"/>
      <c r="AR976" s="201"/>
      <c r="AS976" s="201"/>
      <c r="AT976" s="201"/>
      <c r="AU976" s="201"/>
    </row>
    <row r="977" spans="1:47">
      <c r="A977" s="11">
        <v>286</v>
      </c>
      <c r="B977" s="66" t="s">
        <v>761</v>
      </c>
      <c r="C977" s="35">
        <f t="shared" si="70"/>
        <v>5400000</v>
      </c>
      <c r="D977" s="35">
        <v>0</v>
      </c>
      <c r="E977" s="35">
        <v>0</v>
      </c>
      <c r="F977" s="35">
        <v>0</v>
      </c>
      <c r="G977" s="35">
        <v>0</v>
      </c>
      <c r="H977" s="35">
        <v>0</v>
      </c>
      <c r="I977" s="153">
        <v>0</v>
      </c>
      <c r="J977" s="84">
        <v>3</v>
      </c>
      <c r="K977" s="35">
        <v>5400000</v>
      </c>
      <c r="L977" s="35">
        <v>0</v>
      </c>
      <c r="M977" s="35">
        <v>0</v>
      </c>
      <c r="N977" s="35">
        <v>0</v>
      </c>
      <c r="O977" s="35">
        <v>0</v>
      </c>
      <c r="P977" s="35">
        <v>0</v>
      </c>
      <c r="Q977" s="35">
        <v>0</v>
      </c>
      <c r="R977" s="35">
        <v>0</v>
      </c>
      <c r="S977" s="35">
        <v>0</v>
      </c>
      <c r="T977" s="35">
        <v>0</v>
      </c>
      <c r="U977" s="35">
        <v>0</v>
      </c>
      <c r="V977" s="35">
        <v>0</v>
      </c>
      <c r="W977" s="35">
        <v>0</v>
      </c>
      <c r="X977" s="35">
        <v>0</v>
      </c>
      <c r="Y977" s="28"/>
      <c r="Z977" s="201"/>
      <c r="AA977" s="201"/>
      <c r="AB977" s="201"/>
      <c r="AC977" s="201"/>
      <c r="AD977" s="201"/>
      <c r="AE977" s="201"/>
      <c r="AF977" s="201"/>
      <c r="AG977" s="201"/>
      <c r="AH977" s="201"/>
      <c r="AI977" s="201"/>
      <c r="AJ977" s="201"/>
      <c r="AK977" s="201"/>
      <c r="AL977" s="201"/>
      <c r="AM977" s="201"/>
      <c r="AN977" s="201"/>
      <c r="AO977" s="201"/>
      <c r="AP977" s="201"/>
      <c r="AQ977" s="201"/>
      <c r="AR977" s="201"/>
      <c r="AS977" s="201"/>
      <c r="AT977" s="201"/>
      <c r="AU977" s="201"/>
    </row>
    <row r="978" spans="1:47">
      <c r="A978" s="11">
        <v>287</v>
      </c>
      <c r="B978" s="66" t="s">
        <v>762</v>
      </c>
      <c r="C978" s="35">
        <f t="shared" si="70"/>
        <v>4311350</v>
      </c>
      <c r="D978" s="35">
        <v>0</v>
      </c>
      <c r="E978" s="35">
        <v>0</v>
      </c>
      <c r="F978" s="35">
        <v>0</v>
      </c>
      <c r="G978" s="35">
        <v>0</v>
      </c>
      <c r="H978" s="35">
        <v>0</v>
      </c>
      <c r="I978" s="153">
        <v>0</v>
      </c>
      <c r="J978" s="84">
        <v>2</v>
      </c>
      <c r="K978" s="35">
        <v>4311350</v>
      </c>
      <c r="L978" s="35">
        <v>0</v>
      </c>
      <c r="M978" s="35">
        <v>0</v>
      </c>
      <c r="N978" s="35">
        <v>0</v>
      </c>
      <c r="O978" s="35">
        <v>0</v>
      </c>
      <c r="P978" s="35">
        <v>0</v>
      </c>
      <c r="Q978" s="35">
        <v>0</v>
      </c>
      <c r="R978" s="35">
        <v>0</v>
      </c>
      <c r="S978" s="35">
        <v>0</v>
      </c>
      <c r="T978" s="35">
        <v>0</v>
      </c>
      <c r="U978" s="35">
        <v>0</v>
      </c>
      <c r="V978" s="35">
        <v>0</v>
      </c>
      <c r="W978" s="35">
        <v>0</v>
      </c>
      <c r="X978" s="35">
        <v>0</v>
      </c>
      <c r="Y978" s="28"/>
      <c r="Z978" s="201"/>
      <c r="AA978" s="201"/>
      <c r="AB978" s="201"/>
      <c r="AC978" s="201"/>
      <c r="AD978" s="201"/>
      <c r="AE978" s="201"/>
      <c r="AF978" s="201"/>
      <c r="AG978" s="201"/>
      <c r="AH978" s="201"/>
      <c r="AI978" s="201"/>
      <c r="AJ978" s="201"/>
      <c r="AK978" s="201"/>
      <c r="AL978" s="201"/>
      <c r="AM978" s="201"/>
      <c r="AN978" s="201"/>
      <c r="AO978" s="201"/>
      <c r="AP978" s="201"/>
      <c r="AQ978" s="201"/>
      <c r="AR978" s="201"/>
      <c r="AS978" s="201"/>
      <c r="AT978" s="201"/>
      <c r="AU978" s="201"/>
    </row>
    <row r="979" spans="1:47">
      <c r="A979" s="11">
        <v>288</v>
      </c>
      <c r="B979" s="66" t="s">
        <v>763</v>
      </c>
      <c r="C979" s="35">
        <f t="shared" si="70"/>
        <v>4626951</v>
      </c>
      <c r="D979" s="35">
        <v>0</v>
      </c>
      <c r="E979" s="35">
        <v>0</v>
      </c>
      <c r="F979" s="35">
        <v>0</v>
      </c>
      <c r="G979" s="35">
        <v>0</v>
      </c>
      <c r="H979" s="35">
        <v>0</v>
      </c>
      <c r="I979" s="153">
        <v>0</v>
      </c>
      <c r="J979" s="84">
        <v>2</v>
      </c>
      <c r="K979" s="35">
        <v>4626951</v>
      </c>
      <c r="L979" s="35">
        <v>0</v>
      </c>
      <c r="M979" s="35">
        <v>0</v>
      </c>
      <c r="N979" s="35">
        <v>0</v>
      </c>
      <c r="O979" s="35">
        <v>0</v>
      </c>
      <c r="P979" s="35">
        <v>0</v>
      </c>
      <c r="Q979" s="35">
        <v>0</v>
      </c>
      <c r="R979" s="35">
        <v>0</v>
      </c>
      <c r="S979" s="35">
        <v>0</v>
      </c>
      <c r="T979" s="35">
        <v>0</v>
      </c>
      <c r="U979" s="35">
        <v>0</v>
      </c>
      <c r="V979" s="35">
        <v>0</v>
      </c>
      <c r="W979" s="35">
        <v>0</v>
      </c>
      <c r="X979" s="35">
        <v>0</v>
      </c>
      <c r="Y979" s="28"/>
      <c r="Z979" s="201"/>
      <c r="AA979" s="201"/>
      <c r="AB979" s="201"/>
      <c r="AC979" s="201"/>
      <c r="AD979" s="201"/>
      <c r="AE979" s="201"/>
      <c r="AF979" s="201"/>
      <c r="AG979" s="201"/>
      <c r="AH979" s="201"/>
      <c r="AI979" s="201"/>
      <c r="AJ979" s="201"/>
      <c r="AK979" s="201"/>
      <c r="AL979" s="201"/>
      <c r="AM979" s="201"/>
      <c r="AN979" s="201"/>
      <c r="AO979" s="201"/>
      <c r="AP979" s="201"/>
      <c r="AQ979" s="201"/>
      <c r="AR979" s="201"/>
      <c r="AS979" s="201"/>
      <c r="AT979" s="201"/>
      <c r="AU979" s="201"/>
    </row>
    <row r="980" spans="1:47">
      <c r="A980" s="11">
        <v>289</v>
      </c>
      <c r="B980" s="67" t="s">
        <v>998</v>
      </c>
      <c r="C980" s="35">
        <f t="shared" si="70"/>
        <v>8566626</v>
      </c>
      <c r="D980" s="35">
        <v>0</v>
      </c>
      <c r="E980" s="35">
        <v>0</v>
      </c>
      <c r="F980" s="35">
        <v>0</v>
      </c>
      <c r="G980" s="35">
        <v>0</v>
      </c>
      <c r="H980" s="35">
        <v>0</v>
      </c>
      <c r="I980" s="153">
        <v>0</v>
      </c>
      <c r="J980" s="84">
        <v>4</v>
      </c>
      <c r="K980" s="35">
        <v>8566626</v>
      </c>
      <c r="L980" s="35">
        <v>0</v>
      </c>
      <c r="M980" s="35">
        <v>0</v>
      </c>
      <c r="N980" s="35">
        <v>0</v>
      </c>
      <c r="O980" s="35">
        <v>0</v>
      </c>
      <c r="P980" s="35">
        <v>0</v>
      </c>
      <c r="Q980" s="35">
        <v>0</v>
      </c>
      <c r="R980" s="35">
        <v>0</v>
      </c>
      <c r="S980" s="35">
        <v>0</v>
      </c>
      <c r="T980" s="35">
        <v>0</v>
      </c>
      <c r="U980" s="35">
        <v>0</v>
      </c>
      <c r="V980" s="35">
        <v>0</v>
      </c>
      <c r="W980" s="35">
        <v>0</v>
      </c>
      <c r="X980" s="35">
        <v>0</v>
      </c>
      <c r="Y980" s="28"/>
      <c r="Z980" s="201"/>
      <c r="AA980" s="201"/>
      <c r="AB980" s="201"/>
      <c r="AC980" s="201"/>
      <c r="AD980" s="201"/>
      <c r="AE980" s="201"/>
      <c r="AF980" s="201"/>
      <c r="AG980" s="201"/>
      <c r="AH980" s="201"/>
      <c r="AI980" s="201"/>
      <c r="AJ980" s="201"/>
      <c r="AK980" s="201"/>
      <c r="AL980" s="201"/>
      <c r="AM980" s="201"/>
      <c r="AN980" s="201"/>
      <c r="AO980" s="201"/>
      <c r="AP980" s="201"/>
      <c r="AQ980" s="201"/>
      <c r="AR980" s="201"/>
      <c r="AS980" s="201"/>
      <c r="AT980" s="201"/>
      <c r="AU980" s="201"/>
    </row>
    <row r="981" spans="1:47">
      <c r="A981" s="11">
        <v>290</v>
      </c>
      <c r="B981" s="67" t="s">
        <v>999</v>
      </c>
      <c r="C981" s="35">
        <f t="shared" si="70"/>
        <v>3600000</v>
      </c>
      <c r="D981" s="35">
        <v>0</v>
      </c>
      <c r="E981" s="35">
        <v>0</v>
      </c>
      <c r="F981" s="35">
        <v>0</v>
      </c>
      <c r="G981" s="35">
        <v>0</v>
      </c>
      <c r="H981" s="35">
        <v>0</v>
      </c>
      <c r="I981" s="153">
        <v>0</v>
      </c>
      <c r="J981" s="88">
        <v>2</v>
      </c>
      <c r="K981" s="35">
        <v>3600000</v>
      </c>
      <c r="L981" s="35">
        <v>0</v>
      </c>
      <c r="M981" s="35">
        <v>0</v>
      </c>
      <c r="N981" s="35">
        <v>0</v>
      </c>
      <c r="O981" s="35">
        <v>0</v>
      </c>
      <c r="P981" s="35">
        <v>0</v>
      </c>
      <c r="Q981" s="35">
        <v>0</v>
      </c>
      <c r="R981" s="35">
        <v>0</v>
      </c>
      <c r="S981" s="35">
        <v>0</v>
      </c>
      <c r="T981" s="35">
        <v>0</v>
      </c>
      <c r="U981" s="35">
        <v>0</v>
      </c>
      <c r="V981" s="35">
        <v>0</v>
      </c>
      <c r="W981" s="35">
        <v>0</v>
      </c>
      <c r="X981" s="35">
        <v>0</v>
      </c>
      <c r="Y981" s="28"/>
      <c r="Z981" s="201"/>
      <c r="AA981" s="201"/>
      <c r="AB981" s="201"/>
      <c r="AC981" s="201"/>
      <c r="AD981" s="201"/>
      <c r="AE981" s="201"/>
      <c r="AF981" s="201"/>
      <c r="AG981" s="201"/>
      <c r="AH981" s="201"/>
      <c r="AI981" s="201"/>
      <c r="AJ981" s="201"/>
      <c r="AK981" s="201"/>
      <c r="AL981" s="201"/>
      <c r="AM981" s="201"/>
      <c r="AN981" s="201"/>
      <c r="AO981" s="201"/>
      <c r="AP981" s="201"/>
      <c r="AQ981" s="201"/>
      <c r="AR981" s="201"/>
      <c r="AS981" s="201"/>
      <c r="AT981" s="201"/>
      <c r="AU981" s="201"/>
    </row>
    <row r="982" spans="1:47">
      <c r="A982" s="11">
        <v>291</v>
      </c>
      <c r="B982" s="67" t="s">
        <v>1000</v>
      </c>
      <c r="C982" s="35">
        <f t="shared" si="70"/>
        <v>3600000</v>
      </c>
      <c r="D982" s="35">
        <v>0</v>
      </c>
      <c r="E982" s="35">
        <v>0</v>
      </c>
      <c r="F982" s="35">
        <v>0</v>
      </c>
      <c r="G982" s="35">
        <v>0</v>
      </c>
      <c r="H982" s="35">
        <v>0</v>
      </c>
      <c r="I982" s="153">
        <v>0</v>
      </c>
      <c r="J982" s="89">
        <v>2</v>
      </c>
      <c r="K982" s="35">
        <v>3600000</v>
      </c>
      <c r="L982" s="35">
        <v>0</v>
      </c>
      <c r="M982" s="35">
        <v>0</v>
      </c>
      <c r="N982" s="35">
        <v>0</v>
      </c>
      <c r="O982" s="35">
        <v>0</v>
      </c>
      <c r="P982" s="35">
        <v>0</v>
      </c>
      <c r="Q982" s="35">
        <v>0</v>
      </c>
      <c r="R982" s="35">
        <v>0</v>
      </c>
      <c r="S982" s="35">
        <v>0</v>
      </c>
      <c r="T982" s="35">
        <v>0</v>
      </c>
      <c r="U982" s="35">
        <v>0</v>
      </c>
      <c r="V982" s="35">
        <v>0</v>
      </c>
      <c r="W982" s="35">
        <v>0</v>
      </c>
      <c r="X982" s="35">
        <v>0</v>
      </c>
      <c r="Y982" s="28"/>
      <c r="Z982" s="201"/>
      <c r="AA982" s="201"/>
      <c r="AB982" s="201"/>
      <c r="AC982" s="201"/>
      <c r="AD982" s="201"/>
      <c r="AE982" s="201"/>
      <c r="AF982" s="201"/>
      <c r="AG982" s="201"/>
      <c r="AH982" s="201"/>
      <c r="AI982" s="201"/>
      <c r="AJ982" s="201"/>
      <c r="AK982" s="201"/>
      <c r="AL982" s="201"/>
      <c r="AM982" s="201"/>
      <c r="AN982" s="201"/>
      <c r="AO982" s="201"/>
      <c r="AP982" s="201"/>
      <c r="AQ982" s="201"/>
      <c r="AR982" s="201"/>
      <c r="AS982" s="201"/>
      <c r="AT982" s="201"/>
      <c r="AU982" s="201"/>
    </row>
    <row r="983" spans="1:47">
      <c r="A983" s="11">
        <v>292</v>
      </c>
      <c r="B983" s="67" t="s">
        <v>1001</v>
      </c>
      <c r="C983" s="35">
        <f t="shared" si="70"/>
        <v>3600000</v>
      </c>
      <c r="D983" s="35">
        <v>0</v>
      </c>
      <c r="E983" s="35">
        <v>0</v>
      </c>
      <c r="F983" s="35">
        <v>0</v>
      </c>
      <c r="G983" s="35">
        <v>0</v>
      </c>
      <c r="H983" s="35">
        <v>0</v>
      </c>
      <c r="I983" s="153">
        <v>0</v>
      </c>
      <c r="J983" s="88">
        <v>2</v>
      </c>
      <c r="K983" s="35">
        <v>3600000</v>
      </c>
      <c r="L983" s="35">
        <v>0</v>
      </c>
      <c r="M983" s="35">
        <v>0</v>
      </c>
      <c r="N983" s="35">
        <v>0</v>
      </c>
      <c r="O983" s="35">
        <v>0</v>
      </c>
      <c r="P983" s="35">
        <v>0</v>
      </c>
      <c r="Q983" s="35">
        <v>0</v>
      </c>
      <c r="R983" s="35">
        <v>0</v>
      </c>
      <c r="S983" s="35">
        <v>0</v>
      </c>
      <c r="T983" s="35">
        <v>0</v>
      </c>
      <c r="U983" s="35">
        <v>0</v>
      </c>
      <c r="V983" s="35">
        <v>0</v>
      </c>
      <c r="W983" s="35">
        <v>0</v>
      </c>
      <c r="X983" s="35">
        <v>0</v>
      </c>
      <c r="Y983" s="28"/>
      <c r="Z983" s="201"/>
      <c r="AA983" s="201"/>
      <c r="AB983" s="201"/>
      <c r="AC983" s="201"/>
      <c r="AD983" s="201"/>
      <c r="AE983" s="201"/>
      <c r="AF983" s="201"/>
      <c r="AG983" s="201"/>
      <c r="AH983" s="201"/>
      <c r="AI983" s="201"/>
      <c r="AJ983" s="201"/>
      <c r="AK983" s="201"/>
      <c r="AL983" s="201"/>
      <c r="AM983" s="201"/>
      <c r="AN983" s="201"/>
      <c r="AO983" s="201"/>
      <c r="AP983" s="201"/>
      <c r="AQ983" s="201"/>
      <c r="AR983" s="201"/>
      <c r="AS983" s="201"/>
      <c r="AT983" s="201"/>
      <c r="AU983" s="201"/>
    </row>
    <row r="984" spans="1:47">
      <c r="A984" s="11">
        <v>293</v>
      </c>
      <c r="B984" s="59" t="s">
        <v>314</v>
      </c>
      <c r="C984" s="35">
        <f t="shared" si="70"/>
        <v>14400000</v>
      </c>
      <c r="D984" s="35">
        <v>0</v>
      </c>
      <c r="E984" s="35">
        <v>0</v>
      </c>
      <c r="F984" s="35">
        <v>0</v>
      </c>
      <c r="G984" s="35">
        <v>0</v>
      </c>
      <c r="H984" s="35">
        <v>0</v>
      </c>
      <c r="I984" s="161">
        <v>0</v>
      </c>
      <c r="J984" s="84">
        <v>8</v>
      </c>
      <c r="K984" s="35">
        <v>14400000</v>
      </c>
      <c r="L984" s="35">
        <v>0</v>
      </c>
      <c r="M984" s="35">
        <v>0</v>
      </c>
      <c r="N984" s="35">
        <v>0</v>
      </c>
      <c r="O984" s="35">
        <v>0</v>
      </c>
      <c r="P984" s="35">
        <v>0</v>
      </c>
      <c r="Q984" s="35">
        <v>0</v>
      </c>
      <c r="R984" s="35">
        <v>0</v>
      </c>
      <c r="S984" s="35">
        <v>0</v>
      </c>
      <c r="T984" s="35">
        <v>0</v>
      </c>
      <c r="U984" s="35">
        <v>0</v>
      </c>
      <c r="V984" s="35">
        <v>0</v>
      </c>
      <c r="W984" s="35">
        <v>0</v>
      </c>
      <c r="X984" s="35">
        <v>0</v>
      </c>
      <c r="Y984" s="28"/>
      <c r="Z984" s="201"/>
      <c r="AA984" s="201"/>
      <c r="AB984" s="201"/>
      <c r="AC984" s="201"/>
      <c r="AD984" s="201"/>
      <c r="AE984" s="201"/>
      <c r="AF984" s="201"/>
      <c r="AG984" s="201"/>
      <c r="AH984" s="201"/>
      <c r="AI984" s="201"/>
      <c r="AJ984" s="201"/>
      <c r="AK984" s="201"/>
      <c r="AL984" s="201"/>
      <c r="AM984" s="201"/>
      <c r="AN984" s="201"/>
      <c r="AO984" s="201"/>
      <c r="AP984" s="201"/>
      <c r="AQ984" s="201"/>
      <c r="AR984" s="201"/>
      <c r="AS984" s="201"/>
      <c r="AT984" s="201"/>
      <c r="AU984" s="201"/>
    </row>
    <row r="985" spans="1:47">
      <c r="A985" s="11">
        <v>294</v>
      </c>
      <c r="B985" s="67" t="s">
        <v>1002</v>
      </c>
      <c r="C985" s="35">
        <f t="shared" si="70"/>
        <v>16200000</v>
      </c>
      <c r="D985" s="35">
        <v>0</v>
      </c>
      <c r="E985" s="35">
        <v>0</v>
      </c>
      <c r="F985" s="35">
        <v>0</v>
      </c>
      <c r="G985" s="35">
        <v>0</v>
      </c>
      <c r="H985" s="35">
        <v>0</v>
      </c>
      <c r="I985" s="153">
        <v>0</v>
      </c>
      <c r="J985" s="88">
        <v>9</v>
      </c>
      <c r="K985" s="35">
        <v>16200000</v>
      </c>
      <c r="L985" s="35">
        <v>0</v>
      </c>
      <c r="M985" s="35">
        <v>0</v>
      </c>
      <c r="N985" s="35">
        <v>0</v>
      </c>
      <c r="O985" s="35">
        <v>0</v>
      </c>
      <c r="P985" s="35">
        <v>0</v>
      </c>
      <c r="Q985" s="35">
        <v>0</v>
      </c>
      <c r="R985" s="35">
        <v>0</v>
      </c>
      <c r="S985" s="35">
        <v>0</v>
      </c>
      <c r="T985" s="35">
        <v>0</v>
      </c>
      <c r="U985" s="35">
        <v>0</v>
      </c>
      <c r="V985" s="35">
        <v>0</v>
      </c>
      <c r="W985" s="35">
        <v>0</v>
      </c>
      <c r="X985" s="35">
        <v>0</v>
      </c>
      <c r="Y985" s="28"/>
      <c r="Z985" s="201"/>
      <c r="AA985" s="201"/>
      <c r="AB985" s="201"/>
      <c r="AC985" s="201"/>
      <c r="AD985" s="201"/>
      <c r="AE985" s="201"/>
      <c r="AF985" s="201"/>
      <c r="AG985" s="201"/>
      <c r="AH985" s="201"/>
      <c r="AI985" s="201"/>
      <c r="AJ985" s="201"/>
      <c r="AK985" s="201"/>
      <c r="AL985" s="201"/>
      <c r="AM985" s="201"/>
      <c r="AN985" s="201"/>
      <c r="AO985" s="201"/>
      <c r="AP985" s="201"/>
      <c r="AQ985" s="201"/>
      <c r="AR985" s="201"/>
      <c r="AS985" s="201"/>
      <c r="AT985" s="201"/>
      <c r="AU985" s="201"/>
    </row>
    <row r="986" spans="1:47">
      <c r="A986" s="11">
        <v>295</v>
      </c>
      <c r="B986" s="67" t="s">
        <v>1003</v>
      </c>
      <c r="C986" s="35">
        <f t="shared" si="70"/>
        <v>16200000</v>
      </c>
      <c r="D986" s="35">
        <v>0</v>
      </c>
      <c r="E986" s="35">
        <v>0</v>
      </c>
      <c r="F986" s="35">
        <v>0</v>
      </c>
      <c r="G986" s="35">
        <v>0</v>
      </c>
      <c r="H986" s="35">
        <v>0</v>
      </c>
      <c r="I986" s="153">
        <v>0</v>
      </c>
      <c r="J986" s="89">
        <v>9</v>
      </c>
      <c r="K986" s="35">
        <v>16200000</v>
      </c>
      <c r="L986" s="35">
        <v>0</v>
      </c>
      <c r="M986" s="35">
        <v>0</v>
      </c>
      <c r="N986" s="35">
        <v>0</v>
      </c>
      <c r="O986" s="35">
        <v>0</v>
      </c>
      <c r="P986" s="35">
        <v>0</v>
      </c>
      <c r="Q986" s="35">
        <v>0</v>
      </c>
      <c r="R986" s="35">
        <v>0</v>
      </c>
      <c r="S986" s="35">
        <v>0</v>
      </c>
      <c r="T986" s="35">
        <v>0</v>
      </c>
      <c r="U986" s="35">
        <v>0</v>
      </c>
      <c r="V986" s="35">
        <v>0</v>
      </c>
      <c r="W986" s="35">
        <v>0</v>
      </c>
      <c r="X986" s="35">
        <v>0</v>
      </c>
      <c r="Y986" s="28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P986" s="201"/>
      <c r="AQ986" s="201"/>
      <c r="AR986" s="201"/>
      <c r="AS986" s="201"/>
      <c r="AT986" s="201"/>
      <c r="AU986" s="201"/>
    </row>
    <row r="987" spans="1:47">
      <c r="A987" s="11">
        <v>296</v>
      </c>
      <c r="B987" s="67" t="s">
        <v>1004</v>
      </c>
      <c r="C987" s="35">
        <f t="shared" si="70"/>
        <v>7200000</v>
      </c>
      <c r="D987" s="35">
        <v>0</v>
      </c>
      <c r="E987" s="35">
        <v>0</v>
      </c>
      <c r="F987" s="35">
        <v>0</v>
      </c>
      <c r="G987" s="35">
        <v>0</v>
      </c>
      <c r="H987" s="35">
        <v>0</v>
      </c>
      <c r="I987" s="153">
        <v>0</v>
      </c>
      <c r="J987" s="89">
        <v>4</v>
      </c>
      <c r="K987" s="35">
        <v>7200000</v>
      </c>
      <c r="L987" s="35">
        <v>0</v>
      </c>
      <c r="M987" s="35">
        <v>0</v>
      </c>
      <c r="N987" s="35">
        <v>0</v>
      </c>
      <c r="O987" s="35">
        <v>0</v>
      </c>
      <c r="P987" s="35">
        <v>0</v>
      </c>
      <c r="Q987" s="35">
        <v>0</v>
      </c>
      <c r="R987" s="35">
        <v>0</v>
      </c>
      <c r="S987" s="35">
        <v>0</v>
      </c>
      <c r="T987" s="35">
        <v>0</v>
      </c>
      <c r="U987" s="35">
        <v>0</v>
      </c>
      <c r="V987" s="35">
        <v>0</v>
      </c>
      <c r="W987" s="35">
        <v>0</v>
      </c>
      <c r="X987" s="35">
        <v>0</v>
      </c>
      <c r="Y987" s="28"/>
      <c r="Z987" s="201"/>
      <c r="AA987" s="201"/>
      <c r="AB987" s="201"/>
      <c r="AC987" s="201"/>
      <c r="AD987" s="201"/>
      <c r="AE987" s="201"/>
      <c r="AF987" s="201"/>
      <c r="AG987" s="201"/>
      <c r="AH987" s="201"/>
      <c r="AI987" s="201"/>
      <c r="AJ987" s="201"/>
      <c r="AK987" s="201"/>
      <c r="AL987" s="201"/>
      <c r="AM987" s="201"/>
      <c r="AN987" s="201"/>
      <c r="AO987" s="201"/>
      <c r="AP987" s="201"/>
      <c r="AQ987" s="201"/>
      <c r="AR987" s="201"/>
      <c r="AS987" s="201"/>
      <c r="AT987" s="201"/>
      <c r="AU987" s="201"/>
    </row>
    <row r="988" spans="1:47">
      <c r="A988" s="11">
        <v>297</v>
      </c>
      <c r="B988" s="67" t="s">
        <v>1005</v>
      </c>
      <c r="C988" s="35">
        <f t="shared" si="70"/>
        <v>7200000</v>
      </c>
      <c r="D988" s="35">
        <v>0</v>
      </c>
      <c r="E988" s="35">
        <v>0</v>
      </c>
      <c r="F988" s="35">
        <v>0</v>
      </c>
      <c r="G988" s="35">
        <v>0</v>
      </c>
      <c r="H988" s="35">
        <v>0</v>
      </c>
      <c r="I988" s="153">
        <v>0</v>
      </c>
      <c r="J988" s="88">
        <v>4</v>
      </c>
      <c r="K988" s="35">
        <v>7200000</v>
      </c>
      <c r="L988" s="35">
        <v>0</v>
      </c>
      <c r="M988" s="35">
        <v>0</v>
      </c>
      <c r="N988" s="35">
        <v>0</v>
      </c>
      <c r="O988" s="35">
        <v>0</v>
      </c>
      <c r="P988" s="35">
        <v>0</v>
      </c>
      <c r="Q988" s="35">
        <v>0</v>
      </c>
      <c r="R988" s="35">
        <v>0</v>
      </c>
      <c r="S988" s="35">
        <v>0</v>
      </c>
      <c r="T988" s="35">
        <v>0</v>
      </c>
      <c r="U988" s="35">
        <v>0</v>
      </c>
      <c r="V988" s="35">
        <v>0</v>
      </c>
      <c r="W988" s="35">
        <v>0</v>
      </c>
      <c r="X988" s="35">
        <v>0</v>
      </c>
      <c r="Y988" s="28"/>
      <c r="Z988" s="201"/>
      <c r="AA988" s="201"/>
      <c r="AB988" s="201"/>
      <c r="AC988" s="201"/>
      <c r="AD988" s="201"/>
      <c r="AE988" s="201"/>
      <c r="AF988" s="201"/>
      <c r="AG988" s="201"/>
      <c r="AH988" s="201"/>
      <c r="AI988" s="201"/>
      <c r="AJ988" s="201"/>
      <c r="AK988" s="201"/>
      <c r="AL988" s="201"/>
      <c r="AM988" s="201"/>
      <c r="AN988" s="201"/>
      <c r="AO988" s="201"/>
      <c r="AP988" s="201"/>
      <c r="AQ988" s="201"/>
      <c r="AR988" s="201"/>
      <c r="AS988" s="201"/>
      <c r="AT988" s="201"/>
      <c r="AU988" s="201"/>
    </row>
    <row r="989" spans="1:47">
      <c r="A989" s="11">
        <v>298</v>
      </c>
      <c r="B989" s="67" t="s">
        <v>1006</v>
      </c>
      <c r="C989" s="35">
        <f t="shared" si="70"/>
        <v>1800000</v>
      </c>
      <c r="D989" s="35">
        <v>0</v>
      </c>
      <c r="E989" s="35">
        <v>0</v>
      </c>
      <c r="F989" s="35">
        <v>0</v>
      </c>
      <c r="G989" s="35">
        <v>0</v>
      </c>
      <c r="H989" s="35">
        <v>0</v>
      </c>
      <c r="I989" s="153">
        <v>0</v>
      </c>
      <c r="J989" s="84">
        <v>1</v>
      </c>
      <c r="K989" s="35">
        <v>1800000</v>
      </c>
      <c r="L989" s="35">
        <v>0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0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28"/>
      <c r="Z989" s="201"/>
      <c r="AA989" s="201"/>
      <c r="AB989" s="201"/>
      <c r="AC989" s="201"/>
      <c r="AD989" s="201"/>
      <c r="AE989" s="201"/>
      <c r="AF989" s="201"/>
      <c r="AG989" s="201"/>
      <c r="AH989" s="201"/>
      <c r="AI989" s="201"/>
      <c r="AJ989" s="201"/>
      <c r="AK989" s="201"/>
      <c r="AL989" s="201"/>
      <c r="AM989" s="201"/>
      <c r="AN989" s="201"/>
      <c r="AO989" s="201"/>
      <c r="AP989" s="201"/>
      <c r="AQ989" s="201"/>
      <c r="AR989" s="201"/>
      <c r="AS989" s="201"/>
      <c r="AT989" s="201"/>
      <c r="AU989" s="201"/>
    </row>
    <row r="990" spans="1:47">
      <c r="A990" s="11">
        <v>299</v>
      </c>
      <c r="B990" s="66" t="s">
        <v>777</v>
      </c>
      <c r="C990" s="35">
        <f t="shared" si="70"/>
        <v>5700000</v>
      </c>
      <c r="D990" s="35">
        <v>0</v>
      </c>
      <c r="E990" s="35">
        <v>0</v>
      </c>
      <c r="F990" s="35">
        <v>0</v>
      </c>
      <c r="G990" s="35">
        <v>0</v>
      </c>
      <c r="H990" s="35">
        <v>0</v>
      </c>
      <c r="I990" s="153">
        <v>0</v>
      </c>
      <c r="J990" s="84">
        <v>3</v>
      </c>
      <c r="K990" s="35">
        <v>5700000</v>
      </c>
      <c r="L990" s="35">
        <v>0</v>
      </c>
      <c r="M990" s="35">
        <v>0</v>
      </c>
      <c r="N990" s="35">
        <v>0</v>
      </c>
      <c r="O990" s="35">
        <v>0</v>
      </c>
      <c r="P990" s="35">
        <v>0</v>
      </c>
      <c r="Q990" s="35">
        <v>0</v>
      </c>
      <c r="R990" s="35">
        <v>0</v>
      </c>
      <c r="S990" s="35">
        <v>0</v>
      </c>
      <c r="T990" s="35">
        <v>0</v>
      </c>
      <c r="U990" s="35">
        <v>0</v>
      </c>
      <c r="V990" s="35">
        <v>0</v>
      </c>
      <c r="W990" s="35">
        <v>0</v>
      </c>
      <c r="X990" s="35">
        <v>0</v>
      </c>
      <c r="Y990" s="28"/>
      <c r="Z990" s="201"/>
      <c r="AA990" s="201"/>
      <c r="AB990" s="201"/>
      <c r="AC990" s="201"/>
      <c r="AD990" s="201"/>
      <c r="AE990" s="201"/>
      <c r="AF990" s="201"/>
      <c r="AG990" s="201"/>
      <c r="AH990" s="201"/>
      <c r="AI990" s="201"/>
      <c r="AJ990" s="201"/>
      <c r="AK990" s="201"/>
      <c r="AL990" s="201"/>
      <c r="AM990" s="201"/>
      <c r="AN990" s="201"/>
      <c r="AO990" s="201"/>
      <c r="AP990" s="201"/>
      <c r="AQ990" s="201"/>
      <c r="AR990" s="201"/>
      <c r="AS990" s="201"/>
      <c r="AT990" s="201"/>
      <c r="AU990" s="201"/>
    </row>
    <row r="991" spans="1:47">
      <c r="A991" s="11">
        <v>300</v>
      </c>
      <c r="B991" s="66" t="s">
        <v>180</v>
      </c>
      <c r="C991" s="35">
        <f t="shared" si="70"/>
        <v>4487962</v>
      </c>
      <c r="D991" s="35">
        <v>1327847</v>
      </c>
      <c r="E991" s="35">
        <v>188907</v>
      </c>
      <c r="F991" s="35">
        <v>0</v>
      </c>
      <c r="G991" s="35">
        <v>263761</v>
      </c>
      <c r="H991" s="35">
        <v>302912</v>
      </c>
      <c r="I991" s="162">
        <v>317335</v>
      </c>
      <c r="J991" s="84">
        <v>0</v>
      </c>
      <c r="K991" s="35">
        <v>0</v>
      </c>
      <c r="L991" s="35">
        <v>652</v>
      </c>
      <c r="M991" s="35">
        <v>1301018</v>
      </c>
      <c r="N991" s="35">
        <v>0</v>
      </c>
      <c r="O991" s="35">
        <v>0</v>
      </c>
      <c r="P991" s="35">
        <v>745.5</v>
      </c>
      <c r="Q991" s="35">
        <v>683810</v>
      </c>
      <c r="R991" s="35">
        <v>0</v>
      </c>
      <c r="S991" s="35">
        <v>0</v>
      </c>
      <c r="T991" s="35">
        <v>0</v>
      </c>
      <c r="U991" s="35">
        <v>0</v>
      </c>
      <c r="V991" s="35">
        <v>8521</v>
      </c>
      <c r="W991" s="35">
        <v>0</v>
      </c>
      <c r="X991" s="35">
        <v>93851</v>
      </c>
      <c r="Y991" s="28"/>
      <c r="Z991" s="201"/>
      <c r="AA991" s="201"/>
      <c r="AB991" s="201"/>
      <c r="AC991" s="201"/>
      <c r="AD991" s="201"/>
      <c r="AE991" s="201"/>
      <c r="AF991" s="201"/>
      <c r="AG991" s="201"/>
      <c r="AH991" s="201"/>
      <c r="AI991" s="201"/>
      <c r="AJ991" s="201"/>
      <c r="AK991" s="201"/>
      <c r="AL991" s="201"/>
      <c r="AM991" s="201"/>
      <c r="AN991" s="201"/>
      <c r="AO991" s="201"/>
      <c r="AP991" s="201"/>
      <c r="AQ991" s="201"/>
      <c r="AR991" s="201"/>
      <c r="AS991" s="201"/>
      <c r="AT991" s="201"/>
      <c r="AU991" s="201"/>
    </row>
    <row r="992" spans="1:47">
      <c r="A992" s="11">
        <v>301</v>
      </c>
      <c r="B992" s="66" t="s">
        <v>181</v>
      </c>
      <c r="C992" s="35">
        <f t="shared" si="70"/>
        <v>5930384</v>
      </c>
      <c r="D992" s="35">
        <v>1564967</v>
      </c>
      <c r="E992" s="35">
        <v>162993</v>
      </c>
      <c r="F992" s="35">
        <v>0</v>
      </c>
      <c r="G992" s="35">
        <v>376525</v>
      </c>
      <c r="H992" s="35">
        <v>335305</v>
      </c>
      <c r="I992" s="35">
        <v>295574</v>
      </c>
      <c r="J992" s="84">
        <v>0</v>
      </c>
      <c r="K992" s="35">
        <v>0</v>
      </c>
      <c r="L992" s="35">
        <v>652</v>
      </c>
      <c r="M992" s="35">
        <v>1842037</v>
      </c>
      <c r="N992" s="35">
        <v>0</v>
      </c>
      <c r="O992" s="35">
        <v>0</v>
      </c>
      <c r="P992" s="35">
        <v>1068.55</v>
      </c>
      <c r="Q992" s="35">
        <v>1215803</v>
      </c>
      <c r="R992" s="35">
        <v>0</v>
      </c>
      <c r="S992" s="35">
        <v>0</v>
      </c>
      <c r="T992" s="35">
        <v>0</v>
      </c>
      <c r="U992" s="35">
        <v>0</v>
      </c>
      <c r="V992" s="35">
        <v>13206</v>
      </c>
      <c r="W992" s="35">
        <v>0</v>
      </c>
      <c r="X992" s="35">
        <v>123974</v>
      </c>
      <c r="Y992" s="28"/>
      <c r="Z992" s="201"/>
      <c r="AA992" s="201"/>
      <c r="AB992" s="201"/>
      <c r="AC992" s="201"/>
      <c r="AD992" s="201"/>
      <c r="AE992" s="201"/>
      <c r="AF992" s="201"/>
      <c r="AG992" s="201"/>
      <c r="AH992" s="201"/>
      <c r="AI992" s="201"/>
      <c r="AJ992" s="201"/>
      <c r="AK992" s="201"/>
      <c r="AL992" s="201"/>
      <c r="AM992" s="201"/>
      <c r="AN992" s="201"/>
      <c r="AO992" s="201"/>
      <c r="AP992" s="201"/>
      <c r="AQ992" s="201"/>
      <c r="AR992" s="201"/>
      <c r="AS992" s="201"/>
      <c r="AT992" s="201"/>
      <c r="AU992" s="201"/>
    </row>
    <row r="993" spans="1:47">
      <c r="A993" s="11">
        <v>302</v>
      </c>
      <c r="B993" s="66" t="s">
        <v>182</v>
      </c>
      <c r="C993" s="35">
        <f t="shared" si="70"/>
        <v>15997639</v>
      </c>
      <c r="D993" s="35">
        <v>4728274</v>
      </c>
      <c r="E993" s="35">
        <v>732775</v>
      </c>
      <c r="F993" s="35">
        <v>1796688</v>
      </c>
      <c r="G993" s="35">
        <v>1575757</v>
      </c>
      <c r="H993" s="35">
        <v>1340329</v>
      </c>
      <c r="I993" s="35">
        <v>1739854</v>
      </c>
      <c r="J993" s="84">
        <v>0</v>
      </c>
      <c r="K993" s="35">
        <v>0</v>
      </c>
      <c r="L993" s="35">
        <v>0</v>
      </c>
      <c r="M993" s="35">
        <v>0</v>
      </c>
      <c r="N993" s="35">
        <v>1289</v>
      </c>
      <c r="O993" s="35">
        <v>308066</v>
      </c>
      <c r="P993" s="35">
        <v>4400</v>
      </c>
      <c r="Q993" s="35">
        <v>3362396</v>
      </c>
      <c r="R993" s="35">
        <v>0</v>
      </c>
      <c r="S993" s="35">
        <v>0</v>
      </c>
      <c r="T993" s="35">
        <v>0</v>
      </c>
      <c r="U993" s="35">
        <v>0</v>
      </c>
      <c r="V993" s="35">
        <v>0</v>
      </c>
      <c r="W993" s="35">
        <v>80000</v>
      </c>
      <c r="X993" s="35">
        <v>333500</v>
      </c>
      <c r="Y993" s="28"/>
      <c r="Z993" s="201"/>
      <c r="AA993" s="201"/>
      <c r="AB993" s="201"/>
      <c r="AC993" s="201"/>
      <c r="AD993" s="201"/>
      <c r="AE993" s="201"/>
      <c r="AF993" s="201"/>
      <c r="AG993" s="201"/>
      <c r="AH993" s="201"/>
      <c r="AI993" s="201"/>
      <c r="AJ993" s="201"/>
      <c r="AK993" s="201"/>
      <c r="AL993" s="201"/>
      <c r="AM993" s="201"/>
      <c r="AN993" s="201"/>
      <c r="AO993" s="201"/>
      <c r="AP993" s="201"/>
      <c r="AQ993" s="201"/>
      <c r="AR993" s="201"/>
      <c r="AS993" s="201"/>
      <c r="AT993" s="201"/>
      <c r="AU993" s="201"/>
    </row>
    <row r="994" spans="1:47">
      <c r="A994" s="11">
        <v>303</v>
      </c>
      <c r="B994" s="66" t="s">
        <v>183</v>
      </c>
      <c r="C994" s="35">
        <f t="shared" si="70"/>
        <v>14148314</v>
      </c>
      <c r="D994" s="35">
        <v>4568264</v>
      </c>
      <c r="E994" s="35">
        <v>346673</v>
      </c>
      <c r="F994" s="35">
        <v>599007</v>
      </c>
      <c r="G994" s="35">
        <v>614442</v>
      </c>
      <c r="H994" s="35">
        <v>1236945</v>
      </c>
      <c r="I994" s="35">
        <v>344788</v>
      </c>
      <c r="J994" s="84">
        <v>0</v>
      </c>
      <c r="K994" s="35">
        <v>0</v>
      </c>
      <c r="L994" s="35">
        <v>587</v>
      </c>
      <c r="M994" s="35">
        <v>4484948</v>
      </c>
      <c r="N994" s="35">
        <v>0</v>
      </c>
      <c r="O994" s="35">
        <v>0</v>
      </c>
      <c r="P994" s="35">
        <v>1355</v>
      </c>
      <c r="Q994" s="35">
        <v>1606298</v>
      </c>
      <c r="R994" s="35">
        <v>0</v>
      </c>
      <c r="S994" s="35">
        <v>0</v>
      </c>
      <c r="T994" s="35">
        <v>0</v>
      </c>
      <c r="U994" s="35">
        <v>0</v>
      </c>
      <c r="V994" s="35">
        <v>51600</v>
      </c>
      <c r="W994" s="35">
        <v>0</v>
      </c>
      <c r="X994" s="35">
        <v>295349</v>
      </c>
      <c r="Y994" s="28"/>
      <c r="Z994" s="201"/>
      <c r="AA994" s="201"/>
      <c r="AB994" s="201"/>
      <c r="AC994" s="201"/>
      <c r="AD994" s="201"/>
      <c r="AE994" s="201"/>
      <c r="AF994" s="201"/>
      <c r="AG994" s="201"/>
      <c r="AH994" s="201"/>
      <c r="AI994" s="201"/>
      <c r="AJ994" s="201"/>
      <c r="AK994" s="201"/>
      <c r="AL994" s="201"/>
      <c r="AM994" s="201"/>
      <c r="AN994" s="201"/>
      <c r="AO994" s="201"/>
      <c r="AP994" s="201"/>
      <c r="AQ994" s="201"/>
      <c r="AR994" s="201"/>
      <c r="AS994" s="201"/>
      <c r="AT994" s="201"/>
      <c r="AU994" s="201"/>
    </row>
    <row r="995" spans="1:47">
      <c r="A995" s="11">
        <v>304</v>
      </c>
      <c r="B995" s="66" t="s">
        <v>184</v>
      </c>
      <c r="C995" s="35">
        <f t="shared" si="70"/>
        <v>15943589</v>
      </c>
      <c r="D995" s="35">
        <v>4371759</v>
      </c>
      <c r="E995" s="35">
        <v>650610</v>
      </c>
      <c r="F995" s="35">
        <v>1237942</v>
      </c>
      <c r="G995" s="35">
        <v>1062989</v>
      </c>
      <c r="H995" s="35">
        <v>965657</v>
      </c>
      <c r="I995" s="35">
        <v>1174943</v>
      </c>
      <c r="J995" s="84">
        <v>0</v>
      </c>
      <c r="K995" s="35">
        <v>0</v>
      </c>
      <c r="L995" s="35">
        <v>581</v>
      </c>
      <c r="M995" s="35">
        <v>4505843</v>
      </c>
      <c r="N995" s="35">
        <v>0</v>
      </c>
      <c r="O995" s="35">
        <v>0</v>
      </c>
      <c r="P995" s="35">
        <v>1349</v>
      </c>
      <c r="Q995" s="35">
        <v>1606298</v>
      </c>
      <c r="R995" s="35">
        <v>0</v>
      </c>
      <c r="S995" s="35">
        <v>0</v>
      </c>
      <c r="T995" s="35">
        <v>0</v>
      </c>
      <c r="U995" s="35">
        <v>0</v>
      </c>
      <c r="V995" s="35">
        <v>34221</v>
      </c>
      <c r="W995" s="35">
        <v>0</v>
      </c>
      <c r="X995" s="35">
        <v>333327</v>
      </c>
      <c r="Y995" s="28"/>
      <c r="Z995" s="201"/>
      <c r="AA995" s="201"/>
      <c r="AB995" s="201"/>
      <c r="AC995" s="201"/>
      <c r="AD995" s="201"/>
      <c r="AE995" s="201"/>
      <c r="AF995" s="201"/>
      <c r="AG995" s="201"/>
      <c r="AH995" s="201"/>
      <c r="AI995" s="201"/>
      <c r="AJ995" s="201"/>
      <c r="AK995" s="201"/>
      <c r="AL995" s="201"/>
      <c r="AM995" s="201"/>
      <c r="AN995" s="201"/>
      <c r="AO995" s="201"/>
      <c r="AP995" s="201"/>
      <c r="AQ995" s="201"/>
      <c r="AR995" s="201"/>
      <c r="AS995" s="201"/>
      <c r="AT995" s="201"/>
      <c r="AU995" s="201"/>
    </row>
    <row r="996" spans="1:47">
      <c r="A996" s="11">
        <v>305</v>
      </c>
      <c r="B996" s="159" t="s">
        <v>185</v>
      </c>
      <c r="C996" s="35">
        <f t="shared" si="70"/>
        <v>604482</v>
      </c>
      <c r="D996" s="35">
        <v>0</v>
      </c>
      <c r="E996" s="35">
        <v>0</v>
      </c>
      <c r="F996" s="35">
        <v>0</v>
      </c>
      <c r="G996" s="35">
        <v>0</v>
      </c>
      <c r="H996" s="35">
        <v>591818</v>
      </c>
      <c r="I996" s="35">
        <v>0</v>
      </c>
      <c r="J996" s="84">
        <v>0</v>
      </c>
      <c r="K996" s="35">
        <v>0</v>
      </c>
      <c r="L996" s="35">
        <v>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12664</v>
      </c>
      <c r="Y996" s="28"/>
      <c r="Z996" s="201"/>
      <c r="AA996" s="201"/>
      <c r="AB996" s="201"/>
      <c r="AC996" s="201"/>
      <c r="AD996" s="201"/>
      <c r="AE996" s="201"/>
      <c r="AF996" s="201"/>
      <c r="AG996" s="201"/>
      <c r="AH996" s="201"/>
      <c r="AI996" s="201"/>
      <c r="AJ996" s="201"/>
      <c r="AK996" s="201"/>
      <c r="AL996" s="201"/>
      <c r="AM996" s="201"/>
      <c r="AN996" s="201"/>
      <c r="AO996" s="201"/>
      <c r="AP996" s="201"/>
      <c r="AQ996" s="201"/>
      <c r="AR996" s="201"/>
      <c r="AS996" s="201"/>
      <c r="AT996" s="201"/>
      <c r="AU996" s="201"/>
    </row>
    <row r="997" spans="1:47">
      <c r="A997" s="11">
        <v>306</v>
      </c>
      <c r="B997" s="66" t="s">
        <v>186</v>
      </c>
      <c r="C997" s="35">
        <f t="shared" si="70"/>
        <v>4321387</v>
      </c>
      <c r="D997" s="35">
        <v>0</v>
      </c>
      <c r="E997" s="35">
        <v>0</v>
      </c>
      <c r="F997" s="35">
        <v>0</v>
      </c>
      <c r="G997" s="35">
        <v>0</v>
      </c>
      <c r="H997" s="35">
        <v>0</v>
      </c>
      <c r="I997" s="35">
        <v>0</v>
      </c>
      <c r="J997" s="84">
        <v>0</v>
      </c>
      <c r="K997" s="35">
        <v>0</v>
      </c>
      <c r="L997" s="35">
        <v>0</v>
      </c>
      <c r="M997" s="35">
        <v>0</v>
      </c>
      <c r="N997" s="35">
        <v>0</v>
      </c>
      <c r="O997" s="35">
        <v>0</v>
      </c>
      <c r="P997" s="35">
        <v>2129</v>
      </c>
      <c r="Q997" s="35">
        <v>4187613</v>
      </c>
      <c r="R997" s="35">
        <v>0</v>
      </c>
      <c r="S997" s="35">
        <v>0</v>
      </c>
      <c r="T997" s="35">
        <v>0</v>
      </c>
      <c r="U997" s="35">
        <v>0</v>
      </c>
      <c r="V997" s="35">
        <v>44160</v>
      </c>
      <c r="W997" s="35">
        <v>0</v>
      </c>
      <c r="X997" s="35">
        <v>89614</v>
      </c>
      <c r="Y997" s="28"/>
      <c r="Z997" s="201"/>
      <c r="AA997" s="201"/>
      <c r="AB997" s="201"/>
      <c r="AC997" s="201"/>
      <c r="AD997" s="201"/>
      <c r="AE997" s="201"/>
      <c r="AF997" s="201"/>
      <c r="AG997" s="201"/>
      <c r="AH997" s="201"/>
      <c r="AI997" s="201"/>
      <c r="AJ997" s="201"/>
      <c r="AK997" s="201"/>
      <c r="AL997" s="201"/>
      <c r="AM997" s="201"/>
      <c r="AN997" s="201"/>
      <c r="AO997" s="201"/>
      <c r="AP997" s="201"/>
      <c r="AQ997" s="201"/>
      <c r="AR997" s="201"/>
      <c r="AS997" s="201"/>
      <c r="AT997" s="201"/>
      <c r="AU997" s="201"/>
    </row>
    <row r="998" spans="1:47">
      <c r="A998" s="11">
        <v>307</v>
      </c>
      <c r="B998" s="66" t="s">
        <v>187</v>
      </c>
      <c r="C998" s="35">
        <f t="shared" ref="C998:C1061" si="71">D998+E998+F998+G998+H998+I998+K998+M998+O998+Q998+S998+U998+V998+W998+X998</f>
        <v>7769673</v>
      </c>
      <c r="D998" s="35">
        <v>1792627</v>
      </c>
      <c r="E998" s="35">
        <v>159467</v>
      </c>
      <c r="F998" s="35">
        <v>348977</v>
      </c>
      <c r="G998" s="35">
        <v>341430</v>
      </c>
      <c r="H998" s="35">
        <v>524898</v>
      </c>
      <c r="I998" s="35">
        <v>294385</v>
      </c>
      <c r="J998" s="84">
        <v>0</v>
      </c>
      <c r="K998" s="35">
        <v>0</v>
      </c>
      <c r="L998" s="35">
        <v>603</v>
      </c>
      <c r="M998" s="35">
        <v>1846672</v>
      </c>
      <c r="N998" s="35">
        <v>0</v>
      </c>
      <c r="O998" s="35">
        <v>0</v>
      </c>
      <c r="P998" s="35">
        <v>1026.32</v>
      </c>
      <c r="Q998" s="35">
        <v>2282855</v>
      </c>
      <c r="R998" s="35">
        <v>0</v>
      </c>
      <c r="S998" s="35">
        <v>0</v>
      </c>
      <c r="T998" s="35">
        <v>0</v>
      </c>
      <c r="U998" s="35">
        <v>0</v>
      </c>
      <c r="V998" s="35">
        <v>15908</v>
      </c>
      <c r="W998" s="35">
        <v>0</v>
      </c>
      <c r="X998" s="35">
        <v>162454</v>
      </c>
      <c r="Y998" s="28"/>
      <c r="Z998" s="201"/>
      <c r="AA998" s="201"/>
      <c r="AB998" s="201"/>
      <c r="AC998" s="201"/>
      <c r="AD998" s="201"/>
      <c r="AE998" s="201"/>
      <c r="AF998" s="201"/>
      <c r="AG998" s="201"/>
      <c r="AH998" s="201"/>
      <c r="AI998" s="201"/>
      <c r="AJ998" s="201"/>
      <c r="AK998" s="201"/>
      <c r="AL998" s="201"/>
      <c r="AM998" s="201"/>
      <c r="AN998" s="201"/>
      <c r="AO998" s="201"/>
      <c r="AP998" s="201"/>
      <c r="AQ998" s="201"/>
      <c r="AR998" s="201"/>
      <c r="AS998" s="201"/>
      <c r="AT998" s="201"/>
      <c r="AU998" s="201"/>
    </row>
    <row r="999" spans="1:47">
      <c r="A999" s="11">
        <v>308</v>
      </c>
      <c r="B999" s="66" t="s">
        <v>188</v>
      </c>
      <c r="C999" s="35">
        <f t="shared" si="71"/>
        <v>12655281</v>
      </c>
      <c r="D999" s="35">
        <v>3127345</v>
      </c>
      <c r="E999" s="35">
        <v>406005</v>
      </c>
      <c r="F999" s="35">
        <v>746816</v>
      </c>
      <c r="G999" s="35">
        <v>630195</v>
      </c>
      <c r="H999" s="35">
        <v>889984</v>
      </c>
      <c r="I999" s="35">
        <v>463218</v>
      </c>
      <c r="J999" s="84">
        <v>0</v>
      </c>
      <c r="K999" s="35">
        <v>0</v>
      </c>
      <c r="L999" s="35">
        <v>886</v>
      </c>
      <c r="M999" s="35">
        <v>2515689</v>
      </c>
      <c r="N999" s="35">
        <v>0</v>
      </c>
      <c r="O999" s="35">
        <v>0</v>
      </c>
      <c r="P999" s="35">
        <v>1518.33</v>
      </c>
      <c r="Q999" s="35">
        <v>3581976</v>
      </c>
      <c r="R999" s="35">
        <v>0</v>
      </c>
      <c r="S999" s="35">
        <v>0</v>
      </c>
      <c r="T999" s="35">
        <v>0</v>
      </c>
      <c r="U999" s="35">
        <v>0</v>
      </c>
      <c r="V999" s="35">
        <v>29523</v>
      </c>
      <c r="W999" s="35">
        <v>0</v>
      </c>
      <c r="X999" s="35">
        <v>264530</v>
      </c>
      <c r="Y999" s="28"/>
      <c r="Z999" s="201"/>
      <c r="AA999" s="201"/>
      <c r="AB999" s="201"/>
      <c r="AC999" s="201"/>
      <c r="AD999" s="201"/>
      <c r="AE999" s="201"/>
      <c r="AF999" s="201"/>
      <c r="AG999" s="201"/>
      <c r="AH999" s="201"/>
      <c r="AI999" s="201"/>
      <c r="AJ999" s="201"/>
      <c r="AK999" s="201"/>
      <c r="AL999" s="201"/>
      <c r="AM999" s="201"/>
      <c r="AN999" s="201"/>
      <c r="AO999" s="201"/>
      <c r="AP999" s="201"/>
      <c r="AQ999" s="201"/>
      <c r="AR999" s="201"/>
      <c r="AS999" s="201"/>
      <c r="AT999" s="201"/>
      <c r="AU999" s="201"/>
    </row>
    <row r="1000" spans="1:47">
      <c r="A1000" s="11">
        <v>309</v>
      </c>
      <c r="B1000" s="66" t="s">
        <v>189</v>
      </c>
      <c r="C1000" s="35">
        <f t="shared" si="71"/>
        <v>6279949</v>
      </c>
      <c r="D1000" s="35">
        <v>1860836</v>
      </c>
      <c r="E1000" s="35">
        <v>241194</v>
      </c>
      <c r="F1000" s="35">
        <v>481011</v>
      </c>
      <c r="G1000" s="35">
        <v>436091</v>
      </c>
      <c r="H1000" s="35">
        <v>766504</v>
      </c>
      <c r="I1000" s="35">
        <v>337050</v>
      </c>
      <c r="J1000" s="84">
        <v>0</v>
      </c>
      <c r="K1000" s="35">
        <v>0</v>
      </c>
      <c r="L1000" s="35">
        <v>0</v>
      </c>
      <c r="M1000" s="35">
        <v>0</v>
      </c>
      <c r="N1000" s="35">
        <v>0</v>
      </c>
      <c r="O1000" s="35">
        <v>0</v>
      </c>
      <c r="P1000" s="35">
        <v>750.15</v>
      </c>
      <c r="Q1000" s="35">
        <v>2010796</v>
      </c>
      <c r="R1000" s="35">
        <v>0</v>
      </c>
      <c r="S1000" s="35">
        <v>0</v>
      </c>
      <c r="T1000" s="35">
        <v>0</v>
      </c>
      <c r="U1000" s="35">
        <v>0</v>
      </c>
      <c r="V1000" s="35">
        <v>15211</v>
      </c>
      <c r="W1000" s="35">
        <v>0</v>
      </c>
      <c r="X1000" s="35">
        <v>131256</v>
      </c>
      <c r="Y1000" s="28"/>
      <c r="Z1000" s="201"/>
      <c r="AA1000" s="201"/>
      <c r="AB1000" s="201"/>
      <c r="AC1000" s="201"/>
      <c r="AD1000" s="201"/>
      <c r="AE1000" s="201"/>
      <c r="AF1000" s="201"/>
      <c r="AG1000" s="201"/>
      <c r="AH1000" s="201"/>
      <c r="AI1000" s="201"/>
      <c r="AJ1000" s="201"/>
      <c r="AK1000" s="201"/>
      <c r="AL1000" s="201"/>
      <c r="AM1000" s="201"/>
      <c r="AN1000" s="201"/>
      <c r="AO1000" s="201"/>
      <c r="AP1000" s="201"/>
      <c r="AQ1000" s="201"/>
      <c r="AR1000" s="201"/>
      <c r="AS1000" s="201"/>
      <c r="AT1000" s="201"/>
      <c r="AU1000" s="201"/>
    </row>
    <row r="1001" spans="1:47">
      <c r="A1001" s="11">
        <v>310</v>
      </c>
      <c r="B1001" s="159" t="s">
        <v>190</v>
      </c>
      <c r="C1001" s="35">
        <f t="shared" si="71"/>
        <v>9974145</v>
      </c>
      <c r="D1001" s="35">
        <v>0</v>
      </c>
      <c r="E1001" s="35">
        <v>0</v>
      </c>
      <c r="F1001" s="35">
        <v>0</v>
      </c>
      <c r="G1001" s="35">
        <v>0</v>
      </c>
      <c r="H1001" s="35">
        <v>0</v>
      </c>
      <c r="I1001" s="35">
        <v>1274154</v>
      </c>
      <c r="J1001" s="84">
        <v>0</v>
      </c>
      <c r="K1001" s="35">
        <v>0</v>
      </c>
      <c r="L1001" s="35">
        <v>1885</v>
      </c>
      <c r="M1001" s="35">
        <v>4387746</v>
      </c>
      <c r="N1001" s="35">
        <v>0</v>
      </c>
      <c r="O1001" s="35">
        <v>0</v>
      </c>
      <c r="P1001" s="35">
        <v>1517</v>
      </c>
      <c r="Q1001" s="35">
        <v>4052813</v>
      </c>
      <c r="R1001" s="35">
        <v>0</v>
      </c>
      <c r="S1001" s="35">
        <v>0</v>
      </c>
      <c r="T1001" s="35">
        <v>0</v>
      </c>
      <c r="U1001" s="35">
        <v>0</v>
      </c>
      <c r="V1001" s="35">
        <v>51538</v>
      </c>
      <c r="W1001" s="35">
        <v>0</v>
      </c>
      <c r="X1001" s="35">
        <v>207894</v>
      </c>
      <c r="Y1001" s="28"/>
      <c r="Z1001" s="201"/>
      <c r="AA1001" s="201"/>
      <c r="AB1001" s="201"/>
      <c r="AC1001" s="201"/>
      <c r="AD1001" s="201"/>
      <c r="AE1001" s="201"/>
      <c r="AF1001" s="201"/>
      <c r="AG1001" s="201"/>
      <c r="AH1001" s="201"/>
      <c r="AI1001" s="201"/>
      <c r="AJ1001" s="201"/>
      <c r="AK1001" s="201"/>
      <c r="AL1001" s="201"/>
      <c r="AM1001" s="201"/>
      <c r="AN1001" s="201"/>
      <c r="AO1001" s="201"/>
      <c r="AP1001" s="201"/>
      <c r="AQ1001" s="201"/>
      <c r="AR1001" s="201"/>
      <c r="AS1001" s="201"/>
      <c r="AT1001" s="201"/>
      <c r="AU1001" s="201"/>
    </row>
    <row r="1002" spans="1:47">
      <c r="A1002" s="11">
        <v>311</v>
      </c>
      <c r="B1002" s="66" t="s">
        <v>191</v>
      </c>
      <c r="C1002" s="35">
        <f t="shared" si="71"/>
        <v>3738702</v>
      </c>
      <c r="D1002" s="35">
        <v>0</v>
      </c>
      <c r="E1002" s="35">
        <v>0</v>
      </c>
      <c r="F1002" s="35">
        <v>0</v>
      </c>
      <c r="G1002" s="35">
        <v>0</v>
      </c>
      <c r="H1002" s="35">
        <v>965657</v>
      </c>
      <c r="I1002" s="35">
        <v>678382</v>
      </c>
      <c r="J1002" s="84">
        <v>0</v>
      </c>
      <c r="K1002" s="35">
        <v>0</v>
      </c>
      <c r="L1002" s="35">
        <v>0</v>
      </c>
      <c r="M1002" s="35">
        <v>0</v>
      </c>
      <c r="N1002" s="35">
        <v>0</v>
      </c>
      <c r="O1002" s="35">
        <v>0</v>
      </c>
      <c r="P1002" s="35">
        <v>2479</v>
      </c>
      <c r="Q1002" s="35">
        <v>1978462</v>
      </c>
      <c r="R1002" s="35">
        <v>0</v>
      </c>
      <c r="S1002" s="35">
        <v>0</v>
      </c>
      <c r="T1002" s="35">
        <v>0</v>
      </c>
      <c r="U1002" s="35">
        <v>0</v>
      </c>
      <c r="V1002" s="35">
        <v>38680</v>
      </c>
      <c r="W1002" s="35">
        <v>0</v>
      </c>
      <c r="X1002" s="35">
        <v>77521</v>
      </c>
      <c r="Y1002" s="28"/>
      <c r="Z1002" s="201"/>
      <c r="AA1002" s="201"/>
      <c r="AB1002" s="201"/>
      <c r="AC1002" s="201"/>
      <c r="AD1002" s="201"/>
      <c r="AE1002" s="201"/>
      <c r="AF1002" s="201"/>
      <c r="AG1002" s="201"/>
      <c r="AH1002" s="201"/>
      <c r="AI1002" s="201"/>
      <c r="AJ1002" s="201"/>
      <c r="AK1002" s="201"/>
      <c r="AL1002" s="201"/>
      <c r="AM1002" s="201"/>
      <c r="AN1002" s="201"/>
      <c r="AO1002" s="201"/>
      <c r="AP1002" s="201"/>
      <c r="AQ1002" s="201"/>
      <c r="AR1002" s="201"/>
      <c r="AS1002" s="201"/>
      <c r="AT1002" s="201"/>
      <c r="AU1002" s="201"/>
    </row>
    <row r="1003" spans="1:47">
      <c r="A1003" s="11">
        <v>312</v>
      </c>
      <c r="B1003" s="66" t="s">
        <v>192</v>
      </c>
      <c r="C1003" s="35">
        <f t="shared" si="71"/>
        <v>7480018</v>
      </c>
      <c r="D1003" s="35">
        <v>4371759</v>
      </c>
      <c r="E1003" s="35">
        <v>650610</v>
      </c>
      <c r="F1003" s="35">
        <v>1237942</v>
      </c>
      <c r="G1003" s="35">
        <v>1062989</v>
      </c>
      <c r="H1003" s="35">
        <v>0</v>
      </c>
      <c r="I1003" s="35">
        <v>0</v>
      </c>
      <c r="J1003" s="84">
        <v>0</v>
      </c>
      <c r="K1003" s="35">
        <v>0</v>
      </c>
      <c r="L1003" s="35">
        <v>0</v>
      </c>
      <c r="M1003" s="35">
        <v>0</v>
      </c>
      <c r="N1003" s="35">
        <v>0</v>
      </c>
      <c r="O1003" s="35">
        <v>0</v>
      </c>
      <c r="P1003" s="35">
        <v>0</v>
      </c>
      <c r="Q1003" s="35">
        <v>0</v>
      </c>
      <c r="R1003" s="35">
        <v>0</v>
      </c>
      <c r="S1003" s="35">
        <v>0</v>
      </c>
      <c r="T1003" s="35">
        <v>0</v>
      </c>
      <c r="U1003" s="35">
        <v>0</v>
      </c>
      <c r="V1003" s="35">
        <v>0</v>
      </c>
      <c r="W1003" s="35">
        <v>0</v>
      </c>
      <c r="X1003" s="35">
        <v>156718</v>
      </c>
      <c r="Y1003" s="28"/>
      <c r="Z1003" s="201"/>
      <c r="AA1003" s="201"/>
      <c r="AB1003" s="201"/>
      <c r="AC1003" s="201"/>
      <c r="AD1003" s="201"/>
      <c r="AE1003" s="201"/>
      <c r="AF1003" s="201"/>
      <c r="AG1003" s="201"/>
      <c r="AH1003" s="201"/>
      <c r="AI1003" s="201"/>
      <c r="AJ1003" s="201"/>
      <c r="AK1003" s="201"/>
      <c r="AL1003" s="201"/>
      <c r="AM1003" s="201"/>
      <c r="AN1003" s="201"/>
      <c r="AO1003" s="201"/>
      <c r="AP1003" s="201"/>
      <c r="AQ1003" s="201"/>
      <c r="AR1003" s="201"/>
      <c r="AS1003" s="201"/>
      <c r="AT1003" s="201"/>
      <c r="AU1003" s="201"/>
    </row>
    <row r="1004" spans="1:47">
      <c r="A1004" s="11">
        <v>313</v>
      </c>
      <c r="B1004" s="66" t="s">
        <v>518</v>
      </c>
      <c r="C1004" s="35">
        <f t="shared" si="71"/>
        <v>6022751</v>
      </c>
      <c r="D1004" s="35">
        <v>0</v>
      </c>
      <c r="E1004" s="35">
        <v>0</v>
      </c>
      <c r="F1004" s="35">
        <v>0</v>
      </c>
      <c r="G1004" s="35">
        <v>687371</v>
      </c>
      <c r="H1004" s="35">
        <v>789048</v>
      </c>
      <c r="I1004" s="35">
        <v>569912</v>
      </c>
      <c r="J1004" s="84">
        <v>0</v>
      </c>
      <c r="K1004" s="35">
        <v>0</v>
      </c>
      <c r="L1004" s="35">
        <v>820</v>
      </c>
      <c r="M1004" s="35">
        <v>2167112</v>
      </c>
      <c r="N1004" s="35">
        <v>0</v>
      </c>
      <c r="O1004" s="35">
        <v>0</v>
      </c>
      <c r="P1004" s="35">
        <v>1640</v>
      </c>
      <c r="Q1004" s="35">
        <v>1658757</v>
      </c>
      <c r="R1004" s="35">
        <v>0</v>
      </c>
      <c r="S1004" s="35">
        <v>0</v>
      </c>
      <c r="T1004" s="35">
        <v>0</v>
      </c>
      <c r="U1004" s="35">
        <v>0</v>
      </c>
      <c r="V1004" s="35">
        <v>24886</v>
      </c>
      <c r="W1004" s="35">
        <v>0</v>
      </c>
      <c r="X1004" s="35">
        <v>125665</v>
      </c>
      <c r="Y1004" s="28"/>
      <c r="Z1004" s="201"/>
      <c r="AA1004" s="201"/>
      <c r="AB1004" s="201"/>
      <c r="AC1004" s="201"/>
      <c r="AD1004" s="201"/>
      <c r="AE1004" s="201"/>
      <c r="AF1004" s="201"/>
      <c r="AG1004" s="201"/>
      <c r="AH1004" s="201"/>
      <c r="AI1004" s="201"/>
      <c r="AJ1004" s="201"/>
      <c r="AK1004" s="201"/>
      <c r="AL1004" s="201"/>
      <c r="AM1004" s="201"/>
      <c r="AN1004" s="201"/>
      <c r="AO1004" s="201"/>
      <c r="AP1004" s="201"/>
      <c r="AQ1004" s="201"/>
      <c r="AR1004" s="201"/>
      <c r="AS1004" s="201"/>
      <c r="AT1004" s="201"/>
      <c r="AU1004" s="201"/>
    </row>
    <row r="1005" spans="1:47">
      <c r="A1005" s="11">
        <v>314</v>
      </c>
      <c r="B1005" s="159" t="s">
        <v>193</v>
      </c>
      <c r="C1005" s="35">
        <f t="shared" si="71"/>
        <v>4547336.3499999996</v>
      </c>
      <c r="D1005" s="35">
        <v>0</v>
      </c>
      <c r="E1005" s="35">
        <v>0</v>
      </c>
      <c r="F1005" s="35">
        <v>0</v>
      </c>
      <c r="G1005" s="35">
        <v>0</v>
      </c>
      <c r="H1005" s="35">
        <v>0</v>
      </c>
      <c r="I1005" s="35">
        <v>563904.34</v>
      </c>
      <c r="J1005" s="84">
        <v>0</v>
      </c>
      <c r="K1005" s="35">
        <v>0</v>
      </c>
      <c r="L1005" s="35">
        <v>626</v>
      </c>
      <c r="M1005" s="35">
        <v>1896048</v>
      </c>
      <c r="N1005" s="35">
        <v>544</v>
      </c>
      <c r="O1005" s="35">
        <v>253194.69</v>
      </c>
      <c r="P1005" s="35">
        <v>1120</v>
      </c>
      <c r="Q1005" s="35">
        <v>1738915.32</v>
      </c>
      <c r="R1005" s="35">
        <v>0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95274</v>
      </c>
      <c r="Y1005" s="28"/>
      <c r="Z1005" s="201"/>
      <c r="AA1005" s="201"/>
      <c r="AB1005" s="201"/>
      <c r="AC1005" s="201"/>
      <c r="AD1005" s="201"/>
      <c r="AE1005" s="201"/>
      <c r="AF1005" s="201"/>
      <c r="AG1005" s="201"/>
      <c r="AH1005" s="201"/>
      <c r="AI1005" s="201"/>
      <c r="AJ1005" s="201"/>
      <c r="AK1005" s="201"/>
      <c r="AL1005" s="201"/>
      <c r="AM1005" s="201"/>
      <c r="AN1005" s="201"/>
      <c r="AO1005" s="201"/>
      <c r="AP1005" s="201"/>
      <c r="AQ1005" s="201"/>
      <c r="AR1005" s="201"/>
      <c r="AS1005" s="201"/>
      <c r="AT1005" s="201"/>
      <c r="AU1005" s="201"/>
    </row>
    <row r="1006" spans="1:47">
      <c r="A1006" s="11">
        <v>315</v>
      </c>
      <c r="B1006" s="66" t="s">
        <v>196</v>
      </c>
      <c r="C1006" s="35">
        <f t="shared" si="71"/>
        <v>12771856</v>
      </c>
      <c r="D1006" s="35">
        <v>4108237</v>
      </c>
      <c r="E1006" s="35">
        <v>760396</v>
      </c>
      <c r="F1006" s="35">
        <v>1113926</v>
      </c>
      <c r="G1006" s="35">
        <v>993097</v>
      </c>
      <c r="H1006" s="35">
        <v>766681</v>
      </c>
      <c r="I1006" s="35">
        <v>626435</v>
      </c>
      <c r="J1006" s="84">
        <v>0</v>
      </c>
      <c r="K1006" s="35">
        <v>0</v>
      </c>
      <c r="L1006" s="35">
        <v>1336</v>
      </c>
      <c r="M1006" s="35">
        <v>2809333</v>
      </c>
      <c r="N1006" s="35">
        <v>0</v>
      </c>
      <c r="O1006" s="35">
        <v>0</v>
      </c>
      <c r="P1006" s="35">
        <v>2975.6</v>
      </c>
      <c r="Q1006" s="35">
        <v>1290879</v>
      </c>
      <c r="R1006" s="35">
        <v>0</v>
      </c>
      <c r="S1006" s="35">
        <v>0</v>
      </c>
      <c r="T1006" s="35">
        <v>0</v>
      </c>
      <c r="U1006" s="35">
        <v>0</v>
      </c>
      <c r="V1006" s="35">
        <v>36036</v>
      </c>
      <c r="W1006" s="35">
        <v>0</v>
      </c>
      <c r="X1006" s="35">
        <v>266836</v>
      </c>
      <c r="Y1006" s="28"/>
      <c r="Z1006" s="201"/>
      <c r="AA1006" s="201"/>
      <c r="AB1006" s="201"/>
      <c r="AC1006" s="201"/>
      <c r="AD1006" s="201"/>
      <c r="AE1006" s="201"/>
      <c r="AF1006" s="201"/>
      <c r="AG1006" s="201"/>
      <c r="AH1006" s="201"/>
      <c r="AI1006" s="201"/>
      <c r="AJ1006" s="201"/>
      <c r="AK1006" s="201"/>
      <c r="AL1006" s="201"/>
      <c r="AM1006" s="201"/>
      <c r="AN1006" s="201"/>
      <c r="AO1006" s="201"/>
      <c r="AP1006" s="201"/>
      <c r="AQ1006" s="201"/>
      <c r="AR1006" s="201"/>
      <c r="AS1006" s="201"/>
      <c r="AT1006" s="201"/>
      <c r="AU1006" s="201"/>
    </row>
    <row r="1007" spans="1:47">
      <c r="A1007" s="11">
        <v>316</v>
      </c>
      <c r="B1007" s="66" t="s">
        <v>197</v>
      </c>
      <c r="C1007" s="35">
        <f t="shared" si="71"/>
        <v>2241112</v>
      </c>
      <c r="D1007" s="35">
        <v>835149</v>
      </c>
      <c r="E1007" s="35">
        <v>122491</v>
      </c>
      <c r="F1007" s="35">
        <v>90816</v>
      </c>
      <c r="G1007" s="35">
        <v>122284</v>
      </c>
      <c r="H1007" s="35">
        <v>158252</v>
      </c>
      <c r="I1007" s="35">
        <v>0</v>
      </c>
      <c r="J1007" s="84">
        <v>0</v>
      </c>
      <c r="K1007" s="35">
        <v>0</v>
      </c>
      <c r="L1007" s="35">
        <v>174</v>
      </c>
      <c r="M1007" s="35">
        <v>595800</v>
      </c>
      <c r="N1007" s="35">
        <v>0</v>
      </c>
      <c r="O1007" s="35">
        <v>0</v>
      </c>
      <c r="P1007" s="35">
        <v>295</v>
      </c>
      <c r="Q1007" s="35">
        <v>265770</v>
      </c>
      <c r="R1007" s="35">
        <v>0</v>
      </c>
      <c r="S1007" s="35">
        <v>0</v>
      </c>
      <c r="T1007" s="35">
        <v>0</v>
      </c>
      <c r="U1007" s="35">
        <v>0</v>
      </c>
      <c r="V1007" s="35">
        <v>3935</v>
      </c>
      <c r="W1007" s="35">
        <v>0</v>
      </c>
      <c r="X1007" s="35">
        <v>46615</v>
      </c>
      <c r="Y1007" s="28"/>
      <c r="Z1007" s="201"/>
      <c r="AA1007" s="201"/>
      <c r="AB1007" s="201"/>
      <c r="AC1007" s="201"/>
      <c r="AD1007" s="201"/>
      <c r="AE1007" s="201"/>
      <c r="AF1007" s="201"/>
      <c r="AG1007" s="201"/>
      <c r="AH1007" s="201"/>
      <c r="AI1007" s="201"/>
      <c r="AJ1007" s="201"/>
      <c r="AK1007" s="201"/>
      <c r="AL1007" s="201"/>
      <c r="AM1007" s="201"/>
      <c r="AN1007" s="201"/>
      <c r="AO1007" s="201"/>
      <c r="AP1007" s="201"/>
      <c r="AQ1007" s="201"/>
      <c r="AR1007" s="201"/>
      <c r="AS1007" s="201"/>
      <c r="AT1007" s="201"/>
      <c r="AU1007" s="201"/>
    </row>
    <row r="1008" spans="1:47">
      <c r="A1008" s="11">
        <v>317</v>
      </c>
      <c r="B1008" s="66" t="s">
        <v>199</v>
      </c>
      <c r="C1008" s="35">
        <f t="shared" si="71"/>
        <v>5267172</v>
      </c>
      <c r="D1008" s="35">
        <v>350000</v>
      </c>
      <c r="E1008" s="35">
        <v>0</v>
      </c>
      <c r="F1008" s="35">
        <v>0</v>
      </c>
      <c r="G1008" s="35">
        <v>0</v>
      </c>
      <c r="H1008" s="35">
        <v>1294881</v>
      </c>
      <c r="I1008" s="35">
        <v>0</v>
      </c>
      <c r="J1008" s="84">
        <v>0</v>
      </c>
      <c r="K1008" s="35">
        <v>0</v>
      </c>
      <c r="L1008" s="35">
        <v>0</v>
      </c>
      <c r="M1008" s="35">
        <v>0</v>
      </c>
      <c r="N1008" s="35">
        <v>0</v>
      </c>
      <c r="O1008" s="35">
        <v>0</v>
      </c>
      <c r="P1008" s="35">
        <v>1252</v>
      </c>
      <c r="Q1008" s="35">
        <v>3482303</v>
      </c>
      <c r="R1008" s="35">
        <v>0</v>
      </c>
      <c r="S1008" s="35">
        <v>0</v>
      </c>
      <c r="T1008" s="35">
        <v>0</v>
      </c>
      <c r="U1008" s="35">
        <v>0</v>
      </c>
      <c r="V1008" s="35">
        <v>30267</v>
      </c>
      <c r="W1008" s="35">
        <v>0</v>
      </c>
      <c r="X1008" s="35">
        <v>109721</v>
      </c>
      <c r="Y1008" s="28"/>
      <c r="Z1008" s="201"/>
      <c r="AA1008" s="201"/>
      <c r="AB1008" s="201"/>
      <c r="AC1008" s="201"/>
      <c r="AD1008" s="201"/>
      <c r="AE1008" s="201"/>
      <c r="AF1008" s="201"/>
      <c r="AG1008" s="201"/>
      <c r="AH1008" s="201"/>
      <c r="AI1008" s="201"/>
      <c r="AJ1008" s="201"/>
      <c r="AK1008" s="201"/>
      <c r="AL1008" s="201"/>
      <c r="AM1008" s="201"/>
      <c r="AN1008" s="201"/>
      <c r="AO1008" s="201"/>
      <c r="AP1008" s="201"/>
      <c r="AQ1008" s="201"/>
      <c r="AR1008" s="201"/>
      <c r="AS1008" s="201"/>
      <c r="AT1008" s="201"/>
      <c r="AU1008" s="201"/>
    </row>
    <row r="1009" spans="1:47">
      <c r="A1009" s="11">
        <v>318</v>
      </c>
      <c r="B1009" s="66" t="s">
        <v>200</v>
      </c>
      <c r="C1009" s="35">
        <f t="shared" si="71"/>
        <v>1668747</v>
      </c>
      <c r="D1009" s="35">
        <v>1633785</v>
      </c>
      <c r="E1009" s="35">
        <v>0</v>
      </c>
      <c r="F1009" s="35">
        <v>0</v>
      </c>
      <c r="G1009" s="35">
        <v>0</v>
      </c>
      <c r="H1009" s="35">
        <v>0</v>
      </c>
      <c r="I1009" s="35">
        <v>0</v>
      </c>
      <c r="J1009" s="84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0</v>
      </c>
      <c r="U1009" s="35">
        <v>0</v>
      </c>
      <c r="V1009" s="35">
        <v>0</v>
      </c>
      <c r="W1009" s="35">
        <v>0</v>
      </c>
      <c r="X1009" s="35">
        <v>34962</v>
      </c>
      <c r="Y1009" s="28"/>
      <c r="Z1009" s="201"/>
      <c r="AA1009" s="201"/>
      <c r="AB1009" s="201"/>
      <c r="AC1009" s="201"/>
      <c r="AD1009" s="201"/>
      <c r="AE1009" s="201"/>
      <c r="AF1009" s="201"/>
      <c r="AG1009" s="201"/>
      <c r="AH1009" s="201"/>
      <c r="AI1009" s="201"/>
      <c r="AJ1009" s="201"/>
      <c r="AK1009" s="201"/>
      <c r="AL1009" s="201"/>
      <c r="AM1009" s="201"/>
      <c r="AN1009" s="201"/>
      <c r="AO1009" s="201"/>
      <c r="AP1009" s="201"/>
      <c r="AQ1009" s="201"/>
      <c r="AR1009" s="201"/>
      <c r="AS1009" s="201"/>
      <c r="AT1009" s="201"/>
      <c r="AU1009" s="201"/>
    </row>
    <row r="1010" spans="1:47">
      <c r="A1010" s="11">
        <v>319</v>
      </c>
      <c r="B1010" s="66" t="s">
        <v>201</v>
      </c>
      <c r="C1010" s="35">
        <f t="shared" si="71"/>
        <v>3234237</v>
      </c>
      <c r="D1010" s="35">
        <v>350000</v>
      </c>
      <c r="E1010" s="35">
        <v>0</v>
      </c>
      <c r="F1010" s="35">
        <v>0</v>
      </c>
      <c r="G1010" s="35">
        <v>0</v>
      </c>
      <c r="H1010" s="35">
        <v>0</v>
      </c>
      <c r="I1010" s="35">
        <v>0</v>
      </c>
      <c r="J1010" s="84">
        <v>0</v>
      </c>
      <c r="K1010" s="35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1109</v>
      </c>
      <c r="Q1010" s="35">
        <v>2797389</v>
      </c>
      <c r="R1010" s="35">
        <v>0</v>
      </c>
      <c r="S1010" s="35">
        <v>0</v>
      </c>
      <c r="T1010" s="35">
        <v>0</v>
      </c>
      <c r="U1010" s="35">
        <v>0</v>
      </c>
      <c r="V1010" s="35">
        <v>19494</v>
      </c>
      <c r="W1010" s="35">
        <v>0</v>
      </c>
      <c r="X1010" s="35">
        <v>67354</v>
      </c>
      <c r="Y1010" s="28"/>
      <c r="Z1010" s="201"/>
      <c r="AA1010" s="201"/>
      <c r="AB1010" s="201"/>
      <c r="AC1010" s="201"/>
      <c r="AD1010" s="201"/>
      <c r="AE1010" s="201"/>
      <c r="AF1010" s="201"/>
      <c r="AG1010" s="201"/>
      <c r="AH1010" s="201"/>
      <c r="AI1010" s="201"/>
      <c r="AJ1010" s="201"/>
      <c r="AK1010" s="201"/>
      <c r="AL1010" s="201"/>
      <c r="AM1010" s="201"/>
      <c r="AN1010" s="201"/>
      <c r="AO1010" s="201"/>
      <c r="AP1010" s="201"/>
      <c r="AQ1010" s="201"/>
      <c r="AR1010" s="201"/>
      <c r="AS1010" s="201"/>
      <c r="AT1010" s="201"/>
      <c r="AU1010" s="201"/>
    </row>
    <row r="1011" spans="1:47">
      <c r="A1011" s="11">
        <v>320</v>
      </c>
      <c r="B1011" s="66" t="s">
        <v>202</v>
      </c>
      <c r="C1011" s="35">
        <f t="shared" si="71"/>
        <v>426604</v>
      </c>
      <c r="D1011" s="35">
        <v>0</v>
      </c>
      <c r="E1011" s="35">
        <v>0</v>
      </c>
      <c r="F1011" s="35">
        <v>0</v>
      </c>
      <c r="G1011" s="35">
        <v>417666</v>
      </c>
      <c r="H1011" s="35">
        <v>0</v>
      </c>
      <c r="I1011" s="35">
        <v>0</v>
      </c>
      <c r="J1011" s="84">
        <v>0</v>
      </c>
      <c r="K1011" s="35">
        <v>0</v>
      </c>
      <c r="L1011" s="35">
        <v>0</v>
      </c>
      <c r="M1011" s="35">
        <v>0</v>
      </c>
      <c r="N1011" s="35">
        <v>0</v>
      </c>
      <c r="O1011" s="35">
        <v>0</v>
      </c>
      <c r="P1011" s="35">
        <v>0</v>
      </c>
      <c r="Q1011" s="35">
        <v>0</v>
      </c>
      <c r="R1011" s="35">
        <v>0</v>
      </c>
      <c r="S1011" s="35">
        <v>0</v>
      </c>
      <c r="T1011" s="35">
        <v>0</v>
      </c>
      <c r="U1011" s="35">
        <v>0</v>
      </c>
      <c r="V1011" s="35">
        <v>0</v>
      </c>
      <c r="W1011" s="35">
        <v>0</v>
      </c>
      <c r="X1011" s="35">
        <v>8938</v>
      </c>
      <c r="Y1011" s="28"/>
      <c r="Z1011" s="201"/>
      <c r="AA1011" s="201"/>
      <c r="AB1011" s="201"/>
      <c r="AC1011" s="201"/>
      <c r="AD1011" s="201"/>
      <c r="AE1011" s="201"/>
      <c r="AF1011" s="201"/>
      <c r="AG1011" s="201"/>
      <c r="AH1011" s="201"/>
      <c r="AI1011" s="201"/>
      <c r="AJ1011" s="201"/>
      <c r="AK1011" s="201"/>
      <c r="AL1011" s="201"/>
      <c r="AM1011" s="201"/>
      <c r="AN1011" s="201"/>
      <c r="AO1011" s="201"/>
      <c r="AP1011" s="201"/>
      <c r="AQ1011" s="201"/>
      <c r="AR1011" s="201"/>
      <c r="AS1011" s="201"/>
      <c r="AT1011" s="201"/>
      <c r="AU1011" s="201"/>
    </row>
    <row r="1012" spans="1:47">
      <c r="A1012" s="11">
        <v>321</v>
      </c>
      <c r="B1012" s="66" t="s">
        <v>204</v>
      </c>
      <c r="C1012" s="35">
        <f t="shared" si="71"/>
        <v>2552948</v>
      </c>
      <c r="D1012" s="35">
        <v>350000</v>
      </c>
      <c r="E1012" s="35">
        <v>0</v>
      </c>
      <c r="F1012" s="35">
        <v>0</v>
      </c>
      <c r="G1012" s="35">
        <v>0</v>
      </c>
      <c r="H1012" s="35">
        <v>0</v>
      </c>
      <c r="I1012" s="35">
        <v>0</v>
      </c>
      <c r="J1012" s="84">
        <v>0</v>
      </c>
      <c r="K1012" s="35">
        <v>0</v>
      </c>
      <c r="L1012" s="35">
        <v>1019</v>
      </c>
      <c r="M1012" s="35">
        <v>2149460</v>
      </c>
      <c r="N1012" s="35">
        <v>0</v>
      </c>
      <c r="O1012" s="35">
        <v>0</v>
      </c>
      <c r="P1012" s="35">
        <v>0</v>
      </c>
      <c r="Q1012" s="35">
        <v>0</v>
      </c>
      <c r="R1012" s="35">
        <v>0</v>
      </c>
      <c r="S1012" s="35">
        <v>0</v>
      </c>
      <c r="T1012" s="35">
        <v>0</v>
      </c>
      <c r="U1012" s="35">
        <v>0</v>
      </c>
      <c r="V1012" s="35">
        <v>0</v>
      </c>
      <c r="W1012" s="35">
        <v>0</v>
      </c>
      <c r="X1012" s="35">
        <v>53488</v>
      </c>
      <c r="Y1012" s="28"/>
      <c r="Z1012" s="201"/>
      <c r="AA1012" s="201"/>
      <c r="AB1012" s="201"/>
      <c r="AC1012" s="201"/>
      <c r="AD1012" s="201"/>
      <c r="AE1012" s="201"/>
      <c r="AF1012" s="201"/>
      <c r="AG1012" s="201"/>
      <c r="AH1012" s="201"/>
      <c r="AI1012" s="201"/>
      <c r="AJ1012" s="201"/>
      <c r="AK1012" s="201"/>
      <c r="AL1012" s="201"/>
      <c r="AM1012" s="201"/>
      <c r="AN1012" s="201"/>
      <c r="AO1012" s="201"/>
      <c r="AP1012" s="201"/>
      <c r="AQ1012" s="201"/>
      <c r="AR1012" s="201"/>
      <c r="AS1012" s="201"/>
      <c r="AT1012" s="201"/>
      <c r="AU1012" s="201"/>
    </row>
    <row r="1013" spans="1:47">
      <c r="A1013" s="11">
        <v>322</v>
      </c>
      <c r="B1013" s="66" t="s">
        <v>205</v>
      </c>
      <c r="C1013" s="35">
        <f t="shared" si="71"/>
        <v>3531091</v>
      </c>
      <c r="D1013" s="35">
        <v>870322</v>
      </c>
      <c r="E1013" s="35">
        <v>236871</v>
      </c>
      <c r="F1013" s="35">
        <v>0</v>
      </c>
      <c r="G1013" s="35">
        <v>222631</v>
      </c>
      <c r="H1013" s="35">
        <v>290205</v>
      </c>
      <c r="I1013" s="35">
        <v>278491</v>
      </c>
      <c r="J1013" s="84">
        <v>0</v>
      </c>
      <c r="K1013" s="35">
        <v>0</v>
      </c>
      <c r="L1013" s="35">
        <v>358</v>
      </c>
      <c r="M1013" s="35">
        <v>973958</v>
      </c>
      <c r="N1013" s="35">
        <v>0</v>
      </c>
      <c r="O1013" s="35">
        <v>0</v>
      </c>
      <c r="P1013" s="35">
        <v>423</v>
      </c>
      <c r="Q1013" s="35">
        <v>577502</v>
      </c>
      <c r="R1013" s="35">
        <v>0</v>
      </c>
      <c r="S1013" s="35">
        <v>0</v>
      </c>
      <c r="T1013" s="35">
        <v>0</v>
      </c>
      <c r="U1013" s="35">
        <v>0</v>
      </c>
      <c r="V1013" s="35">
        <v>7282</v>
      </c>
      <c r="W1013" s="35">
        <v>0</v>
      </c>
      <c r="X1013" s="35">
        <v>73829</v>
      </c>
      <c r="Y1013" s="28"/>
      <c r="Z1013" s="201"/>
      <c r="AA1013" s="201"/>
      <c r="AB1013" s="201"/>
      <c r="AC1013" s="201"/>
      <c r="AD1013" s="201"/>
      <c r="AE1013" s="201"/>
      <c r="AF1013" s="201"/>
      <c r="AG1013" s="201"/>
      <c r="AH1013" s="201"/>
      <c r="AI1013" s="201"/>
      <c r="AJ1013" s="201"/>
      <c r="AK1013" s="201"/>
      <c r="AL1013" s="201"/>
      <c r="AM1013" s="201"/>
      <c r="AN1013" s="201"/>
      <c r="AO1013" s="201"/>
      <c r="AP1013" s="201"/>
      <c r="AQ1013" s="201"/>
      <c r="AR1013" s="201"/>
      <c r="AS1013" s="201"/>
      <c r="AT1013" s="201"/>
      <c r="AU1013" s="201"/>
    </row>
    <row r="1014" spans="1:47">
      <c r="A1014" s="11">
        <v>323</v>
      </c>
      <c r="B1014" s="66" t="s">
        <v>206</v>
      </c>
      <c r="C1014" s="35">
        <f t="shared" si="71"/>
        <v>9739082</v>
      </c>
      <c r="D1014" s="35">
        <v>2200542</v>
      </c>
      <c r="E1014" s="35">
        <v>173794</v>
      </c>
      <c r="F1014" s="35">
        <v>498593</v>
      </c>
      <c r="G1014" s="35">
        <v>435957</v>
      </c>
      <c r="H1014" s="35">
        <v>1014365</v>
      </c>
      <c r="I1014" s="35">
        <v>409085</v>
      </c>
      <c r="J1014" s="84">
        <v>0</v>
      </c>
      <c r="K1014" s="35">
        <v>0</v>
      </c>
      <c r="L1014" s="35">
        <v>505</v>
      </c>
      <c r="M1014" s="35">
        <v>2960491</v>
      </c>
      <c r="N1014" s="35">
        <v>0</v>
      </c>
      <c r="O1014" s="35">
        <v>0</v>
      </c>
      <c r="P1014" s="35">
        <v>754</v>
      </c>
      <c r="Q1014" s="35">
        <v>1824207</v>
      </c>
      <c r="R1014" s="35">
        <v>0</v>
      </c>
      <c r="S1014" s="35">
        <v>0</v>
      </c>
      <c r="T1014" s="35">
        <v>0</v>
      </c>
      <c r="U1014" s="35">
        <v>0</v>
      </c>
      <c r="V1014" s="35">
        <v>18384</v>
      </c>
      <c r="W1014" s="35">
        <v>0</v>
      </c>
      <c r="X1014" s="35">
        <v>203664</v>
      </c>
      <c r="Y1014" s="28"/>
      <c r="Z1014" s="201"/>
      <c r="AA1014" s="201"/>
      <c r="AB1014" s="201"/>
      <c r="AC1014" s="201"/>
      <c r="AD1014" s="201"/>
      <c r="AE1014" s="201"/>
      <c r="AF1014" s="201"/>
      <c r="AG1014" s="201"/>
      <c r="AH1014" s="201"/>
      <c r="AI1014" s="201"/>
      <c r="AJ1014" s="201"/>
      <c r="AK1014" s="201"/>
      <c r="AL1014" s="201"/>
      <c r="AM1014" s="201"/>
      <c r="AN1014" s="201"/>
      <c r="AO1014" s="201"/>
      <c r="AP1014" s="201"/>
      <c r="AQ1014" s="201"/>
      <c r="AR1014" s="201"/>
      <c r="AS1014" s="201"/>
      <c r="AT1014" s="201"/>
      <c r="AU1014" s="201"/>
    </row>
    <row r="1015" spans="1:47">
      <c r="A1015" s="11">
        <v>324</v>
      </c>
      <c r="B1015" s="66" t="s">
        <v>207</v>
      </c>
      <c r="C1015" s="35">
        <f t="shared" si="71"/>
        <v>6985135</v>
      </c>
      <c r="D1015" s="35">
        <v>1680293</v>
      </c>
      <c r="E1015" s="35">
        <v>289943</v>
      </c>
      <c r="F1015" s="35">
        <v>371917</v>
      </c>
      <c r="G1015" s="35">
        <v>246318</v>
      </c>
      <c r="H1015" s="35">
        <v>310585</v>
      </c>
      <c r="I1015" s="35">
        <v>333648</v>
      </c>
      <c r="J1015" s="84">
        <v>0</v>
      </c>
      <c r="K1015" s="35">
        <v>0</v>
      </c>
      <c r="L1015" s="35">
        <v>349</v>
      </c>
      <c r="M1015" s="35">
        <v>1287054</v>
      </c>
      <c r="N1015" s="35">
        <v>0</v>
      </c>
      <c r="O1015" s="35">
        <v>0</v>
      </c>
      <c r="P1015" s="35">
        <v>418</v>
      </c>
      <c r="Q1015" s="35">
        <v>1051840</v>
      </c>
      <c r="R1015" s="35">
        <v>0</v>
      </c>
      <c r="S1015" s="35">
        <v>0</v>
      </c>
      <c r="T1015" s="35">
        <v>418</v>
      </c>
      <c r="U1015" s="35">
        <v>1311530</v>
      </c>
      <c r="V1015" s="35">
        <v>7940</v>
      </c>
      <c r="W1015" s="35">
        <v>0</v>
      </c>
      <c r="X1015" s="35">
        <v>94067</v>
      </c>
      <c r="Y1015" s="28"/>
      <c r="Z1015" s="201"/>
      <c r="AA1015" s="201"/>
      <c r="AB1015" s="201"/>
      <c r="AC1015" s="201"/>
      <c r="AD1015" s="201"/>
      <c r="AE1015" s="201"/>
      <c r="AF1015" s="201"/>
      <c r="AG1015" s="201"/>
      <c r="AH1015" s="201"/>
      <c r="AI1015" s="201"/>
      <c r="AJ1015" s="201"/>
      <c r="AK1015" s="201"/>
      <c r="AL1015" s="201"/>
      <c r="AM1015" s="201"/>
      <c r="AN1015" s="201"/>
      <c r="AO1015" s="201"/>
      <c r="AP1015" s="201"/>
      <c r="AQ1015" s="201"/>
      <c r="AR1015" s="201"/>
      <c r="AS1015" s="201"/>
      <c r="AT1015" s="201"/>
      <c r="AU1015" s="201"/>
    </row>
    <row r="1016" spans="1:47">
      <c r="A1016" s="11">
        <v>325</v>
      </c>
      <c r="B1016" s="159" t="s">
        <v>208</v>
      </c>
      <c r="C1016" s="35">
        <f t="shared" si="71"/>
        <v>3174249</v>
      </c>
      <c r="D1016" s="35">
        <v>0</v>
      </c>
      <c r="E1016" s="35">
        <v>0</v>
      </c>
      <c r="F1016" s="35">
        <v>0</v>
      </c>
      <c r="G1016" s="35">
        <v>0</v>
      </c>
      <c r="H1016" s="35">
        <v>0</v>
      </c>
      <c r="I1016" s="35">
        <v>0</v>
      </c>
      <c r="J1016" s="84">
        <v>0</v>
      </c>
      <c r="K1016" s="35">
        <v>0</v>
      </c>
      <c r="L1016" s="35">
        <v>0</v>
      </c>
      <c r="M1016" s="35">
        <v>0</v>
      </c>
      <c r="N1016" s="35">
        <v>561</v>
      </c>
      <c r="O1016" s="35">
        <v>294276</v>
      </c>
      <c r="P1016" s="35">
        <v>852</v>
      </c>
      <c r="Q1016" s="35">
        <v>2813468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66505</v>
      </c>
      <c r="Y1016" s="28"/>
      <c r="Z1016" s="201"/>
      <c r="AA1016" s="201"/>
      <c r="AB1016" s="201"/>
      <c r="AC1016" s="201"/>
      <c r="AD1016" s="201"/>
      <c r="AE1016" s="201"/>
      <c r="AF1016" s="201"/>
      <c r="AG1016" s="201"/>
      <c r="AH1016" s="201"/>
      <c r="AI1016" s="201"/>
      <c r="AJ1016" s="201"/>
      <c r="AK1016" s="201"/>
      <c r="AL1016" s="201"/>
      <c r="AM1016" s="201"/>
      <c r="AN1016" s="201"/>
      <c r="AO1016" s="201"/>
      <c r="AP1016" s="201"/>
      <c r="AQ1016" s="201"/>
      <c r="AR1016" s="201"/>
      <c r="AS1016" s="201"/>
      <c r="AT1016" s="201"/>
      <c r="AU1016" s="201"/>
    </row>
    <row r="1017" spans="1:47">
      <c r="A1017" s="11">
        <v>326</v>
      </c>
      <c r="B1017" s="159" t="s">
        <v>209</v>
      </c>
      <c r="C1017" s="35">
        <f t="shared" si="71"/>
        <v>4610669</v>
      </c>
      <c r="D1017" s="35">
        <v>1716649</v>
      </c>
      <c r="E1017" s="35">
        <v>228516</v>
      </c>
      <c r="F1017" s="35">
        <v>0</v>
      </c>
      <c r="G1017" s="35">
        <v>234150</v>
      </c>
      <c r="H1017" s="35">
        <v>187139</v>
      </c>
      <c r="I1017" s="35">
        <v>190777</v>
      </c>
      <c r="J1017" s="84">
        <v>0</v>
      </c>
      <c r="K1017" s="35">
        <v>0</v>
      </c>
      <c r="L1017" s="35">
        <v>741</v>
      </c>
      <c r="M1017" s="35">
        <v>1345198</v>
      </c>
      <c r="N1017" s="35">
        <v>0</v>
      </c>
      <c r="O1017" s="35">
        <v>0</v>
      </c>
      <c r="P1017" s="35">
        <v>737.9</v>
      </c>
      <c r="Q1017" s="35">
        <v>601172</v>
      </c>
      <c r="R1017" s="35">
        <v>0</v>
      </c>
      <c r="S1017" s="35">
        <v>0</v>
      </c>
      <c r="T1017" s="35">
        <v>0</v>
      </c>
      <c r="U1017" s="35">
        <v>0</v>
      </c>
      <c r="V1017" s="35">
        <v>10691</v>
      </c>
      <c r="W1017" s="35">
        <v>0</v>
      </c>
      <c r="X1017" s="35">
        <v>96377</v>
      </c>
      <c r="Y1017" s="28"/>
      <c r="Z1017" s="201"/>
      <c r="AA1017" s="201"/>
      <c r="AB1017" s="201"/>
      <c r="AC1017" s="201"/>
      <c r="AD1017" s="201"/>
      <c r="AE1017" s="201"/>
      <c r="AF1017" s="201"/>
      <c r="AG1017" s="201"/>
      <c r="AH1017" s="201"/>
      <c r="AI1017" s="201"/>
      <c r="AJ1017" s="201"/>
      <c r="AK1017" s="201"/>
      <c r="AL1017" s="201"/>
      <c r="AM1017" s="201"/>
      <c r="AN1017" s="201"/>
      <c r="AO1017" s="201"/>
      <c r="AP1017" s="201"/>
      <c r="AQ1017" s="201"/>
      <c r="AR1017" s="201"/>
      <c r="AS1017" s="201"/>
      <c r="AT1017" s="201"/>
      <c r="AU1017" s="201"/>
    </row>
    <row r="1018" spans="1:47">
      <c r="A1018" s="11">
        <v>327</v>
      </c>
      <c r="B1018" s="66" t="s">
        <v>210</v>
      </c>
      <c r="C1018" s="35">
        <f t="shared" si="71"/>
        <v>16606763</v>
      </c>
      <c r="D1018" s="35">
        <v>4085617</v>
      </c>
      <c r="E1018" s="35">
        <v>403843</v>
      </c>
      <c r="F1018" s="35">
        <v>853873</v>
      </c>
      <c r="G1018" s="35">
        <v>738634</v>
      </c>
      <c r="H1018" s="35">
        <v>336591</v>
      </c>
      <c r="I1018" s="35">
        <v>813385</v>
      </c>
      <c r="J1018" s="84">
        <v>0</v>
      </c>
      <c r="K1018" s="35">
        <v>0</v>
      </c>
      <c r="L1018" s="35">
        <v>847</v>
      </c>
      <c r="M1018" s="35">
        <v>3562254</v>
      </c>
      <c r="N1018" s="35">
        <v>0</v>
      </c>
      <c r="O1018" s="35">
        <v>0</v>
      </c>
      <c r="P1018" s="35">
        <v>651</v>
      </c>
      <c r="Q1018" s="35">
        <v>2039809</v>
      </c>
      <c r="R1018" s="35">
        <v>0</v>
      </c>
      <c r="S1018" s="35">
        <v>0</v>
      </c>
      <c r="T1018" s="35">
        <v>651</v>
      </c>
      <c r="U1018" s="35">
        <v>3525194</v>
      </c>
      <c r="V1018" s="35">
        <v>19271</v>
      </c>
      <c r="W1018" s="35">
        <v>0</v>
      </c>
      <c r="X1018" s="35">
        <v>228292</v>
      </c>
      <c r="Y1018" s="28"/>
      <c r="Z1018" s="201"/>
      <c r="AA1018" s="201"/>
      <c r="AB1018" s="201"/>
      <c r="AC1018" s="201"/>
      <c r="AD1018" s="201"/>
      <c r="AE1018" s="201"/>
      <c r="AF1018" s="201"/>
      <c r="AG1018" s="201"/>
      <c r="AH1018" s="201"/>
      <c r="AI1018" s="201"/>
      <c r="AJ1018" s="201"/>
      <c r="AK1018" s="201"/>
      <c r="AL1018" s="201"/>
      <c r="AM1018" s="201"/>
      <c r="AN1018" s="201"/>
      <c r="AO1018" s="201"/>
      <c r="AP1018" s="201"/>
      <c r="AQ1018" s="201"/>
      <c r="AR1018" s="201"/>
      <c r="AS1018" s="201"/>
      <c r="AT1018" s="201"/>
      <c r="AU1018" s="201"/>
    </row>
    <row r="1019" spans="1:47">
      <c r="A1019" s="11">
        <v>328</v>
      </c>
      <c r="B1019" s="66" t="s">
        <v>211</v>
      </c>
      <c r="C1019" s="35">
        <f t="shared" si="71"/>
        <v>3287804.2</v>
      </c>
      <c r="D1019" s="35">
        <v>903405</v>
      </c>
      <c r="E1019" s="35">
        <v>67924</v>
      </c>
      <c r="F1019" s="35">
        <v>46405</v>
      </c>
      <c r="G1019" s="35">
        <v>131481</v>
      </c>
      <c r="H1019" s="35">
        <v>153642</v>
      </c>
      <c r="I1019" s="35">
        <v>126760</v>
      </c>
      <c r="J1019" s="84">
        <v>0</v>
      </c>
      <c r="K1019" s="35">
        <v>0</v>
      </c>
      <c r="L1019" s="35">
        <v>303</v>
      </c>
      <c r="M1019" s="35">
        <v>572884</v>
      </c>
      <c r="N1019" s="35">
        <v>0</v>
      </c>
      <c r="O1019" s="35">
        <v>0</v>
      </c>
      <c r="P1019" s="35">
        <v>503.5</v>
      </c>
      <c r="Q1019" s="35">
        <v>504922</v>
      </c>
      <c r="R1019" s="35">
        <v>0</v>
      </c>
      <c r="S1019" s="35">
        <v>0</v>
      </c>
      <c r="T1019" s="35">
        <v>503.5</v>
      </c>
      <c r="U1019" s="35">
        <v>725639.2</v>
      </c>
      <c r="V1019" s="35">
        <v>4261</v>
      </c>
      <c r="W1019" s="35">
        <v>0</v>
      </c>
      <c r="X1019" s="35">
        <v>50481</v>
      </c>
      <c r="Y1019" s="28"/>
      <c r="Z1019" s="201"/>
      <c r="AA1019" s="201"/>
      <c r="AB1019" s="201"/>
      <c r="AC1019" s="201"/>
      <c r="AD1019" s="201"/>
      <c r="AE1019" s="201"/>
      <c r="AF1019" s="201"/>
      <c r="AG1019" s="201"/>
      <c r="AH1019" s="201"/>
      <c r="AI1019" s="201"/>
      <c r="AJ1019" s="201"/>
      <c r="AK1019" s="201"/>
      <c r="AL1019" s="201"/>
      <c r="AM1019" s="201"/>
      <c r="AN1019" s="201"/>
      <c r="AO1019" s="201"/>
      <c r="AP1019" s="201"/>
      <c r="AQ1019" s="201"/>
      <c r="AR1019" s="201"/>
      <c r="AS1019" s="201"/>
      <c r="AT1019" s="201"/>
      <c r="AU1019" s="201"/>
    </row>
    <row r="1020" spans="1:47">
      <c r="A1020" s="11">
        <v>329</v>
      </c>
      <c r="B1020" s="66" t="s">
        <v>212</v>
      </c>
      <c r="C1020" s="35">
        <f t="shared" si="71"/>
        <v>6220726</v>
      </c>
      <c r="D1020" s="35">
        <v>1428456</v>
      </c>
      <c r="E1020" s="35">
        <v>169267</v>
      </c>
      <c r="F1020" s="35">
        <v>265456</v>
      </c>
      <c r="G1020" s="35">
        <v>247690</v>
      </c>
      <c r="H1020" s="35">
        <v>248771</v>
      </c>
      <c r="I1020" s="35">
        <v>264685</v>
      </c>
      <c r="J1020" s="84">
        <v>0</v>
      </c>
      <c r="K1020" s="35">
        <v>0</v>
      </c>
      <c r="L1020" s="35">
        <v>598</v>
      </c>
      <c r="M1020" s="35">
        <v>1116251</v>
      </c>
      <c r="N1020" s="35">
        <v>0</v>
      </c>
      <c r="O1020" s="35">
        <v>0</v>
      </c>
      <c r="P1020" s="35">
        <v>632.29999999999995</v>
      </c>
      <c r="Q1020" s="35">
        <v>1056274.8</v>
      </c>
      <c r="R1020" s="35">
        <v>0</v>
      </c>
      <c r="S1020" s="35">
        <v>0</v>
      </c>
      <c r="T1020" s="35">
        <v>632.29999999999995</v>
      </c>
      <c r="U1020" s="35">
        <v>1321438.2</v>
      </c>
      <c r="V1020" s="35">
        <v>7974</v>
      </c>
      <c r="W1020" s="35">
        <v>0</v>
      </c>
      <c r="X1020" s="35">
        <v>94463</v>
      </c>
      <c r="Y1020" s="28"/>
      <c r="Z1020" s="201"/>
      <c r="AA1020" s="201"/>
      <c r="AB1020" s="201"/>
      <c r="AC1020" s="201"/>
      <c r="AD1020" s="201"/>
      <c r="AE1020" s="201"/>
      <c r="AF1020" s="201"/>
      <c r="AG1020" s="201"/>
      <c r="AH1020" s="201"/>
      <c r="AI1020" s="201"/>
      <c r="AJ1020" s="201"/>
      <c r="AK1020" s="201"/>
      <c r="AL1020" s="201"/>
      <c r="AM1020" s="201"/>
      <c r="AN1020" s="201"/>
      <c r="AO1020" s="201"/>
      <c r="AP1020" s="201"/>
      <c r="AQ1020" s="201"/>
      <c r="AR1020" s="201"/>
      <c r="AS1020" s="201"/>
      <c r="AT1020" s="201"/>
      <c r="AU1020" s="201"/>
    </row>
    <row r="1021" spans="1:47">
      <c r="A1021" s="11">
        <v>330</v>
      </c>
      <c r="B1021" s="66" t="s">
        <v>213</v>
      </c>
      <c r="C1021" s="35">
        <f t="shared" si="71"/>
        <v>6196070</v>
      </c>
      <c r="D1021" s="35">
        <v>1428456</v>
      </c>
      <c r="E1021" s="35">
        <v>169267</v>
      </c>
      <c r="F1021" s="35">
        <v>265456</v>
      </c>
      <c r="G1021" s="35">
        <v>247690</v>
      </c>
      <c r="H1021" s="35">
        <v>248771</v>
      </c>
      <c r="I1021" s="35">
        <v>239962</v>
      </c>
      <c r="J1021" s="84">
        <v>0</v>
      </c>
      <c r="K1021" s="35">
        <v>0</v>
      </c>
      <c r="L1021" s="35">
        <v>598</v>
      </c>
      <c r="M1021" s="35">
        <v>1116251</v>
      </c>
      <c r="N1021" s="35">
        <v>0</v>
      </c>
      <c r="O1021" s="35">
        <v>0</v>
      </c>
      <c r="P1021" s="35">
        <v>632.29999999999995</v>
      </c>
      <c r="Q1021" s="35">
        <v>1056963.54834</v>
      </c>
      <c r="R1021" s="35">
        <v>0</v>
      </c>
      <c r="S1021" s="35">
        <v>0</v>
      </c>
      <c r="T1021" s="35">
        <v>632.29999999999995</v>
      </c>
      <c r="U1021" s="35">
        <v>1320749.45166</v>
      </c>
      <c r="V1021" s="35">
        <v>7979</v>
      </c>
      <c r="W1021" s="35">
        <v>0</v>
      </c>
      <c r="X1021" s="35">
        <v>94525</v>
      </c>
      <c r="Y1021" s="28"/>
      <c r="Z1021" s="201"/>
      <c r="AA1021" s="201"/>
      <c r="AB1021" s="201"/>
      <c r="AC1021" s="201"/>
      <c r="AD1021" s="201"/>
      <c r="AE1021" s="201"/>
      <c r="AF1021" s="201"/>
      <c r="AG1021" s="201"/>
      <c r="AH1021" s="201"/>
      <c r="AI1021" s="201"/>
      <c r="AJ1021" s="201"/>
      <c r="AK1021" s="201"/>
      <c r="AL1021" s="201"/>
      <c r="AM1021" s="201"/>
      <c r="AN1021" s="201"/>
      <c r="AO1021" s="201"/>
      <c r="AP1021" s="201"/>
      <c r="AQ1021" s="201"/>
      <c r="AR1021" s="201"/>
      <c r="AS1021" s="201"/>
      <c r="AT1021" s="201"/>
      <c r="AU1021" s="201"/>
    </row>
    <row r="1022" spans="1:47">
      <c r="A1022" s="11">
        <v>331</v>
      </c>
      <c r="B1022" s="159" t="s">
        <v>214</v>
      </c>
      <c r="C1022" s="35">
        <f t="shared" si="71"/>
        <v>11694055</v>
      </c>
      <c r="D1022" s="35">
        <v>0</v>
      </c>
      <c r="E1022" s="35">
        <v>0</v>
      </c>
      <c r="F1022" s="35">
        <v>0</v>
      </c>
      <c r="G1022" s="35">
        <v>0</v>
      </c>
      <c r="H1022" s="35">
        <v>0</v>
      </c>
      <c r="I1022" s="35">
        <v>0</v>
      </c>
      <c r="J1022" s="84">
        <v>0</v>
      </c>
      <c r="K1022" s="35">
        <v>0</v>
      </c>
      <c r="L1022" s="35">
        <v>773</v>
      </c>
      <c r="M1022" s="35">
        <v>2816490</v>
      </c>
      <c r="N1022" s="35">
        <v>672</v>
      </c>
      <c r="O1022" s="35">
        <v>95317</v>
      </c>
      <c r="P1022" s="35">
        <v>1244</v>
      </c>
      <c r="Q1022" s="35">
        <v>3377250</v>
      </c>
      <c r="R1022" s="35">
        <v>0</v>
      </c>
      <c r="S1022" s="35">
        <v>0</v>
      </c>
      <c r="T1022" s="35">
        <v>1244</v>
      </c>
      <c r="U1022" s="35">
        <v>5134945</v>
      </c>
      <c r="V1022" s="35">
        <v>25580</v>
      </c>
      <c r="W1022" s="35">
        <v>0</v>
      </c>
      <c r="X1022" s="35">
        <v>244473</v>
      </c>
      <c r="Y1022" s="28"/>
      <c r="Z1022" s="201"/>
      <c r="AA1022" s="201"/>
      <c r="AB1022" s="201"/>
      <c r="AC1022" s="201"/>
      <c r="AD1022" s="201"/>
      <c r="AE1022" s="201"/>
      <c r="AF1022" s="201"/>
      <c r="AG1022" s="201"/>
      <c r="AH1022" s="201"/>
      <c r="AI1022" s="201"/>
      <c r="AJ1022" s="201"/>
      <c r="AK1022" s="201"/>
      <c r="AL1022" s="201"/>
      <c r="AM1022" s="201"/>
      <c r="AN1022" s="201"/>
      <c r="AO1022" s="201"/>
      <c r="AP1022" s="201"/>
      <c r="AQ1022" s="201"/>
      <c r="AR1022" s="201"/>
      <c r="AS1022" s="201"/>
      <c r="AT1022" s="201"/>
      <c r="AU1022" s="201"/>
    </row>
    <row r="1023" spans="1:47">
      <c r="A1023" s="11">
        <v>332</v>
      </c>
      <c r="B1023" s="66" t="s">
        <v>215</v>
      </c>
      <c r="C1023" s="35">
        <f t="shared" si="71"/>
        <v>26829650</v>
      </c>
      <c r="D1023" s="35">
        <v>0</v>
      </c>
      <c r="E1023" s="35">
        <v>0</v>
      </c>
      <c r="F1023" s="35">
        <v>0</v>
      </c>
      <c r="G1023" s="35">
        <v>3037378</v>
      </c>
      <c r="H1023" s="35">
        <v>2758049</v>
      </c>
      <c r="I1023" s="35">
        <v>0</v>
      </c>
      <c r="J1023" s="84">
        <v>0</v>
      </c>
      <c r="K1023" s="35">
        <v>0</v>
      </c>
      <c r="L1023" s="35">
        <v>4242</v>
      </c>
      <c r="M1023" s="35">
        <v>7766127</v>
      </c>
      <c r="N1023" s="35">
        <v>2028</v>
      </c>
      <c r="O1023" s="35">
        <v>862661</v>
      </c>
      <c r="P1023" s="35">
        <v>5877.6</v>
      </c>
      <c r="Q1023" s="35">
        <v>11755200</v>
      </c>
      <c r="R1023" s="35">
        <v>0</v>
      </c>
      <c r="S1023" s="35">
        <v>0</v>
      </c>
      <c r="T1023" s="35">
        <v>0</v>
      </c>
      <c r="U1023" s="35">
        <v>0</v>
      </c>
      <c r="V1023" s="35">
        <v>89996</v>
      </c>
      <c r="W1023" s="35">
        <v>0</v>
      </c>
      <c r="X1023" s="35">
        <v>560239</v>
      </c>
      <c r="Y1023" s="28"/>
      <c r="Z1023" s="201"/>
      <c r="AA1023" s="201"/>
      <c r="AB1023" s="201"/>
      <c r="AC1023" s="201"/>
      <c r="AD1023" s="201"/>
      <c r="AE1023" s="201"/>
      <c r="AF1023" s="201"/>
      <c r="AG1023" s="201"/>
      <c r="AH1023" s="201"/>
      <c r="AI1023" s="201"/>
      <c r="AJ1023" s="201"/>
      <c r="AK1023" s="201"/>
      <c r="AL1023" s="201"/>
      <c r="AM1023" s="201"/>
      <c r="AN1023" s="201"/>
      <c r="AO1023" s="201"/>
      <c r="AP1023" s="201"/>
      <c r="AQ1023" s="201"/>
      <c r="AR1023" s="201"/>
      <c r="AS1023" s="201"/>
      <c r="AT1023" s="201"/>
      <c r="AU1023" s="201"/>
    </row>
    <row r="1024" spans="1:47">
      <c r="A1024" s="11">
        <v>333</v>
      </c>
      <c r="B1024" s="66" t="s">
        <v>216</v>
      </c>
      <c r="C1024" s="35">
        <f t="shared" si="71"/>
        <v>12966215</v>
      </c>
      <c r="D1024" s="35">
        <v>4150322</v>
      </c>
      <c r="E1024" s="35">
        <v>971079</v>
      </c>
      <c r="F1024" s="35">
        <v>0</v>
      </c>
      <c r="G1024" s="35">
        <v>944483</v>
      </c>
      <c r="H1024" s="35">
        <v>1055887</v>
      </c>
      <c r="I1024" s="35">
        <v>916160</v>
      </c>
      <c r="J1024" s="84">
        <v>0</v>
      </c>
      <c r="K1024" s="35">
        <v>0</v>
      </c>
      <c r="L1024" s="35">
        <v>1093</v>
      </c>
      <c r="M1024" s="35">
        <v>3246299</v>
      </c>
      <c r="N1024" s="35">
        <v>0</v>
      </c>
      <c r="O1024" s="35">
        <v>0</v>
      </c>
      <c r="P1024" s="35">
        <v>2500</v>
      </c>
      <c r="Q1024" s="35">
        <v>1372283</v>
      </c>
      <c r="R1024" s="35">
        <v>0</v>
      </c>
      <c r="S1024" s="35">
        <v>0</v>
      </c>
      <c r="T1024" s="35">
        <v>0</v>
      </c>
      <c r="U1024" s="35">
        <v>0</v>
      </c>
      <c r="V1024" s="35">
        <v>38853</v>
      </c>
      <c r="W1024" s="35">
        <v>0</v>
      </c>
      <c r="X1024" s="35">
        <v>270849</v>
      </c>
      <c r="Y1024" s="28"/>
      <c r="Z1024" s="201"/>
      <c r="AA1024" s="201"/>
      <c r="AB1024" s="201"/>
      <c r="AC1024" s="201"/>
      <c r="AD1024" s="201"/>
      <c r="AE1024" s="201"/>
      <c r="AF1024" s="201"/>
      <c r="AG1024" s="201"/>
      <c r="AH1024" s="201"/>
      <c r="AI1024" s="201"/>
      <c r="AJ1024" s="201"/>
      <c r="AK1024" s="201"/>
      <c r="AL1024" s="201"/>
      <c r="AM1024" s="201"/>
      <c r="AN1024" s="201"/>
      <c r="AO1024" s="201"/>
      <c r="AP1024" s="201"/>
      <c r="AQ1024" s="201"/>
      <c r="AR1024" s="201"/>
      <c r="AS1024" s="201"/>
      <c r="AT1024" s="201"/>
      <c r="AU1024" s="201"/>
    </row>
    <row r="1025" spans="1:47">
      <c r="A1025" s="11">
        <v>334</v>
      </c>
      <c r="B1025" s="66" t="s">
        <v>217</v>
      </c>
      <c r="C1025" s="35">
        <f t="shared" si="71"/>
        <v>13024760</v>
      </c>
      <c r="D1025" s="35">
        <v>4150322</v>
      </c>
      <c r="E1025" s="35">
        <v>971079</v>
      </c>
      <c r="F1025" s="35">
        <v>0</v>
      </c>
      <c r="G1025" s="35">
        <v>944483</v>
      </c>
      <c r="H1025" s="35">
        <v>1055887</v>
      </c>
      <c r="I1025" s="35">
        <v>916160</v>
      </c>
      <c r="J1025" s="84">
        <v>0</v>
      </c>
      <c r="K1025" s="35">
        <v>0</v>
      </c>
      <c r="L1025" s="35">
        <v>1093</v>
      </c>
      <c r="M1025" s="35">
        <v>3246299</v>
      </c>
      <c r="N1025" s="35">
        <v>0</v>
      </c>
      <c r="O1025" s="35">
        <v>0</v>
      </c>
      <c r="P1025" s="35">
        <v>2500</v>
      </c>
      <c r="Q1025" s="35">
        <v>1372283</v>
      </c>
      <c r="R1025" s="35">
        <v>0</v>
      </c>
      <c r="S1025" s="35">
        <v>0</v>
      </c>
      <c r="T1025" s="35">
        <v>0</v>
      </c>
      <c r="U1025" s="35">
        <v>0</v>
      </c>
      <c r="V1025" s="35">
        <v>37398</v>
      </c>
      <c r="W1025" s="35">
        <v>60000</v>
      </c>
      <c r="X1025" s="35">
        <v>270849</v>
      </c>
      <c r="Y1025" s="28"/>
      <c r="Z1025" s="201"/>
      <c r="AA1025" s="201"/>
      <c r="AB1025" s="201"/>
      <c r="AC1025" s="201"/>
      <c r="AD1025" s="201"/>
      <c r="AE1025" s="201"/>
      <c r="AF1025" s="201"/>
      <c r="AG1025" s="201"/>
      <c r="AH1025" s="201"/>
      <c r="AI1025" s="201"/>
      <c r="AJ1025" s="201"/>
      <c r="AK1025" s="201"/>
      <c r="AL1025" s="201"/>
      <c r="AM1025" s="201"/>
      <c r="AN1025" s="201"/>
      <c r="AO1025" s="201"/>
      <c r="AP1025" s="201"/>
      <c r="AQ1025" s="201"/>
      <c r="AR1025" s="201"/>
      <c r="AS1025" s="201"/>
      <c r="AT1025" s="201"/>
      <c r="AU1025" s="201"/>
    </row>
    <row r="1026" spans="1:47">
      <c r="A1026" s="11">
        <v>335</v>
      </c>
      <c r="B1026" s="159" t="s">
        <v>218</v>
      </c>
      <c r="C1026" s="35">
        <f t="shared" si="71"/>
        <v>3043486</v>
      </c>
      <c r="D1026" s="35">
        <v>1075349</v>
      </c>
      <c r="E1026" s="35">
        <v>127168</v>
      </c>
      <c r="F1026" s="35">
        <v>0</v>
      </c>
      <c r="G1026" s="35">
        <v>155627</v>
      </c>
      <c r="H1026" s="35">
        <v>224784</v>
      </c>
      <c r="I1026" s="35">
        <v>127977</v>
      </c>
      <c r="J1026" s="84">
        <v>0</v>
      </c>
      <c r="K1026" s="35">
        <v>0</v>
      </c>
      <c r="L1026" s="35">
        <v>384</v>
      </c>
      <c r="M1026" s="35">
        <v>786293</v>
      </c>
      <c r="N1026" s="35">
        <v>0</v>
      </c>
      <c r="O1026" s="35">
        <v>0</v>
      </c>
      <c r="P1026" s="35">
        <v>497.2</v>
      </c>
      <c r="Q1026" s="35">
        <v>481126</v>
      </c>
      <c r="R1026" s="35">
        <v>0</v>
      </c>
      <c r="S1026" s="35">
        <v>0</v>
      </c>
      <c r="T1026" s="35">
        <v>0</v>
      </c>
      <c r="U1026" s="35">
        <v>0</v>
      </c>
      <c r="V1026" s="35">
        <v>5072</v>
      </c>
      <c r="W1026" s="35">
        <v>0</v>
      </c>
      <c r="X1026" s="35">
        <v>60090</v>
      </c>
      <c r="Y1026" s="28"/>
      <c r="Z1026" s="201"/>
      <c r="AA1026" s="201"/>
      <c r="AB1026" s="201"/>
      <c r="AC1026" s="201"/>
      <c r="AD1026" s="201"/>
      <c r="AE1026" s="201"/>
      <c r="AF1026" s="201"/>
      <c r="AG1026" s="201"/>
      <c r="AH1026" s="201"/>
      <c r="AI1026" s="201"/>
      <c r="AJ1026" s="201"/>
      <c r="AK1026" s="201"/>
      <c r="AL1026" s="201"/>
      <c r="AM1026" s="201"/>
      <c r="AN1026" s="201"/>
      <c r="AO1026" s="201"/>
      <c r="AP1026" s="201"/>
      <c r="AQ1026" s="201"/>
      <c r="AR1026" s="201"/>
      <c r="AS1026" s="201"/>
      <c r="AT1026" s="201"/>
      <c r="AU1026" s="201"/>
    </row>
    <row r="1027" spans="1:47">
      <c r="A1027" s="11">
        <v>336</v>
      </c>
      <c r="B1027" s="159" t="s">
        <v>219</v>
      </c>
      <c r="C1027" s="35">
        <f t="shared" si="71"/>
        <v>2668703</v>
      </c>
      <c r="D1027" s="35">
        <v>822533</v>
      </c>
      <c r="E1027" s="35">
        <v>237721</v>
      </c>
      <c r="F1027" s="35">
        <v>0</v>
      </c>
      <c r="G1027" s="35">
        <v>155241</v>
      </c>
      <c r="H1027" s="35">
        <v>153642</v>
      </c>
      <c r="I1027" s="35">
        <v>174510</v>
      </c>
      <c r="J1027" s="84">
        <v>0</v>
      </c>
      <c r="K1027" s="35">
        <v>0</v>
      </c>
      <c r="L1027" s="35">
        <v>371</v>
      </c>
      <c r="M1027" s="35">
        <v>666489</v>
      </c>
      <c r="N1027" s="35">
        <v>0</v>
      </c>
      <c r="O1027" s="35">
        <v>0</v>
      </c>
      <c r="P1027" s="35">
        <v>484.3</v>
      </c>
      <c r="Q1027" s="35">
        <v>397751</v>
      </c>
      <c r="R1027" s="35">
        <v>0</v>
      </c>
      <c r="S1027" s="35">
        <v>0</v>
      </c>
      <c r="T1027" s="35">
        <v>0</v>
      </c>
      <c r="U1027" s="35">
        <v>0</v>
      </c>
      <c r="V1027" s="35">
        <v>5008</v>
      </c>
      <c r="W1027" s="35">
        <v>0</v>
      </c>
      <c r="X1027" s="35">
        <v>55808</v>
      </c>
      <c r="Y1027" s="28"/>
      <c r="Z1027" s="201"/>
      <c r="AA1027" s="201"/>
      <c r="AB1027" s="201"/>
      <c r="AC1027" s="201"/>
      <c r="AD1027" s="201"/>
      <c r="AE1027" s="201"/>
      <c r="AF1027" s="201"/>
      <c r="AG1027" s="201"/>
      <c r="AH1027" s="201"/>
      <c r="AI1027" s="201"/>
      <c r="AJ1027" s="201"/>
      <c r="AK1027" s="201"/>
      <c r="AL1027" s="201"/>
      <c r="AM1027" s="201"/>
      <c r="AN1027" s="201"/>
      <c r="AO1027" s="201"/>
      <c r="AP1027" s="201"/>
      <c r="AQ1027" s="201"/>
      <c r="AR1027" s="201"/>
      <c r="AS1027" s="201"/>
      <c r="AT1027" s="201"/>
      <c r="AU1027" s="201"/>
    </row>
    <row r="1028" spans="1:47">
      <c r="A1028" s="11">
        <v>337</v>
      </c>
      <c r="B1028" s="159" t="s">
        <v>220</v>
      </c>
      <c r="C1028" s="35">
        <f t="shared" si="71"/>
        <v>2562342</v>
      </c>
      <c r="D1028" s="35">
        <v>822533</v>
      </c>
      <c r="E1028" s="35">
        <v>122076</v>
      </c>
      <c r="F1028" s="35">
        <v>0</v>
      </c>
      <c r="G1028" s="35">
        <v>161103</v>
      </c>
      <c r="H1028" s="35">
        <v>153414</v>
      </c>
      <c r="I1028" s="35">
        <v>174510</v>
      </c>
      <c r="J1028" s="84">
        <v>0</v>
      </c>
      <c r="K1028" s="35">
        <v>0</v>
      </c>
      <c r="L1028" s="35">
        <v>371</v>
      </c>
      <c r="M1028" s="35">
        <v>672047</v>
      </c>
      <c r="N1028" s="35">
        <v>0</v>
      </c>
      <c r="O1028" s="35">
        <v>0</v>
      </c>
      <c r="P1028" s="35">
        <v>484.3</v>
      </c>
      <c r="Q1028" s="35">
        <v>397751</v>
      </c>
      <c r="R1028" s="35">
        <v>0</v>
      </c>
      <c r="S1028" s="35">
        <v>0</v>
      </c>
      <c r="T1028" s="35">
        <v>0</v>
      </c>
      <c r="U1028" s="35">
        <v>0</v>
      </c>
      <c r="V1028" s="35">
        <v>5335</v>
      </c>
      <c r="W1028" s="35">
        <v>0</v>
      </c>
      <c r="X1028" s="35">
        <v>53573</v>
      </c>
      <c r="Y1028" s="28"/>
      <c r="Z1028" s="201"/>
      <c r="AA1028" s="201"/>
      <c r="AB1028" s="201"/>
      <c r="AC1028" s="201"/>
      <c r="AD1028" s="201"/>
      <c r="AE1028" s="201"/>
      <c r="AF1028" s="201"/>
      <c r="AG1028" s="201"/>
      <c r="AH1028" s="201"/>
      <c r="AI1028" s="201"/>
      <c r="AJ1028" s="201"/>
      <c r="AK1028" s="201"/>
      <c r="AL1028" s="201"/>
      <c r="AM1028" s="201"/>
      <c r="AN1028" s="201"/>
      <c r="AO1028" s="201"/>
      <c r="AP1028" s="201"/>
      <c r="AQ1028" s="201"/>
      <c r="AR1028" s="201"/>
      <c r="AS1028" s="201"/>
      <c r="AT1028" s="201"/>
      <c r="AU1028" s="201"/>
    </row>
    <row r="1029" spans="1:47">
      <c r="A1029" s="11">
        <v>338</v>
      </c>
      <c r="B1029" s="66" t="s">
        <v>221</v>
      </c>
      <c r="C1029" s="35">
        <f t="shared" si="71"/>
        <v>5505859</v>
      </c>
      <c r="D1029" s="35">
        <v>1649486</v>
      </c>
      <c r="E1029" s="35">
        <v>230986</v>
      </c>
      <c r="F1029" s="35">
        <v>431115</v>
      </c>
      <c r="G1029" s="35">
        <v>341077</v>
      </c>
      <c r="H1029" s="35">
        <v>294124</v>
      </c>
      <c r="I1029" s="35">
        <v>249018</v>
      </c>
      <c r="J1029" s="84">
        <v>0</v>
      </c>
      <c r="K1029" s="35">
        <v>0</v>
      </c>
      <c r="L1029" s="35">
        <v>917</v>
      </c>
      <c r="M1029" s="35">
        <v>1444170</v>
      </c>
      <c r="N1029" s="35">
        <v>0</v>
      </c>
      <c r="O1029" s="35">
        <v>0</v>
      </c>
      <c r="P1029" s="35">
        <v>918.08</v>
      </c>
      <c r="Q1029" s="35">
        <v>739025</v>
      </c>
      <c r="R1029" s="35">
        <v>0</v>
      </c>
      <c r="S1029" s="35">
        <v>0</v>
      </c>
      <c r="T1029" s="35">
        <v>0</v>
      </c>
      <c r="U1029" s="35">
        <v>0</v>
      </c>
      <c r="V1029" s="35">
        <v>11748</v>
      </c>
      <c r="W1029" s="35">
        <v>0</v>
      </c>
      <c r="X1029" s="35">
        <v>115110</v>
      </c>
      <c r="Y1029" s="28"/>
      <c r="Z1029" s="201"/>
      <c r="AA1029" s="201"/>
      <c r="AB1029" s="201"/>
      <c r="AC1029" s="201"/>
      <c r="AD1029" s="201"/>
      <c r="AE1029" s="201"/>
      <c r="AF1029" s="201"/>
      <c r="AG1029" s="201"/>
      <c r="AH1029" s="201"/>
      <c r="AI1029" s="201"/>
      <c r="AJ1029" s="201"/>
      <c r="AK1029" s="201"/>
      <c r="AL1029" s="201"/>
      <c r="AM1029" s="201"/>
      <c r="AN1029" s="201"/>
      <c r="AO1029" s="201"/>
      <c r="AP1029" s="201"/>
      <c r="AQ1029" s="201"/>
      <c r="AR1029" s="201"/>
      <c r="AS1029" s="201"/>
      <c r="AT1029" s="201"/>
      <c r="AU1029" s="201"/>
    </row>
    <row r="1030" spans="1:47">
      <c r="A1030" s="11">
        <v>339</v>
      </c>
      <c r="B1030" s="159" t="s">
        <v>222</v>
      </c>
      <c r="C1030" s="35">
        <f t="shared" si="71"/>
        <v>4195801</v>
      </c>
      <c r="D1030" s="35">
        <v>1305975</v>
      </c>
      <c r="E1030" s="35">
        <v>274620</v>
      </c>
      <c r="F1030" s="35">
        <v>0</v>
      </c>
      <c r="G1030" s="35">
        <v>269141</v>
      </c>
      <c r="H1030" s="35">
        <v>253547</v>
      </c>
      <c r="I1030" s="35">
        <v>264698</v>
      </c>
      <c r="J1030" s="84">
        <v>0</v>
      </c>
      <c r="K1030" s="35">
        <v>0</v>
      </c>
      <c r="L1030" s="35">
        <v>632</v>
      </c>
      <c r="M1030" s="35">
        <v>1127395</v>
      </c>
      <c r="N1030" s="35">
        <v>0</v>
      </c>
      <c r="O1030" s="35">
        <v>0</v>
      </c>
      <c r="P1030" s="35">
        <v>702.9</v>
      </c>
      <c r="Q1030" s="35">
        <v>604013</v>
      </c>
      <c r="R1030" s="35">
        <v>0</v>
      </c>
      <c r="S1030" s="35">
        <v>0</v>
      </c>
      <c r="T1030" s="35">
        <v>0</v>
      </c>
      <c r="U1030" s="35">
        <v>0</v>
      </c>
      <c r="V1030" s="35">
        <v>8686</v>
      </c>
      <c r="W1030" s="35">
        <v>0</v>
      </c>
      <c r="X1030" s="35">
        <v>87726</v>
      </c>
      <c r="Y1030" s="28"/>
      <c r="Z1030" s="201"/>
      <c r="AA1030" s="201"/>
      <c r="AB1030" s="201"/>
      <c r="AC1030" s="201"/>
      <c r="AD1030" s="201"/>
      <c r="AE1030" s="201"/>
      <c r="AF1030" s="201"/>
      <c r="AG1030" s="201"/>
      <c r="AH1030" s="201"/>
      <c r="AI1030" s="201"/>
      <c r="AJ1030" s="201"/>
      <c r="AK1030" s="201"/>
      <c r="AL1030" s="201"/>
      <c r="AM1030" s="201"/>
      <c r="AN1030" s="201"/>
      <c r="AO1030" s="201"/>
      <c r="AP1030" s="201"/>
      <c r="AQ1030" s="201"/>
      <c r="AR1030" s="201"/>
      <c r="AS1030" s="201"/>
      <c r="AT1030" s="201"/>
      <c r="AU1030" s="201"/>
    </row>
    <row r="1031" spans="1:47">
      <c r="A1031" s="11">
        <v>340</v>
      </c>
      <c r="B1031" s="159" t="s">
        <v>223</v>
      </c>
      <c r="C1031" s="35">
        <f t="shared" si="71"/>
        <v>4203440</v>
      </c>
      <c r="D1031" s="35">
        <v>1305975</v>
      </c>
      <c r="E1031" s="35">
        <v>297251</v>
      </c>
      <c r="F1031" s="35">
        <v>0</v>
      </c>
      <c r="G1031" s="35">
        <v>253890</v>
      </c>
      <c r="H1031" s="35">
        <v>253547</v>
      </c>
      <c r="I1031" s="35">
        <v>264571</v>
      </c>
      <c r="J1031" s="84">
        <v>0</v>
      </c>
      <c r="K1031" s="35">
        <v>0</v>
      </c>
      <c r="L1031" s="35">
        <v>632</v>
      </c>
      <c r="M1031" s="35">
        <v>1127395</v>
      </c>
      <c r="N1031" s="35">
        <v>0</v>
      </c>
      <c r="O1031" s="35">
        <v>0</v>
      </c>
      <c r="P1031" s="35">
        <v>702.9</v>
      </c>
      <c r="Q1031" s="35">
        <v>604013</v>
      </c>
      <c r="R1031" s="35">
        <v>0</v>
      </c>
      <c r="S1031" s="35">
        <v>0</v>
      </c>
      <c r="T1031" s="35">
        <v>0</v>
      </c>
      <c r="U1031" s="35">
        <v>0</v>
      </c>
      <c r="V1031" s="35">
        <v>8916</v>
      </c>
      <c r="W1031" s="35">
        <v>0</v>
      </c>
      <c r="X1031" s="35">
        <v>87882</v>
      </c>
      <c r="Y1031" s="28"/>
      <c r="Z1031" s="201"/>
      <c r="AA1031" s="201"/>
      <c r="AB1031" s="201"/>
      <c r="AC1031" s="201"/>
      <c r="AD1031" s="201"/>
      <c r="AE1031" s="201"/>
      <c r="AF1031" s="201"/>
      <c r="AG1031" s="201"/>
      <c r="AH1031" s="201"/>
      <c r="AI1031" s="201"/>
      <c r="AJ1031" s="201"/>
      <c r="AK1031" s="201"/>
      <c r="AL1031" s="201"/>
      <c r="AM1031" s="201"/>
      <c r="AN1031" s="201"/>
      <c r="AO1031" s="201"/>
      <c r="AP1031" s="201"/>
      <c r="AQ1031" s="201"/>
      <c r="AR1031" s="201"/>
      <c r="AS1031" s="201"/>
      <c r="AT1031" s="201"/>
      <c r="AU1031" s="201"/>
    </row>
    <row r="1032" spans="1:47">
      <c r="A1032" s="11">
        <v>341</v>
      </c>
      <c r="B1032" s="66" t="s">
        <v>224</v>
      </c>
      <c r="C1032" s="35">
        <f t="shared" si="71"/>
        <v>6732282</v>
      </c>
      <c r="D1032" s="35">
        <v>1934950</v>
      </c>
      <c r="E1032" s="35">
        <v>306987</v>
      </c>
      <c r="F1032" s="35">
        <v>255204</v>
      </c>
      <c r="G1032" s="35">
        <v>203097</v>
      </c>
      <c r="H1032" s="35">
        <v>935447</v>
      </c>
      <c r="I1032" s="35">
        <v>65236</v>
      </c>
      <c r="J1032" s="84">
        <v>0</v>
      </c>
      <c r="K1032" s="35">
        <v>0</v>
      </c>
      <c r="L1032" s="35">
        <v>0</v>
      </c>
      <c r="M1032" s="35">
        <v>0</v>
      </c>
      <c r="N1032" s="35">
        <v>0</v>
      </c>
      <c r="O1032" s="35">
        <v>0</v>
      </c>
      <c r="P1032" s="35">
        <v>1038</v>
      </c>
      <c r="Q1032" s="35">
        <v>2871037</v>
      </c>
      <c r="R1032" s="35">
        <v>0</v>
      </c>
      <c r="S1032" s="35">
        <v>0</v>
      </c>
      <c r="T1032" s="35">
        <v>0</v>
      </c>
      <c r="U1032" s="35">
        <v>0</v>
      </c>
      <c r="V1032" s="35">
        <v>20183</v>
      </c>
      <c r="W1032" s="35">
        <v>0</v>
      </c>
      <c r="X1032" s="35">
        <v>140141</v>
      </c>
      <c r="Y1032" s="28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201"/>
      <c r="AT1032" s="201"/>
      <c r="AU1032" s="201"/>
    </row>
    <row r="1033" spans="1:47">
      <c r="A1033" s="11">
        <v>342</v>
      </c>
      <c r="B1033" s="66" t="s">
        <v>225</v>
      </c>
      <c r="C1033" s="35">
        <f t="shared" si="71"/>
        <v>10159163.997579999</v>
      </c>
      <c r="D1033" s="35">
        <v>2464775</v>
      </c>
      <c r="E1033" s="35">
        <v>197275</v>
      </c>
      <c r="F1033" s="35">
        <v>297811</v>
      </c>
      <c r="G1033" s="35">
        <v>300596</v>
      </c>
      <c r="H1033" s="35">
        <v>1287470</v>
      </c>
      <c r="I1033" s="35">
        <v>0</v>
      </c>
      <c r="J1033" s="84">
        <v>0</v>
      </c>
      <c r="K1033" s="35">
        <v>0</v>
      </c>
      <c r="L1033" s="35">
        <v>301</v>
      </c>
      <c r="M1033" s="35">
        <v>1907093</v>
      </c>
      <c r="N1033" s="35">
        <v>0</v>
      </c>
      <c r="O1033" s="35">
        <v>0</v>
      </c>
      <c r="P1033" s="35">
        <v>776</v>
      </c>
      <c r="Q1033" s="35">
        <v>3467428.9975800002</v>
      </c>
      <c r="R1033" s="35">
        <v>0</v>
      </c>
      <c r="S1033" s="35">
        <v>0</v>
      </c>
      <c r="T1033" s="35">
        <v>0</v>
      </c>
      <c r="U1033" s="35">
        <v>0</v>
      </c>
      <c r="V1033" s="35">
        <v>24375</v>
      </c>
      <c r="W1033" s="35">
        <v>0</v>
      </c>
      <c r="X1033" s="35">
        <v>212340</v>
      </c>
      <c r="Y1033" s="28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P1033" s="201"/>
      <c r="AQ1033" s="201"/>
      <c r="AR1033" s="201"/>
      <c r="AS1033" s="201"/>
      <c r="AT1033" s="201"/>
      <c r="AU1033" s="201"/>
    </row>
    <row r="1034" spans="1:47">
      <c r="A1034" s="11">
        <v>343</v>
      </c>
      <c r="B1034" s="66" t="s">
        <v>226</v>
      </c>
      <c r="C1034" s="35">
        <f t="shared" si="71"/>
        <v>17528502</v>
      </c>
      <c r="D1034" s="35">
        <v>4206688</v>
      </c>
      <c r="E1034" s="35">
        <v>455063</v>
      </c>
      <c r="F1034" s="35">
        <v>991301</v>
      </c>
      <c r="G1034" s="35">
        <v>601206</v>
      </c>
      <c r="H1034" s="35">
        <v>2142347</v>
      </c>
      <c r="I1034" s="35">
        <v>690044</v>
      </c>
      <c r="J1034" s="84">
        <v>0</v>
      </c>
      <c r="K1034" s="35">
        <v>0</v>
      </c>
      <c r="L1034" s="35">
        <v>735</v>
      </c>
      <c r="M1034" s="35">
        <v>2546215</v>
      </c>
      <c r="N1034" s="35">
        <v>0</v>
      </c>
      <c r="O1034" s="35">
        <v>0</v>
      </c>
      <c r="P1034" s="35">
        <v>1517</v>
      </c>
      <c r="Q1034" s="35">
        <v>5491974</v>
      </c>
      <c r="R1034" s="35">
        <v>0</v>
      </c>
      <c r="S1034" s="35">
        <v>0</v>
      </c>
      <c r="T1034" s="35">
        <v>0</v>
      </c>
      <c r="U1034" s="35">
        <v>0</v>
      </c>
      <c r="V1034" s="35">
        <v>38271</v>
      </c>
      <c r="W1034" s="35">
        <v>0</v>
      </c>
      <c r="X1034" s="35">
        <v>365393</v>
      </c>
      <c r="Y1034" s="28"/>
      <c r="Z1034" s="201"/>
      <c r="AA1034" s="201"/>
      <c r="AB1034" s="201"/>
      <c r="AC1034" s="201"/>
      <c r="AD1034" s="201"/>
      <c r="AE1034" s="201"/>
      <c r="AF1034" s="201"/>
      <c r="AG1034" s="201"/>
      <c r="AH1034" s="201"/>
      <c r="AI1034" s="201"/>
      <c r="AJ1034" s="201"/>
      <c r="AK1034" s="201"/>
      <c r="AL1034" s="201"/>
      <c r="AM1034" s="201"/>
      <c r="AN1034" s="201"/>
      <c r="AO1034" s="201"/>
      <c r="AP1034" s="201"/>
      <c r="AQ1034" s="201"/>
      <c r="AR1034" s="201"/>
      <c r="AS1034" s="201"/>
      <c r="AT1034" s="201"/>
      <c r="AU1034" s="201"/>
    </row>
    <row r="1035" spans="1:47">
      <c r="A1035" s="11">
        <v>344</v>
      </c>
      <c r="B1035" s="66" t="s">
        <v>227</v>
      </c>
      <c r="C1035" s="35">
        <f t="shared" si="71"/>
        <v>7333342</v>
      </c>
      <c r="D1035" s="35">
        <v>1689306</v>
      </c>
      <c r="E1035" s="35">
        <v>129563</v>
      </c>
      <c r="F1035" s="35">
        <v>435743</v>
      </c>
      <c r="G1035" s="35">
        <v>449616</v>
      </c>
      <c r="H1035" s="35">
        <v>827670</v>
      </c>
      <c r="I1035" s="35">
        <v>281583</v>
      </c>
      <c r="J1035" s="84">
        <v>0</v>
      </c>
      <c r="K1035" s="35">
        <v>0</v>
      </c>
      <c r="L1035" s="35">
        <v>369</v>
      </c>
      <c r="M1035" s="35">
        <v>1162134</v>
      </c>
      <c r="N1035" s="35">
        <v>0</v>
      </c>
      <c r="O1035" s="35">
        <v>0</v>
      </c>
      <c r="P1035" s="35">
        <v>859</v>
      </c>
      <c r="Q1035" s="35">
        <v>2188784</v>
      </c>
      <c r="R1035" s="35">
        <v>0</v>
      </c>
      <c r="S1035" s="35">
        <v>0</v>
      </c>
      <c r="T1035" s="35">
        <v>0</v>
      </c>
      <c r="U1035" s="35">
        <v>0</v>
      </c>
      <c r="V1035" s="35">
        <v>16336</v>
      </c>
      <c r="W1035" s="35">
        <v>0</v>
      </c>
      <c r="X1035" s="35">
        <v>152607</v>
      </c>
      <c r="Y1035" s="28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1"/>
      <c r="AO1035" s="201"/>
      <c r="AP1035" s="201"/>
      <c r="AQ1035" s="201"/>
      <c r="AR1035" s="201"/>
      <c r="AS1035" s="201"/>
      <c r="AT1035" s="201"/>
      <c r="AU1035" s="201"/>
    </row>
    <row r="1036" spans="1:47">
      <c r="A1036" s="11">
        <v>345</v>
      </c>
      <c r="B1036" s="66" t="s">
        <v>228</v>
      </c>
      <c r="C1036" s="35">
        <f t="shared" si="71"/>
        <v>4678993</v>
      </c>
      <c r="D1036" s="35">
        <v>0</v>
      </c>
      <c r="E1036" s="35">
        <v>0</v>
      </c>
      <c r="F1036" s="35">
        <v>0</v>
      </c>
      <c r="G1036" s="35">
        <v>0</v>
      </c>
      <c r="H1036" s="35">
        <v>827670</v>
      </c>
      <c r="I1036" s="35">
        <v>281583</v>
      </c>
      <c r="J1036" s="84">
        <v>0</v>
      </c>
      <c r="K1036" s="35">
        <v>0</v>
      </c>
      <c r="L1036" s="35">
        <v>352</v>
      </c>
      <c r="M1036" s="35">
        <v>1198767</v>
      </c>
      <c r="N1036" s="35">
        <v>0</v>
      </c>
      <c r="O1036" s="35">
        <v>0</v>
      </c>
      <c r="P1036" s="35">
        <v>839</v>
      </c>
      <c r="Q1036" s="35">
        <v>2258230</v>
      </c>
      <c r="R1036" s="35">
        <v>0</v>
      </c>
      <c r="S1036" s="35">
        <v>0</v>
      </c>
      <c r="T1036" s="35">
        <v>0</v>
      </c>
      <c r="U1036" s="35">
        <v>0</v>
      </c>
      <c r="V1036" s="35">
        <v>15736</v>
      </c>
      <c r="W1036" s="35">
        <v>0</v>
      </c>
      <c r="X1036" s="35">
        <v>97007</v>
      </c>
      <c r="Y1036" s="28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1"/>
      <c r="AT1036" s="201"/>
      <c r="AU1036" s="201"/>
    </row>
    <row r="1037" spans="1:47">
      <c r="A1037" s="11">
        <v>346</v>
      </c>
      <c r="B1037" s="66" t="s">
        <v>229</v>
      </c>
      <c r="C1037" s="35">
        <f t="shared" si="71"/>
        <v>25464333.649999999</v>
      </c>
      <c r="D1037" s="35">
        <v>7317333</v>
      </c>
      <c r="E1037" s="35">
        <v>1408302</v>
      </c>
      <c r="F1037" s="35">
        <v>3337095</v>
      </c>
      <c r="G1037" s="35">
        <v>2399613</v>
      </c>
      <c r="H1037" s="35">
        <v>2003023</v>
      </c>
      <c r="I1037" s="35">
        <v>2853234.65</v>
      </c>
      <c r="J1037" s="84">
        <v>0</v>
      </c>
      <c r="K1037" s="35">
        <v>0</v>
      </c>
      <c r="L1037" s="35">
        <v>0</v>
      </c>
      <c r="M1037" s="35">
        <v>0</v>
      </c>
      <c r="N1037" s="35">
        <v>2134</v>
      </c>
      <c r="O1037" s="35">
        <v>394948</v>
      </c>
      <c r="P1037" s="35">
        <v>6130</v>
      </c>
      <c r="Q1037" s="35">
        <v>4174655</v>
      </c>
      <c r="R1037" s="35">
        <v>0</v>
      </c>
      <c r="S1037" s="35">
        <v>0</v>
      </c>
      <c r="T1037" s="35">
        <v>143</v>
      </c>
      <c r="U1037" s="35">
        <v>944706</v>
      </c>
      <c r="V1037" s="35">
        <v>0</v>
      </c>
      <c r="W1037" s="35">
        <v>100000</v>
      </c>
      <c r="X1037" s="35">
        <v>531424</v>
      </c>
      <c r="Y1037" s="28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1"/>
      <c r="AT1037" s="201"/>
      <c r="AU1037" s="201"/>
    </row>
    <row r="1038" spans="1:47">
      <c r="A1038" s="11">
        <v>347</v>
      </c>
      <c r="B1038" s="159" t="s">
        <v>231</v>
      </c>
      <c r="C1038" s="35">
        <f t="shared" si="71"/>
        <v>4764101</v>
      </c>
      <c r="D1038" s="35">
        <v>921360</v>
      </c>
      <c r="E1038" s="35">
        <v>121096</v>
      </c>
      <c r="F1038" s="35">
        <v>216041</v>
      </c>
      <c r="G1038" s="35">
        <v>300918</v>
      </c>
      <c r="H1038" s="35">
        <v>290181</v>
      </c>
      <c r="I1038" s="35">
        <v>308095</v>
      </c>
      <c r="J1038" s="84">
        <v>0</v>
      </c>
      <c r="K1038" s="35">
        <v>0</v>
      </c>
      <c r="L1038" s="35">
        <v>419</v>
      </c>
      <c r="M1038" s="35">
        <v>1245435</v>
      </c>
      <c r="N1038" s="35">
        <v>0</v>
      </c>
      <c r="O1038" s="35">
        <v>0</v>
      </c>
      <c r="P1038" s="35">
        <v>458</v>
      </c>
      <c r="Q1038" s="35">
        <v>1251897</v>
      </c>
      <c r="R1038" s="35">
        <v>0</v>
      </c>
      <c r="S1038" s="35">
        <v>0</v>
      </c>
      <c r="T1038" s="35">
        <v>0</v>
      </c>
      <c r="U1038" s="35">
        <v>0</v>
      </c>
      <c r="V1038" s="35">
        <v>9461</v>
      </c>
      <c r="W1038" s="35">
        <v>0</v>
      </c>
      <c r="X1038" s="35">
        <v>99617</v>
      </c>
      <c r="Y1038" s="28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1"/>
      <c r="AT1038" s="201"/>
      <c r="AU1038" s="201"/>
    </row>
    <row r="1039" spans="1:47">
      <c r="A1039" s="11">
        <v>348</v>
      </c>
      <c r="B1039" s="66" t="s">
        <v>232</v>
      </c>
      <c r="C1039" s="35">
        <f t="shared" si="71"/>
        <v>4225313</v>
      </c>
      <c r="D1039" s="35">
        <v>1064848</v>
      </c>
      <c r="E1039" s="35">
        <v>157247</v>
      </c>
      <c r="F1039" s="35">
        <v>0</v>
      </c>
      <c r="G1039" s="35">
        <v>159144</v>
      </c>
      <c r="H1039" s="35">
        <v>195318</v>
      </c>
      <c r="I1039" s="35">
        <v>192261</v>
      </c>
      <c r="J1039" s="84">
        <v>0</v>
      </c>
      <c r="K1039" s="35">
        <v>0</v>
      </c>
      <c r="L1039" s="35">
        <v>439</v>
      </c>
      <c r="M1039" s="35">
        <v>836758</v>
      </c>
      <c r="N1039" s="35">
        <v>0</v>
      </c>
      <c r="O1039" s="35">
        <v>0</v>
      </c>
      <c r="P1039" s="35">
        <v>540</v>
      </c>
      <c r="Q1039" s="35">
        <v>662370</v>
      </c>
      <c r="R1039" s="35">
        <v>0</v>
      </c>
      <c r="S1039" s="35">
        <v>0</v>
      </c>
      <c r="T1039" s="35">
        <v>540</v>
      </c>
      <c r="U1039" s="35">
        <v>890468</v>
      </c>
      <c r="V1039" s="35">
        <v>5207</v>
      </c>
      <c r="W1039" s="35">
        <v>0</v>
      </c>
      <c r="X1039" s="35">
        <v>61692</v>
      </c>
      <c r="Y1039" s="28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1"/>
      <c r="AT1039" s="201"/>
      <c r="AU1039" s="201"/>
    </row>
    <row r="1040" spans="1:47">
      <c r="A1040" s="11">
        <v>349</v>
      </c>
      <c r="B1040" s="66" t="s">
        <v>233</v>
      </c>
      <c r="C1040" s="35">
        <f t="shared" si="71"/>
        <v>7569536.0599999996</v>
      </c>
      <c r="D1040" s="35">
        <v>1760399</v>
      </c>
      <c r="E1040" s="35">
        <v>274604</v>
      </c>
      <c r="F1040" s="35">
        <v>393837</v>
      </c>
      <c r="G1040" s="35">
        <v>534681</v>
      </c>
      <c r="H1040" s="35">
        <v>543828</v>
      </c>
      <c r="I1040" s="35">
        <v>258511</v>
      </c>
      <c r="J1040" s="84">
        <v>0</v>
      </c>
      <c r="K1040" s="35">
        <v>0</v>
      </c>
      <c r="L1040" s="35">
        <v>412</v>
      </c>
      <c r="M1040" s="35">
        <v>1370834</v>
      </c>
      <c r="N1040" s="35">
        <v>358</v>
      </c>
      <c r="O1040" s="35">
        <v>174534.06</v>
      </c>
      <c r="P1040" s="35">
        <v>909</v>
      </c>
      <c r="Q1040" s="35">
        <v>2084204</v>
      </c>
      <c r="R1040" s="35">
        <v>0</v>
      </c>
      <c r="S1040" s="35">
        <v>0</v>
      </c>
      <c r="T1040" s="35">
        <v>0</v>
      </c>
      <c r="U1040" s="35">
        <v>0</v>
      </c>
      <c r="V1040" s="35">
        <v>15842</v>
      </c>
      <c r="W1040" s="35">
        <v>0</v>
      </c>
      <c r="X1040" s="35">
        <v>158262</v>
      </c>
      <c r="Y1040" s="28"/>
      <c r="Z1040" s="201"/>
      <c r="AA1040" s="201"/>
      <c r="AB1040" s="201"/>
      <c r="AC1040" s="201"/>
      <c r="AD1040" s="201"/>
      <c r="AE1040" s="201"/>
      <c r="AF1040" s="201"/>
      <c r="AG1040" s="201"/>
      <c r="AH1040" s="201"/>
      <c r="AI1040" s="201"/>
      <c r="AJ1040" s="201"/>
      <c r="AK1040" s="201"/>
      <c r="AL1040" s="201"/>
      <c r="AM1040" s="201"/>
      <c r="AN1040" s="201"/>
      <c r="AO1040" s="201"/>
      <c r="AP1040" s="201"/>
      <c r="AQ1040" s="201"/>
      <c r="AR1040" s="201"/>
      <c r="AS1040" s="201"/>
      <c r="AT1040" s="201"/>
      <c r="AU1040" s="201"/>
    </row>
    <row r="1041" spans="1:47">
      <c r="A1041" s="11">
        <v>350</v>
      </c>
      <c r="B1041" s="66" t="s">
        <v>571</v>
      </c>
      <c r="C1041" s="35">
        <f t="shared" si="71"/>
        <v>2227192.5</v>
      </c>
      <c r="D1041" s="35">
        <v>0</v>
      </c>
      <c r="E1041" s="35">
        <v>0</v>
      </c>
      <c r="F1041" s="35">
        <v>0</v>
      </c>
      <c r="G1041" s="35">
        <v>0</v>
      </c>
      <c r="H1041" s="35">
        <v>0</v>
      </c>
      <c r="I1041" s="35">
        <v>0</v>
      </c>
      <c r="J1041" s="84">
        <v>0</v>
      </c>
      <c r="K1041" s="35">
        <v>0</v>
      </c>
      <c r="L1041" s="35">
        <v>1020</v>
      </c>
      <c r="M1041" s="35">
        <v>2124670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57055.5</v>
      </c>
      <c r="X1041" s="35">
        <v>45467</v>
      </c>
      <c r="Y1041" s="28"/>
      <c r="Z1041" s="201"/>
      <c r="AA1041" s="201"/>
      <c r="AB1041" s="201"/>
      <c r="AC1041" s="201"/>
      <c r="AD1041" s="201"/>
      <c r="AE1041" s="201"/>
      <c r="AF1041" s="201"/>
      <c r="AG1041" s="201"/>
      <c r="AH1041" s="201"/>
      <c r="AI1041" s="201"/>
      <c r="AJ1041" s="201"/>
      <c r="AK1041" s="201"/>
      <c r="AL1041" s="201"/>
      <c r="AM1041" s="201"/>
      <c r="AN1041" s="201"/>
      <c r="AO1041" s="201"/>
      <c r="AP1041" s="201"/>
      <c r="AQ1041" s="201"/>
      <c r="AR1041" s="201"/>
      <c r="AS1041" s="201"/>
      <c r="AT1041" s="201"/>
      <c r="AU1041" s="201"/>
    </row>
    <row r="1042" spans="1:47">
      <c r="A1042" s="11">
        <v>351</v>
      </c>
      <c r="B1042" s="159" t="s">
        <v>234</v>
      </c>
      <c r="C1042" s="35">
        <f t="shared" si="71"/>
        <v>5535547.4399999995</v>
      </c>
      <c r="D1042" s="35">
        <v>1216649.72</v>
      </c>
      <c r="E1042" s="35">
        <v>141332.49</v>
      </c>
      <c r="F1042" s="35">
        <v>290537.62</v>
      </c>
      <c r="G1042" s="35">
        <v>226174.17</v>
      </c>
      <c r="H1042" s="35">
        <v>262491.37</v>
      </c>
      <c r="I1042" s="35">
        <v>0</v>
      </c>
      <c r="J1042" s="84">
        <v>0</v>
      </c>
      <c r="K1042" s="35">
        <v>0</v>
      </c>
      <c r="L1042" s="35">
        <v>523</v>
      </c>
      <c r="M1042" s="35">
        <v>1619748.9</v>
      </c>
      <c r="N1042" s="35">
        <v>0</v>
      </c>
      <c r="O1042" s="35">
        <v>0</v>
      </c>
      <c r="P1042" s="35">
        <v>1023</v>
      </c>
      <c r="Q1042" s="35">
        <v>1485514.17</v>
      </c>
      <c r="R1042" s="35">
        <v>0</v>
      </c>
      <c r="S1042" s="35">
        <v>0</v>
      </c>
      <c r="T1042" s="35">
        <v>0</v>
      </c>
      <c r="U1042" s="35">
        <v>0</v>
      </c>
      <c r="V1042" s="35">
        <v>35702</v>
      </c>
      <c r="W1042" s="35">
        <v>257397</v>
      </c>
      <c r="X1042" s="35">
        <v>0</v>
      </c>
      <c r="Y1042" s="28"/>
      <c r="Z1042" s="201"/>
      <c r="AA1042" s="201"/>
      <c r="AB1042" s="201"/>
      <c r="AC1042" s="201"/>
      <c r="AD1042" s="201"/>
      <c r="AE1042" s="201"/>
      <c r="AF1042" s="201"/>
      <c r="AG1042" s="201"/>
      <c r="AH1042" s="201"/>
      <c r="AI1042" s="201"/>
      <c r="AJ1042" s="201"/>
      <c r="AK1042" s="201"/>
      <c r="AL1042" s="201"/>
      <c r="AM1042" s="201"/>
      <c r="AN1042" s="201"/>
      <c r="AO1042" s="201"/>
      <c r="AP1042" s="201"/>
      <c r="AQ1042" s="201"/>
      <c r="AR1042" s="201"/>
      <c r="AS1042" s="201"/>
      <c r="AT1042" s="201"/>
      <c r="AU1042" s="201"/>
    </row>
    <row r="1043" spans="1:47">
      <c r="A1043" s="11">
        <v>352</v>
      </c>
      <c r="B1043" s="66" t="s">
        <v>237</v>
      </c>
      <c r="C1043" s="35">
        <f t="shared" si="71"/>
        <v>6471725</v>
      </c>
      <c r="D1043" s="35">
        <v>1727516</v>
      </c>
      <c r="E1043" s="35">
        <v>298019</v>
      </c>
      <c r="F1043" s="35">
        <v>602802</v>
      </c>
      <c r="G1043" s="35">
        <v>432735</v>
      </c>
      <c r="H1043" s="35">
        <v>658317</v>
      </c>
      <c r="I1043" s="35">
        <v>335598</v>
      </c>
      <c r="J1043" s="84">
        <v>0</v>
      </c>
      <c r="K1043" s="35">
        <v>0</v>
      </c>
      <c r="L1043" s="35">
        <v>595</v>
      </c>
      <c r="M1043" s="35">
        <v>1316884</v>
      </c>
      <c r="N1043" s="35">
        <v>0</v>
      </c>
      <c r="O1043" s="35">
        <v>0</v>
      </c>
      <c r="P1043" s="35">
        <v>1233.2</v>
      </c>
      <c r="Q1043" s="35">
        <v>948947</v>
      </c>
      <c r="R1043" s="35">
        <v>0</v>
      </c>
      <c r="S1043" s="35">
        <v>0</v>
      </c>
      <c r="T1043" s="35">
        <v>0</v>
      </c>
      <c r="U1043" s="35">
        <v>0</v>
      </c>
      <c r="V1043" s="35">
        <v>15642</v>
      </c>
      <c r="W1043" s="35">
        <v>0</v>
      </c>
      <c r="X1043" s="35">
        <v>135265</v>
      </c>
      <c r="Y1043" s="28"/>
      <c r="Z1043" s="201"/>
      <c r="AA1043" s="201"/>
      <c r="AB1043" s="201"/>
      <c r="AC1043" s="201"/>
      <c r="AD1043" s="201"/>
      <c r="AE1043" s="201"/>
      <c r="AF1043" s="201"/>
      <c r="AG1043" s="201"/>
      <c r="AH1043" s="201"/>
      <c r="AI1043" s="201"/>
      <c r="AJ1043" s="201"/>
      <c r="AK1043" s="201"/>
      <c r="AL1043" s="201"/>
      <c r="AM1043" s="201"/>
      <c r="AN1043" s="201"/>
      <c r="AO1043" s="201"/>
      <c r="AP1043" s="201"/>
      <c r="AQ1043" s="201"/>
      <c r="AR1043" s="201"/>
      <c r="AS1043" s="201"/>
      <c r="AT1043" s="201"/>
      <c r="AU1043" s="201"/>
    </row>
    <row r="1044" spans="1:47">
      <c r="A1044" s="11">
        <v>353</v>
      </c>
      <c r="B1044" s="66" t="s">
        <v>238</v>
      </c>
      <c r="C1044" s="35">
        <f t="shared" si="71"/>
        <v>6433677</v>
      </c>
      <c r="D1044" s="35">
        <v>1727516</v>
      </c>
      <c r="E1044" s="35">
        <v>295920</v>
      </c>
      <c r="F1044" s="35">
        <v>601799</v>
      </c>
      <c r="G1044" s="35">
        <v>432735</v>
      </c>
      <c r="H1044" s="35">
        <v>658317</v>
      </c>
      <c r="I1044" s="35">
        <v>335598</v>
      </c>
      <c r="J1044" s="84">
        <v>0</v>
      </c>
      <c r="K1044" s="35">
        <v>0</v>
      </c>
      <c r="L1044" s="35">
        <v>595</v>
      </c>
      <c r="M1044" s="35">
        <v>1315654</v>
      </c>
      <c r="N1044" s="35">
        <v>0</v>
      </c>
      <c r="O1044" s="35">
        <v>0</v>
      </c>
      <c r="P1044" s="35">
        <v>1233.2</v>
      </c>
      <c r="Q1044" s="35">
        <v>916551</v>
      </c>
      <c r="R1044" s="35">
        <v>0</v>
      </c>
      <c r="S1044" s="35">
        <v>0</v>
      </c>
      <c r="T1044" s="35">
        <v>0</v>
      </c>
      <c r="U1044" s="35">
        <v>0</v>
      </c>
      <c r="V1044" s="35">
        <v>15108</v>
      </c>
      <c r="W1044" s="35">
        <v>0</v>
      </c>
      <c r="X1044" s="35">
        <v>134479</v>
      </c>
      <c r="Y1044" s="28"/>
      <c r="Z1044" s="201"/>
      <c r="AA1044" s="201"/>
      <c r="AB1044" s="201"/>
      <c r="AC1044" s="201"/>
      <c r="AD1044" s="201"/>
      <c r="AE1044" s="201"/>
      <c r="AF1044" s="201"/>
      <c r="AG1044" s="201"/>
      <c r="AH1044" s="201"/>
      <c r="AI1044" s="201"/>
      <c r="AJ1044" s="201"/>
      <c r="AK1044" s="201"/>
      <c r="AL1044" s="201"/>
      <c r="AM1044" s="201"/>
      <c r="AN1044" s="201"/>
      <c r="AO1044" s="201"/>
      <c r="AP1044" s="201"/>
      <c r="AQ1044" s="201"/>
      <c r="AR1044" s="201"/>
      <c r="AS1044" s="201"/>
      <c r="AT1044" s="201"/>
      <c r="AU1044" s="201"/>
    </row>
    <row r="1045" spans="1:47">
      <c r="A1045" s="11">
        <v>354</v>
      </c>
      <c r="B1045" s="66" t="s">
        <v>239</v>
      </c>
      <c r="C1045" s="35">
        <f t="shared" si="71"/>
        <v>8123729</v>
      </c>
      <c r="D1045" s="35">
        <v>2046508</v>
      </c>
      <c r="E1045" s="35">
        <v>203712</v>
      </c>
      <c r="F1045" s="35">
        <v>731905</v>
      </c>
      <c r="G1045" s="35">
        <v>650998</v>
      </c>
      <c r="H1045" s="35">
        <v>489232</v>
      </c>
      <c r="I1045" s="35">
        <v>320946</v>
      </c>
      <c r="J1045" s="84">
        <v>0</v>
      </c>
      <c r="K1045" s="35">
        <v>0</v>
      </c>
      <c r="L1045" s="35">
        <v>369</v>
      </c>
      <c r="M1045" s="35">
        <v>1675320</v>
      </c>
      <c r="N1045" s="35">
        <v>0</v>
      </c>
      <c r="O1045" s="35">
        <v>0</v>
      </c>
      <c r="P1045" s="35">
        <v>1075</v>
      </c>
      <c r="Q1045" s="35">
        <v>1816019</v>
      </c>
      <c r="R1045" s="35">
        <v>0</v>
      </c>
      <c r="S1045" s="35">
        <v>0</v>
      </c>
      <c r="T1045" s="35">
        <v>0</v>
      </c>
      <c r="U1045" s="35">
        <v>0</v>
      </c>
      <c r="V1045" s="35">
        <v>19288</v>
      </c>
      <c r="W1045" s="35">
        <v>0</v>
      </c>
      <c r="X1045" s="35">
        <v>169801</v>
      </c>
      <c r="Y1045" s="28"/>
      <c r="Z1045" s="201"/>
      <c r="AA1045" s="201"/>
      <c r="AB1045" s="201"/>
      <c r="AC1045" s="201"/>
      <c r="AD1045" s="201"/>
      <c r="AE1045" s="201"/>
      <c r="AF1045" s="201"/>
      <c r="AG1045" s="201"/>
      <c r="AH1045" s="201"/>
      <c r="AI1045" s="201"/>
      <c r="AJ1045" s="201"/>
      <c r="AK1045" s="201"/>
      <c r="AL1045" s="201"/>
      <c r="AM1045" s="201"/>
      <c r="AN1045" s="201"/>
      <c r="AO1045" s="201"/>
      <c r="AP1045" s="201"/>
      <c r="AQ1045" s="201"/>
      <c r="AR1045" s="201"/>
      <c r="AS1045" s="201"/>
      <c r="AT1045" s="201"/>
      <c r="AU1045" s="201"/>
    </row>
    <row r="1046" spans="1:47">
      <c r="A1046" s="11">
        <v>355</v>
      </c>
      <c r="B1046" s="66" t="s">
        <v>240</v>
      </c>
      <c r="C1046" s="35">
        <f t="shared" si="71"/>
        <v>8806910</v>
      </c>
      <c r="D1046" s="35">
        <v>4235221</v>
      </c>
      <c r="E1046" s="35">
        <v>346673</v>
      </c>
      <c r="F1046" s="35">
        <v>596369</v>
      </c>
      <c r="G1046" s="35">
        <v>614442</v>
      </c>
      <c r="H1046" s="35">
        <v>1236866</v>
      </c>
      <c r="I1046" s="35">
        <v>0</v>
      </c>
      <c r="J1046" s="84">
        <v>0</v>
      </c>
      <c r="K1046" s="35">
        <v>0</v>
      </c>
      <c r="L1046" s="35">
        <v>0</v>
      </c>
      <c r="M1046" s="35">
        <v>0</v>
      </c>
      <c r="N1046" s="35">
        <v>0</v>
      </c>
      <c r="O1046" s="35">
        <v>0</v>
      </c>
      <c r="P1046" s="35">
        <v>1403</v>
      </c>
      <c r="Q1046" s="35">
        <v>1560582</v>
      </c>
      <c r="R1046" s="35">
        <v>0</v>
      </c>
      <c r="S1046" s="35">
        <v>0</v>
      </c>
      <c r="T1046" s="35">
        <v>0</v>
      </c>
      <c r="U1046" s="35">
        <v>0</v>
      </c>
      <c r="V1046" s="35">
        <v>32928</v>
      </c>
      <c r="W1046" s="35">
        <v>0</v>
      </c>
      <c r="X1046" s="35">
        <v>183829</v>
      </c>
      <c r="Y1046" s="28"/>
      <c r="Z1046" s="201"/>
      <c r="AA1046" s="201"/>
      <c r="AB1046" s="201"/>
      <c r="AC1046" s="201"/>
      <c r="AD1046" s="201"/>
      <c r="AE1046" s="201"/>
      <c r="AF1046" s="201"/>
      <c r="AG1046" s="201"/>
      <c r="AH1046" s="201"/>
      <c r="AI1046" s="201"/>
      <c r="AJ1046" s="201"/>
      <c r="AK1046" s="201"/>
      <c r="AL1046" s="201"/>
      <c r="AM1046" s="201"/>
      <c r="AN1046" s="201"/>
      <c r="AO1046" s="201"/>
      <c r="AP1046" s="201"/>
      <c r="AQ1046" s="201"/>
      <c r="AR1046" s="201"/>
      <c r="AS1046" s="201"/>
      <c r="AT1046" s="201"/>
      <c r="AU1046" s="201"/>
    </row>
    <row r="1047" spans="1:47">
      <c r="A1047" s="11">
        <v>356</v>
      </c>
      <c r="B1047" s="159" t="s">
        <v>241</v>
      </c>
      <c r="C1047" s="35">
        <f t="shared" si="71"/>
        <v>3793173</v>
      </c>
      <c r="D1047" s="35">
        <v>0</v>
      </c>
      <c r="E1047" s="35">
        <v>0</v>
      </c>
      <c r="F1047" s="35">
        <v>0</v>
      </c>
      <c r="G1047" s="35">
        <v>0</v>
      </c>
      <c r="H1047" s="35">
        <v>524841</v>
      </c>
      <c r="I1047" s="35">
        <v>217403</v>
      </c>
      <c r="J1047" s="84">
        <v>0</v>
      </c>
      <c r="K1047" s="35">
        <v>0</v>
      </c>
      <c r="L1047" s="35">
        <v>238</v>
      </c>
      <c r="M1047" s="35">
        <v>1941228</v>
      </c>
      <c r="N1047" s="35">
        <v>0</v>
      </c>
      <c r="O1047" s="35">
        <v>0</v>
      </c>
      <c r="P1047" s="35">
        <v>518</v>
      </c>
      <c r="Q1047" s="35">
        <v>1017444</v>
      </c>
      <c r="R1047" s="35">
        <v>0</v>
      </c>
      <c r="S1047" s="35">
        <v>0</v>
      </c>
      <c r="T1047" s="35">
        <v>0</v>
      </c>
      <c r="U1047" s="35">
        <v>0</v>
      </c>
      <c r="V1047" s="35">
        <v>13058</v>
      </c>
      <c r="W1047" s="35">
        <v>0</v>
      </c>
      <c r="X1047" s="35">
        <v>79199</v>
      </c>
      <c r="Y1047" s="28"/>
      <c r="Z1047" s="201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1"/>
      <c r="AO1047" s="201"/>
      <c r="AP1047" s="201"/>
      <c r="AQ1047" s="201"/>
      <c r="AR1047" s="201"/>
      <c r="AS1047" s="201"/>
      <c r="AT1047" s="201"/>
      <c r="AU1047" s="201"/>
    </row>
    <row r="1048" spans="1:47">
      <c r="A1048" s="11">
        <v>357</v>
      </c>
      <c r="B1048" s="66" t="s">
        <v>242</v>
      </c>
      <c r="C1048" s="35">
        <f t="shared" si="71"/>
        <v>6528303</v>
      </c>
      <c r="D1048" s="35">
        <v>2183679</v>
      </c>
      <c r="E1048" s="35">
        <v>288010</v>
      </c>
      <c r="F1048" s="35">
        <v>502773</v>
      </c>
      <c r="G1048" s="35">
        <v>343279</v>
      </c>
      <c r="H1048" s="35">
        <v>336075</v>
      </c>
      <c r="I1048" s="35">
        <v>257552</v>
      </c>
      <c r="J1048" s="84">
        <v>0</v>
      </c>
      <c r="K1048" s="35">
        <v>0</v>
      </c>
      <c r="L1048" s="35">
        <v>1336</v>
      </c>
      <c r="M1048" s="35">
        <v>1394951</v>
      </c>
      <c r="N1048" s="35">
        <v>0</v>
      </c>
      <c r="O1048" s="35">
        <v>0</v>
      </c>
      <c r="P1048" s="35">
        <v>1404.4</v>
      </c>
      <c r="Q1048" s="35">
        <v>1069454</v>
      </c>
      <c r="R1048" s="35">
        <v>0</v>
      </c>
      <c r="S1048" s="35">
        <v>0</v>
      </c>
      <c r="T1048" s="35">
        <v>0</v>
      </c>
      <c r="U1048" s="35">
        <v>0</v>
      </c>
      <c r="V1048" s="35">
        <v>16089</v>
      </c>
      <c r="W1048" s="35">
        <v>0</v>
      </c>
      <c r="X1048" s="35">
        <v>136441</v>
      </c>
      <c r="Y1048" s="28"/>
      <c r="Z1048" s="201"/>
      <c r="AA1048" s="201"/>
      <c r="AB1048" s="201"/>
      <c r="AC1048" s="201"/>
      <c r="AD1048" s="201"/>
      <c r="AE1048" s="201"/>
      <c r="AF1048" s="201"/>
      <c r="AG1048" s="201"/>
      <c r="AH1048" s="201"/>
      <c r="AI1048" s="201"/>
      <c r="AJ1048" s="201"/>
      <c r="AK1048" s="201"/>
      <c r="AL1048" s="201"/>
      <c r="AM1048" s="201"/>
      <c r="AN1048" s="201"/>
      <c r="AO1048" s="201"/>
      <c r="AP1048" s="201"/>
      <c r="AQ1048" s="201"/>
      <c r="AR1048" s="201"/>
      <c r="AS1048" s="201"/>
      <c r="AT1048" s="201"/>
      <c r="AU1048" s="201"/>
    </row>
    <row r="1049" spans="1:47">
      <c r="A1049" s="11">
        <v>358</v>
      </c>
      <c r="B1049" s="159" t="s">
        <v>243</v>
      </c>
      <c r="C1049" s="35">
        <f t="shared" si="71"/>
        <v>6292672</v>
      </c>
      <c r="D1049" s="35">
        <v>1755557</v>
      </c>
      <c r="E1049" s="35">
        <v>209544</v>
      </c>
      <c r="F1049" s="35">
        <v>420075</v>
      </c>
      <c r="G1049" s="35">
        <v>327460</v>
      </c>
      <c r="H1049" s="35">
        <v>372631</v>
      </c>
      <c r="I1049" s="35">
        <v>236669</v>
      </c>
      <c r="J1049" s="84">
        <v>0</v>
      </c>
      <c r="K1049" s="35">
        <v>0</v>
      </c>
      <c r="L1049" s="35">
        <v>632</v>
      </c>
      <c r="M1049" s="35">
        <v>1494634</v>
      </c>
      <c r="N1049" s="35">
        <v>0</v>
      </c>
      <c r="O1049" s="35">
        <v>0</v>
      </c>
      <c r="P1049" s="35">
        <v>927</v>
      </c>
      <c r="Q1049" s="35">
        <v>1332643</v>
      </c>
      <c r="R1049" s="35">
        <v>0</v>
      </c>
      <c r="S1049" s="35">
        <v>0</v>
      </c>
      <c r="T1049" s="35">
        <v>0</v>
      </c>
      <c r="U1049" s="35">
        <v>0</v>
      </c>
      <c r="V1049" s="35">
        <v>11866</v>
      </c>
      <c r="W1049" s="35">
        <v>0</v>
      </c>
      <c r="X1049" s="35">
        <v>131593</v>
      </c>
      <c r="Y1049" s="28"/>
      <c r="Z1049" s="201"/>
      <c r="AA1049" s="201"/>
      <c r="AB1049" s="201"/>
      <c r="AC1049" s="201"/>
      <c r="AD1049" s="201"/>
      <c r="AE1049" s="201"/>
      <c r="AF1049" s="201"/>
      <c r="AG1049" s="201"/>
      <c r="AH1049" s="201"/>
      <c r="AI1049" s="201"/>
      <c r="AJ1049" s="201"/>
      <c r="AK1049" s="201"/>
      <c r="AL1049" s="201"/>
      <c r="AM1049" s="201"/>
      <c r="AN1049" s="201"/>
      <c r="AO1049" s="201"/>
      <c r="AP1049" s="201"/>
      <c r="AQ1049" s="201"/>
      <c r="AR1049" s="201"/>
      <c r="AS1049" s="201"/>
      <c r="AT1049" s="201"/>
      <c r="AU1049" s="201"/>
    </row>
    <row r="1050" spans="1:47">
      <c r="A1050" s="11">
        <v>359</v>
      </c>
      <c r="B1050" s="66" t="s">
        <v>244</v>
      </c>
      <c r="C1050" s="35">
        <f t="shared" si="71"/>
        <v>8129646</v>
      </c>
      <c r="D1050" s="35">
        <v>2046508</v>
      </c>
      <c r="E1050" s="35">
        <v>203712</v>
      </c>
      <c r="F1050" s="35">
        <v>731905</v>
      </c>
      <c r="G1050" s="35">
        <v>656628</v>
      </c>
      <c r="H1050" s="35">
        <v>489232</v>
      </c>
      <c r="I1050" s="35">
        <v>320946</v>
      </c>
      <c r="J1050" s="84">
        <v>0</v>
      </c>
      <c r="K1050" s="35">
        <v>0</v>
      </c>
      <c r="L1050" s="35">
        <v>369</v>
      </c>
      <c r="M1050" s="35">
        <v>1675320</v>
      </c>
      <c r="N1050" s="35">
        <v>0</v>
      </c>
      <c r="O1050" s="35">
        <v>0</v>
      </c>
      <c r="P1050" s="35">
        <v>1075</v>
      </c>
      <c r="Q1050" s="35">
        <v>1816019</v>
      </c>
      <c r="R1050" s="35">
        <v>0</v>
      </c>
      <c r="S1050" s="35">
        <v>0</v>
      </c>
      <c r="T1050" s="35">
        <v>0</v>
      </c>
      <c r="U1050" s="35">
        <v>0</v>
      </c>
      <c r="V1050" s="35">
        <v>19455</v>
      </c>
      <c r="W1050" s="35">
        <v>0</v>
      </c>
      <c r="X1050" s="35">
        <v>169921</v>
      </c>
      <c r="Y1050" s="28"/>
      <c r="Z1050" s="201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201"/>
      <c r="AT1050" s="201"/>
      <c r="AU1050" s="201"/>
    </row>
    <row r="1051" spans="1:47">
      <c r="A1051" s="11">
        <v>360</v>
      </c>
      <c r="B1051" s="66" t="s">
        <v>245</v>
      </c>
      <c r="C1051" s="35">
        <f t="shared" si="71"/>
        <v>10242156</v>
      </c>
      <c r="D1051" s="35">
        <v>2728422</v>
      </c>
      <c r="E1051" s="35">
        <v>274907</v>
      </c>
      <c r="F1051" s="35">
        <v>719788</v>
      </c>
      <c r="G1051" s="35">
        <v>448524</v>
      </c>
      <c r="H1051" s="35">
        <v>705192</v>
      </c>
      <c r="I1051" s="35">
        <v>356979</v>
      </c>
      <c r="J1051" s="84">
        <v>0</v>
      </c>
      <c r="K1051" s="35">
        <v>0</v>
      </c>
      <c r="L1051" s="35">
        <v>860</v>
      </c>
      <c r="M1051" s="35">
        <v>2060758</v>
      </c>
      <c r="N1051" s="35">
        <v>615</v>
      </c>
      <c r="O1051" s="35">
        <v>474744</v>
      </c>
      <c r="P1051" s="35">
        <v>2033.4</v>
      </c>
      <c r="Q1051" s="35">
        <v>2234076</v>
      </c>
      <c r="R1051" s="35">
        <v>0</v>
      </c>
      <c r="S1051" s="35">
        <v>0</v>
      </c>
      <c r="T1051" s="35">
        <v>0</v>
      </c>
      <c r="U1051" s="35">
        <v>0</v>
      </c>
      <c r="V1051" s="35">
        <v>24694</v>
      </c>
      <c r="W1051" s="35">
        <v>0</v>
      </c>
      <c r="X1051" s="35">
        <v>214072</v>
      </c>
      <c r="Y1051" s="28"/>
      <c r="Z1051" s="201"/>
      <c r="AA1051" s="201"/>
      <c r="AB1051" s="201"/>
      <c r="AC1051" s="201"/>
      <c r="AD1051" s="201"/>
      <c r="AE1051" s="201"/>
      <c r="AF1051" s="201"/>
      <c r="AG1051" s="201"/>
      <c r="AH1051" s="201"/>
      <c r="AI1051" s="201"/>
      <c r="AJ1051" s="201"/>
      <c r="AK1051" s="201"/>
      <c r="AL1051" s="201"/>
      <c r="AM1051" s="201"/>
      <c r="AN1051" s="201"/>
      <c r="AO1051" s="201"/>
      <c r="AP1051" s="201"/>
      <c r="AQ1051" s="201"/>
      <c r="AR1051" s="201"/>
      <c r="AS1051" s="201"/>
      <c r="AT1051" s="201"/>
      <c r="AU1051" s="201"/>
    </row>
    <row r="1052" spans="1:47">
      <c r="A1052" s="11">
        <v>361</v>
      </c>
      <c r="B1052" s="159" t="s">
        <v>246</v>
      </c>
      <c r="C1052" s="35">
        <f t="shared" si="71"/>
        <v>10628391.15</v>
      </c>
      <c r="D1052" s="35">
        <v>2959483</v>
      </c>
      <c r="E1052" s="35">
        <v>312271</v>
      </c>
      <c r="F1052" s="35">
        <v>498686</v>
      </c>
      <c r="G1052" s="35">
        <v>365069</v>
      </c>
      <c r="H1052" s="35">
        <v>1014797</v>
      </c>
      <c r="I1052" s="35">
        <v>0</v>
      </c>
      <c r="J1052" s="84">
        <v>0</v>
      </c>
      <c r="K1052" s="35">
        <v>0</v>
      </c>
      <c r="L1052" s="35">
        <v>639</v>
      </c>
      <c r="M1052" s="35">
        <v>3145190</v>
      </c>
      <c r="N1052" s="35">
        <v>555</v>
      </c>
      <c r="O1052" s="35">
        <v>197286.15</v>
      </c>
      <c r="P1052" s="35">
        <v>848</v>
      </c>
      <c r="Q1052" s="35">
        <v>1893918</v>
      </c>
      <c r="R1052" s="35">
        <v>0</v>
      </c>
      <c r="S1052" s="35">
        <v>0</v>
      </c>
      <c r="T1052" s="35">
        <v>0</v>
      </c>
      <c r="U1052" s="35">
        <v>0</v>
      </c>
      <c r="V1052" s="35">
        <v>19416</v>
      </c>
      <c r="W1052" s="35">
        <v>0</v>
      </c>
      <c r="X1052" s="35">
        <v>222275</v>
      </c>
      <c r="Y1052" s="28"/>
      <c r="Z1052" s="201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1"/>
      <c r="AO1052" s="201"/>
      <c r="AP1052" s="201"/>
      <c r="AQ1052" s="201"/>
      <c r="AR1052" s="201"/>
      <c r="AS1052" s="201"/>
      <c r="AT1052" s="201"/>
      <c r="AU1052" s="201"/>
    </row>
    <row r="1053" spans="1:47">
      <c r="A1053" s="11">
        <v>362</v>
      </c>
      <c r="B1053" s="66" t="s">
        <v>247</v>
      </c>
      <c r="C1053" s="35">
        <f t="shared" si="71"/>
        <v>9358834</v>
      </c>
      <c r="D1053" s="35">
        <v>2900924</v>
      </c>
      <c r="E1053" s="35">
        <v>284198</v>
      </c>
      <c r="F1053" s="35">
        <v>454915</v>
      </c>
      <c r="G1053" s="35">
        <v>615012</v>
      </c>
      <c r="H1053" s="35">
        <v>1015251</v>
      </c>
      <c r="I1053" s="35">
        <v>344788</v>
      </c>
      <c r="J1053" s="84">
        <v>0</v>
      </c>
      <c r="K1053" s="35">
        <v>0</v>
      </c>
      <c r="L1053" s="35">
        <v>675</v>
      </c>
      <c r="M1053" s="35">
        <v>2203988</v>
      </c>
      <c r="N1053" s="35">
        <v>0</v>
      </c>
      <c r="O1053" s="35">
        <v>0</v>
      </c>
      <c r="P1053" s="35">
        <v>1163</v>
      </c>
      <c r="Q1053" s="35">
        <v>1318508</v>
      </c>
      <c r="R1053" s="35">
        <v>0</v>
      </c>
      <c r="S1053" s="35">
        <v>0</v>
      </c>
      <c r="T1053" s="35">
        <v>0</v>
      </c>
      <c r="U1053" s="35">
        <v>0</v>
      </c>
      <c r="V1053" s="35">
        <v>25706</v>
      </c>
      <c r="W1053" s="35">
        <v>0</v>
      </c>
      <c r="X1053" s="35">
        <v>195544</v>
      </c>
      <c r="Y1053" s="28"/>
      <c r="Z1053" s="201"/>
      <c r="AA1053" s="201"/>
      <c r="AB1053" s="201"/>
      <c r="AC1053" s="201"/>
      <c r="AD1053" s="201"/>
      <c r="AE1053" s="201"/>
      <c r="AF1053" s="201"/>
      <c r="AG1053" s="201"/>
      <c r="AH1053" s="201"/>
      <c r="AI1053" s="201"/>
      <c r="AJ1053" s="201"/>
      <c r="AK1053" s="201"/>
      <c r="AL1053" s="201"/>
      <c r="AM1053" s="201"/>
      <c r="AN1053" s="201"/>
      <c r="AO1053" s="201"/>
      <c r="AP1053" s="201"/>
      <c r="AQ1053" s="201"/>
      <c r="AR1053" s="201"/>
      <c r="AS1053" s="201"/>
      <c r="AT1053" s="201"/>
      <c r="AU1053" s="201"/>
    </row>
    <row r="1054" spans="1:47">
      <c r="A1054" s="11">
        <v>363</v>
      </c>
      <c r="B1054" s="66" t="s">
        <v>248</v>
      </c>
      <c r="C1054" s="35">
        <f t="shared" si="71"/>
        <v>3399813</v>
      </c>
      <c r="D1054" s="35">
        <v>852541</v>
      </c>
      <c r="E1054" s="35">
        <v>292533</v>
      </c>
      <c r="F1054" s="35">
        <v>224824</v>
      </c>
      <c r="G1054" s="35">
        <v>186792</v>
      </c>
      <c r="H1054" s="35">
        <v>296281</v>
      </c>
      <c r="I1054" s="35">
        <v>0</v>
      </c>
      <c r="J1054" s="84">
        <v>0</v>
      </c>
      <c r="K1054" s="35">
        <v>0</v>
      </c>
      <c r="L1054" s="35">
        <v>296</v>
      </c>
      <c r="M1054" s="35">
        <v>976619</v>
      </c>
      <c r="N1054" s="35">
        <v>0</v>
      </c>
      <c r="O1054" s="35">
        <v>0</v>
      </c>
      <c r="P1054" s="35">
        <v>385</v>
      </c>
      <c r="Q1054" s="35">
        <v>493101</v>
      </c>
      <c r="R1054" s="35">
        <v>0</v>
      </c>
      <c r="S1054" s="35">
        <v>0</v>
      </c>
      <c r="T1054" s="35">
        <v>0</v>
      </c>
      <c r="U1054" s="35">
        <v>0</v>
      </c>
      <c r="V1054" s="35">
        <v>6017</v>
      </c>
      <c r="W1054" s="35">
        <v>0</v>
      </c>
      <c r="X1054" s="35">
        <v>71105</v>
      </c>
      <c r="Y1054" s="28"/>
      <c r="Z1054" s="201"/>
      <c r="AA1054" s="201"/>
      <c r="AB1054" s="201"/>
      <c r="AC1054" s="201"/>
      <c r="AD1054" s="201"/>
      <c r="AE1054" s="201"/>
      <c r="AF1054" s="201"/>
      <c r="AG1054" s="201"/>
      <c r="AH1054" s="201"/>
      <c r="AI1054" s="201"/>
      <c r="AJ1054" s="201"/>
      <c r="AK1054" s="201"/>
      <c r="AL1054" s="201"/>
      <c r="AM1054" s="201"/>
      <c r="AN1054" s="201"/>
      <c r="AO1054" s="201"/>
      <c r="AP1054" s="201"/>
      <c r="AQ1054" s="201"/>
      <c r="AR1054" s="201"/>
      <c r="AS1054" s="201"/>
      <c r="AT1054" s="201"/>
      <c r="AU1054" s="201"/>
    </row>
    <row r="1055" spans="1:47">
      <c r="A1055" s="11">
        <v>364</v>
      </c>
      <c r="B1055" s="66" t="s">
        <v>249</v>
      </c>
      <c r="C1055" s="35">
        <f t="shared" si="71"/>
        <v>4610389</v>
      </c>
      <c r="D1055" s="35">
        <v>921360</v>
      </c>
      <c r="E1055" s="35">
        <v>123234</v>
      </c>
      <c r="F1055" s="35">
        <v>231999</v>
      </c>
      <c r="G1055" s="35">
        <v>257803</v>
      </c>
      <c r="H1055" s="35">
        <v>289990</v>
      </c>
      <c r="I1055" s="35">
        <v>232508</v>
      </c>
      <c r="J1055" s="84">
        <v>0</v>
      </c>
      <c r="K1055" s="35">
        <v>0</v>
      </c>
      <c r="L1055" s="35">
        <v>420</v>
      </c>
      <c r="M1055" s="35">
        <v>1265379</v>
      </c>
      <c r="N1055" s="35">
        <v>0</v>
      </c>
      <c r="O1055" s="35">
        <v>0</v>
      </c>
      <c r="P1055" s="35">
        <v>459</v>
      </c>
      <c r="Q1055" s="35">
        <v>1182307</v>
      </c>
      <c r="R1055" s="35">
        <v>0</v>
      </c>
      <c r="S1055" s="35">
        <v>0</v>
      </c>
      <c r="T1055" s="35">
        <v>0</v>
      </c>
      <c r="U1055" s="35">
        <v>0</v>
      </c>
      <c r="V1055" s="35">
        <v>9411</v>
      </c>
      <c r="W1055" s="35">
        <v>0</v>
      </c>
      <c r="X1055" s="35">
        <v>96398</v>
      </c>
      <c r="Y1055" s="28"/>
      <c r="Z1055" s="201"/>
      <c r="AA1055" s="201"/>
      <c r="AB1055" s="201"/>
      <c r="AC1055" s="201"/>
      <c r="AD1055" s="201"/>
      <c r="AE1055" s="201"/>
      <c r="AF1055" s="201"/>
      <c r="AG1055" s="201"/>
      <c r="AH1055" s="201"/>
      <c r="AI1055" s="201"/>
      <c r="AJ1055" s="201"/>
      <c r="AK1055" s="201"/>
      <c r="AL1055" s="201"/>
      <c r="AM1055" s="201"/>
      <c r="AN1055" s="201"/>
      <c r="AO1055" s="201"/>
      <c r="AP1055" s="201"/>
      <c r="AQ1055" s="201"/>
      <c r="AR1055" s="201"/>
      <c r="AS1055" s="201"/>
      <c r="AT1055" s="201"/>
      <c r="AU1055" s="201"/>
    </row>
    <row r="1056" spans="1:47">
      <c r="A1056" s="11">
        <v>365</v>
      </c>
      <c r="B1056" s="66" t="s">
        <v>250</v>
      </c>
      <c r="C1056" s="35">
        <f t="shared" si="71"/>
        <v>8865575.0315457415</v>
      </c>
      <c r="D1056" s="35">
        <v>2083455.9369085173</v>
      </c>
      <c r="E1056" s="35">
        <v>340444.32176656148</v>
      </c>
      <c r="F1056" s="35">
        <v>679673.04731861199</v>
      </c>
      <c r="G1056" s="35">
        <v>552471.59621451108</v>
      </c>
      <c r="H1056" s="35">
        <v>629123.09779179806</v>
      </c>
      <c r="I1056" s="35">
        <v>399575.19873817038</v>
      </c>
      <c r="J1056" s="84">
        <v>0</v>
      </c>
      <c r="K1056" s="35">
        <v>0</v>
      </c>
      <c r="L1056" s="35">
        <v>540</v>
      </c>
      <c r="M1056" s="35">
        <v>2523431.4195583598</v>
      </c>
      <c r="N1056" s="35">
        <v>0</v>
      </c>
      <c r="O1056" s="35">
        <v>0</v>
      </c>
      <c r="P1056" s="35">
        <v>780</v>
      </c>
      <c r="Q1056" s="35">
        <v>1453719.4132492112</v>
      </c>
      <c r="R1056" s="35">
        <v>0</v>
      </c>
      <c r="S1056" s="35">
        <v>0</v>
      </c>
      <c r="T1056" s="35">
        <v>0</v>
      </c>
      <c r="U1056" s="35">
        <v>0</v>
      </c>
      <c r="V1056" s="35">
        <v>18317</v>
      </c>
      <c r="W1056" s="35">
        <v>0</v>
      </c>
      <c r="X1056" s="35">
        <v>185364</v>
      </c>
      <c r="Y1056" s="28"/>
      <c r="Z1056" s="201"/>
      <c r="AA1056" s="201"/>
      <c r="AB1056" s="201"/>
      <c r="AC1056" s="201"/>
      <c r="AD1056" s="201"/>
      <c r="AE1056" s="201"/>
      <c r="AF1056" s="201"/>
      <c r="AG1056" s="201"/>
      <c r="AH1056" s="201"/>
      <c r="AI1056" s="201"/>
      <c r="AJ1056" s="201"/>
      <c r="AK1056" s="201"/>
      <c r="AL1056" s="201"/>
      <c r="AM1056" s="201"/>
      <c r="AN1056" s="201"/>
      <c r="AO1056" s="201"/>
      <c r="AP1056" s="201"/>
      <c r="AQ1056" s="201"/>
      <c r="AR1056" s="201"/>
      <c r="AS1056" s="201"/>
      <c r="AT1056" s="201"/>
      <c r="AU1056" s="201"/>
    </row>
    <row r="1057" spans="1:47">
      <c r="A1057" s="11">
        <v>366</v>
      </c>
      <c r="B1057" s="159" t="s">
        <v>251</v>
      </c>
      <c r="C1057" s="35">
        <f t="shared" si="71"/>
        <v>7361480</v>
      </c>
      <c r="D1057" s="35">
        <v>1769200</v>
      </c>
      <c r="E1057" s="35">
        <v>193837</v>
      </c>
      <c r="F1057" s="35">
        <v>351972</v>
      </c>
      <c r="G1057" s="35">
        <v>401663</v>
      </c>
      <c r="H1057" s="35">
        <v>629948</v>
      </c>
      <c r="I1057" s="35">
        <v>323354</v>
      </c>
      <c r="J1057" s="84">
        <v>0</v>
      </c>
      <c r="K1057" s="35">
        <v>0</v>
      </c>
      <c r="L1057" s="35">
        <v>594</v>
      </c>
      <c r="M1057" s="35">
        <v>2145659</v>
      </c>
      <c r="N1057" s="35">
        <v>0</v>
      </c>
      <c r="O1057" s="35">
        <v>0</v>
      </c>
      <c r="P1057" s="35">
        <v>545</v>
      </c>
      <c r="Q1057" s="35">
        <v>1379151</v>
      </c>
      <c r="R1057" s="35">
        <v>0</v>
      </c>
      <c r="S1057" s="35">
        <v>0</v>
      </c>
      <c r="T1057" s="35">
        <v>0</v>
      </c>
      <c r="U1057" s="35">
        <v>0</v>
      </c>
      <c r="V1057" s="35">
        <v>13432</v>
      </c>
      <c r="W1057" s="35">
        <v>0</v>
      </c>
      <c r="X1057" s="35">
        <v>153264</v>
      </c>
      <c r="Y1057" s="28"/>
      <c r="Z1057" s="201"/>
      <c r="AA1057" s="201"/>
      <c r="AB1057" s="201"/>
      <c r="AC1057" s="201"/>
      <c r="AD1057" s="201"/>
      <c r="AE1057" s="201"/>
      <c r="AF1057" s="201"/>
      <c r="AG1057" s="201"/>
      <c r="AH1057" s="201"/>
      <c r="AI1057" s="201"/>
      <c r="AJ1057" s="201"/>
      <c r="AK1057" s="201"/>
      <c r="AL1057" s="201"/>
      <c r="AM1057" s="201"/>
      <c r="AN1057" s="201"/>
      <c r="AO1057" s="201"/>
      <c r="AP1057" s="201"/>
      <c r="AQ1057" s="201"/>
      <c r="AR1057" s="201"/>
      <c r="AS1057" s="201"/>
      <c r="AT1057" s="201"/>
      <c r="AU1057" s="201"/>
    </row>
    <row r="1058" spans="1:47">
      <c r="A1058" s="11">
        <v>367</v>
      </c>
      <c r="B1058" s="66" t="s">
        <v>252</v>
      </c>
      <c r="C1058" s="35">
        <f t="shared" si="71"/>
        <v>8204478</v>
      </c>
      <c r="D1058" s="35">
        <v>0</v>
      </c>
      <c r="E1058" s="35">
        <v>331460</v>
      </c>
      <c r="F1058" s="35">
        <v>666987</v>
      </c>
      <c r="G1058" s="35">
        <v>359755</v>
      </c>
      <c r="H1058" s="35">
        <v>1341937</v>
      </c>
      <c r="I1058" s="35">
        <v>464522</v>
      </c>
      <c r="J1058" s="84">
        <v>0</v>
      </c>
      <c r="K1058" s="35">
        <v>0</v>
      </c>
      <c r="L1058" s="35">
        <v>866</v>
      </c>
      <c r="M1058" s="35">
        <v>2112842</v>
      </c>
      <c r="N1058" s="35">
        <v>0</v>
      </c>
      <c r="O1058" s="35">
        <v>0</v>
      </c>
      <c r="P1058" s="35">
        <v>988</v>
      </c>
      <c r="Q1058" s="35">
        <v>2731276</v>
      </c>
      <c r="R1058" s="35">
        <v>0</v>
      </c>
      <c r="S1058" s="35">
        <v>0</v>
      </c>
      <c r="T1058" s="35">
        <v>0</v>
      </c>
      <c r="U1058" s="35">
        <v>0</v>
      </c>
      <c r="V1058" s="35">
        <v>24732</v>
      </c>
      <c r="W1058" s="35">
        <v>0</v>
      </c>
      <c r="X1058" s="35">
        <v>170967</v>
      </c>
      <c r="Y1058" s="28"/>
      <c r="Z1058" s="201"/>
      <c r="AA1058" s="201"/>
      <c r="AB1058" s="201"/>
      <c r="AC1058" s="201"/>
      <c r="AD1058" s="201"/>
      <c r="AE1058" s="201"/>
      <c r="AF1058" s="201"/>
      <c r="AG1058" s="201"/>
      <c r="AH1058" s="201"/>
      <c r="AI1058" s="201"/>
      <c r="AJ1058" s="201"/>
      <c r="AK1058" s="201"/>
      <c r="AL1058" s="201"/>
      <c r="AM1058" s="201"/>
      <c r="AN1058" s="201"/>
      <c r="AO1058" s="201"/>
      <c r="AP1058" s="201"/>
      <c r="AQ1058" s="201"/>
      <c r="AR1058" s="201"/>
      <c r="AS1058" s="201"/>
      <c r="AT1058" s="201"/>
      <c r="AU1058" s="201"/>
    </row>
    <row r="1059" spans="1:47">
      <c r="A1059" s="11">
        <v>368</v>
      </c>
      <c r="B1059" s="66" t="s">
        <v>253</v>
      </c>
      <c r="C1059" s="35">
        <f t="shared" si="71"/>
        <v>8553750</v>
      </c>
      <c r="D1059" s="35">
        <v>0</v>
      </c>
      <c r="E1059" s="35">
        <v>0</v>
      </c>
      <c r="F1059" s="35">
        <v>0</v>
      </c>
      <c r="G1059" s="35">
        <v>0</v>
      </c>
      <c r="H1059" s="35">
        <v>597695</v>
      </c>
      <c r="I1059" s="35">
        <v>948902</v>
      </c>
      <c r="J1059" s="84">
        <v>0</v>
      </c>
      <c r="K1059" s="35">
        <v>0</v>
      </c>
      <c r="L1059" s="35">
        <v>774</v>
      </c>
      <c r="M1059" s="35">
        <v>4211395</v>
      </c>
      <c r="N1059" s="35">
        <v>0</v>
      </c>
      <c r="O1059" s="35">
        <v>0</v>
      </c>
      <c r="P1059" s="35">
        <v>1245</v>
      </c>
      <c r="Q1059" s="35">
        <v>2584766</v>
      </c>
      <c r="R1059" s="35">
        <v>0</v>
      </c>
      <c r="S1059" s="35">
        <v>0</v>
      </c>
      <c r="T1059" s="35">
        <v>0</v>
      </c>
      <c r="U1059" s="35">
        <v>0</v>
      </c>
      <c r="V1059" s="35">
        <v>32457</v>
      </c>
      <c r="W1059" s="35">
        <v>0</v>
      </c>
      <c r="X1059" s="35">
        <v>178535</v>
      </c>
      <c r="Y1059" s="28"/>
      <c r="Z1059" s="201"/>
      <c r="AA1059" s="201"/>
      <c r="AB1059" s="201"/>
      <c r="AC1059" s="201"/>
      <c r="AD1059" s="201"/>
      <c r="AE1059" s="201"/>
      <c r="AF1059" s="201"/>
      <c r="AG1059" s="201"/>
      <c r="AH1059" s="201"/>
      <c r="AI1059" s="201"/>
      <c r="AJ1059" s="201"/>
      <c r="AK1059" s="201"/>
      <c r="AL1059" s="201"/>
      <c r="AM1059" s="201"/>
      <c r="AN1059" s="201"/>
      <c r="AO1059" s="201"/>
      <c r="AP1059" s="201"/>
      <c r="AQ1059" s="201"/>
      <c r="AR1059" s="201"/>
      <c r="AS1059" s="201"/>
      <c r="AT1059" s="201"/>
      <c r="AU1059" s="201"/>
    </row>
    <row r="1060" spans="1:47">
      <c r="A1060" s="11">
        <v>369</v>
      </c>
      <c r="B1060" s="159" t="s">
        <v>254</v>
      </c>
      <c r="C1060" s="35">
        <f t="shared" si="71"/>
        <v>7172792</v>
      </c>
      <c r="D1060" s="35">
        <v>2248163</v>
      </c>
      <c r="E1060" s="35">
        <v>172548</v>
      </c>
      <c r="F1060" s="35">
        <v>456078</v>
      </c>
      <c r="G1060" s="35">
        <v>297045</v>
      </c>
      <c r="H1060" s="35">
        <v>248437</v>
      </c>
      <c r="I1060" s="35">
        <v>382619</v>
      </c>
      <c r="J1060" s="84">
        <v>0</v>
      </c>
      <c r="K1060" s="35">
        <v>0</v>
      </c>
      <c r="L1060" s="35">
        <v>313</v>
      </c>
      <c r="M1060" s="35">
        <v>2176209</v>
      </c>
      <c r="N1060" s="35">
        <v>0</v>
      </c>
      <c r="O1060" s="35">
        <v>0</v>
      </c>
      <c r="P1060" s="35">
        <v>594</v>
      </c>
      <c r="Q1060" s="35">
        <v>1039189</v>
      </c>
      <c r="R1060" s="35">
        <v>0</v>
      </c>
      <c r="S1060" s="35">
        <v>0</v>
      </c>
      <c r="T1060" s="35">
        <v>0</v>
      </c>
      <c r="U1060" s="35">
        <v>0</v>
      </c>
      <c r="V1060" s="35">
        <v>11871</v>
      </c>
      <c r="W1060" s="35">
        <v>0</v>
      </c>
      <c r="X1060" s="35">
        <v>140633</v>
      </c>
      <c r="Y1060" s="28"/>
      <c r="Z1060" s="201"/>
      <c r="AA1060" s="201"/>
      <c r="AB1060" s="201"/>
      <c r="AC1060" s="201"/>
      <c r="AD1060" s="201"/>
      <c r="AE1060" s="201"/>
      <c r="AF1060" s="201"/>
      <c r="AG1060" s="201"/>
      <c r="AH1060" s="201"/>
      <c r="AI1060" s="201"/>
      <c r="AJ1060" s="201"/>
      <c r="AK1060" s="201"/>
      <c r="AL1060" s="201"/>
      <c r="AM1060" s="201"/>
      <c r="AN1060" s="201"/>
      <c r="AO1060" s="201"/>
      <c r="AP1060" s="201"/>
      <c r="AQ1060" s="201"/>
      <c r="AR1060" s="201"/>
      <c r="AS1060" s="201"/>
      <c r="AT1060" s="201"/>
      <c r="AU1060" s="201"/>
    </row>
    <row r="1061" spans="1:47">
      <c r="A1061" s="11">
        <v>370</v>
      </c>
      <c r="B1061" s="66" t="s">
        <v>255</v>
      </c>
      <c r="C1061" s="35">
        <f t="shared" si="71"/>
        <v>3529356</v>
      </c>
      <c r="D1061" s="35">
        <v>0</v>
      </c>
      <c r="E1061" s="35">
        <v>0</v>
      </c>
      <c r="F1061" s="35">
        <v>0</v>
      </c>
      <c r="G1061" s="35">
        <v>459719</v>
      </c>
      <c r="H1061" s="35">
        <v>457540</v>
      </c>
      <c r="I1061" s="35">
        <v>412406</v>
      </c>
      <c r="J1061" s="84">
        <v>0</v>
      </c>
      <c r="K1061" s="35">
        <v>0</v>
      </c>
      <c r="L1061" s="35">
        <v>363</v>
      </c>
      <c r="M1061" s="35">
        <v>1288904</v>
      </c>
      <c r="N1061" s="35">
        <v>0</v>
      </c>
      <c r="O1061" s="35">
        <v>0</v>
      </c>
      <c r="P1061" s="35">
        <v>852</v>
      </c>
      <c r="Q1061" s="35">
        <v>822048</v>
      </c>
      <c r="R1061" s="35">
        <v>0</v>
      </c>
      <c r="S1061" s="35">
        <v>0</v>
      </c>
      <c r="T1061" s="35">
        <v>0</v>
      </c>
      <c r="U1061" s="35">
        <v>0</v>
      </c>
      <c r="V1061" s="35">
        <v>15110</v>
      </c>
      <c r="W1061" s="35">
        <v>0</v>
      </c>
      <c r="X1061" s="35">
        <v>73629</v>
      </c>
      <c r="Y1061" s="28"/>
      <c r="Z1061" s="201"/>
      <c r="AA1061" s="201"/>
      <c r="AB1061" s="201"/>
      <c r="AC1061" s="201"/>
      <c r="AD1061" s="201"/>
      <c r="AE1061" s="201"/>
      <c r="AF1061" s="201"/>
      <c r="AG1061" s="201"/>
      <c r="AH1061" s="201"/>
      <c r="AI1061" s="201"/>
      <c r="AJ1061" s="201"/>
      <c r="AK1061" s="201"/>
      <c r="AL1061" s="201"/>
      <c r="AM1061" s="201"/>
      <c r="AN1061" s="201"/>
      <c r="AO1061" s="201"/>
      <c r="AP1061" s="201"/>
      <c r="AQ1061" s="201"/>
      <c r="AR1061" s="201"/>
      <c r="AS1061" s="201"/>
      <c r="AT1061" s="201"/>
      <c r="AU1061" s="201"/>
    </row>
    <row r="1062" spans="1:47">
      <c r="A1062" s="11">
        <v>371</v>
      </c>
      <c r="B1062" s="66" t="s">
        <v>256</v>
      </c>
      <c r="C1062" s="35">
        <f t="shared" ref="C1062:C1125" si="72">D1062+E1062+F1062+G1062+H1062+I1062+K1062+M1062+O1062+Q1062+S1062+U1062+V1062+W1062+X1062</f>
        <v>6283417</v>
      </c>
      <c r="D1062" s="35">
        <v>0</v>
      </c>
      <c r="E1062" s="35">
        <v>0</v>
      </c>
      <c r="F1062" s="35">
        <v>0</v>
      </c>
      <c r="G1062" s="35">
        <v>0</v>
      </c>
      <c r="H1062" s="35">
        <v>459532</v>
      </c>
      <c r="I1062" s="35">
        <v>840905</v>
      </c>
      <c r="J1062" s="84">
        <v>0</v>
      </c>
      <c r="K1062" s="35">
        <v>0</v>
      </c>
      <c r="L1062" s="35">
        <v>561</v>
      </c>
      <c r="M1062" s="35">
        <v>3033126</v>
      </c>
      <c r="N1062" s="35">
        <v>0</v>
      </c>
      <c r="O1062" s="35">
        <v>0</v>
      </c>
      <c r="P1062" s="35">
        <v>1060</v>
      </c>
      <c r="Q1062" s="35">
        <v>1795653</v>
      </c>
      <c r="R1062" s="35">
        <v>0</v>
      </c>
      <c r="S1062" s="35">
        <v>0</v>
      </c>
      <c r="T1062" s="35">
        <v>0</v>
      </c>
      <c r="U1062" s="35">
        <v>0</v>
      </c>
      <c r="V1062" s="35">
        <v>23036</v>
      </c>
      <c r="W1062" s="35">
        <v>0</v>
      </c>
      <c r="X1062" s="35">
        <v>131165</v>
      </c>
      <c r="Y1062" s="28"/>
      <c r="Z1062" s="201"/>
      <c r="AA1062" s="201"/>
      <c r="AB1062" s="201"/>
      <c r="AC1062" s="201"/>
      <c r="AD1062" s="201"/>
      <c r="AE1062" s="201"/>
      <c r="AF1062" s="201"/>
      <c r="AG1062" s="201"/>
      <c r="AH1062" s="201"/>
      <c r="AI1062" s="201"/>
      <c r="AJ1062" s="201"/>
      <c r="AK1062" s="201"/>
      <c r="AL1062" s="201"/>
      <c r="AM1062" s="201"/>
      <c r="AN1062" s="201"/>
      <c r="AO1062" s="201"/>
      <c r="AP1062" s="201"/>
      <c r="AQ1062" s="201"/>
      <c r="AR1062" s="201"/>
      <c r="AS1062" s="201"/>
      <c r="AT1062" s="201"/>
      <c r="AU1062" s="201"/>
    </row>
    <row r="1063" spans="1:47">
      <c r="A1063" s="11">
        <v>372</v>
      </c>
      <c r="B1063" s="66" t="s">
        <v>257</v>
      </c>
      <c r="C1063" s="35">
        <f t="shared" si="72"/>
        <v>10653562</v>
      </c>
      <c r="D1063" s="35">
        <v>3045086</v>
      </c>
      <c r="E1063" s="35">
        <v>262310</v>
      </c>
      <c r="F1063" s="35">
        <v>554745</v>
      </c>
      <c r="G1063" s="35">
        <v>479378</v>
      </c>
      <c r="H1063" s="35">
        <v>765256</v>
      </c>
      <c r="I1063" s="35">
        <v>454242</v>
      </c>
      <c r="J1063" s="84">
        <v>0</v>
      </c>
      <c r="K1063" s="35">
        <v>0</v>
      </c>
      <c r="L1063" s="35">
        <v>951</v>
      </c>
      <c r="M1063" s="35">
        <v>2061856</v>
      </c>
      <c r="N1063" s="35">
        <v>0</v>
      </c>
      <c r="O1063" s="35">
        <v>0</v>
      </c>
      <c r="P1063" s="35">
        <v>2076.5</v>
      </c>
      <c r="Q1063" s="35">
        <v>2783110</v>
      </c>
      <c r="R1063" s="35">
        <v>0</v>
      </c>
      <c r="S1063" s="35">
        <v>0</v>
      </c>
      <c r="T1063" s="35">
        <v>0</v>
      </c>
      <c r="U1063" s="35">
        <v>0</v>
      </c>
      <c r="V1063" s="35">
        <v>24891</v>
      </c>
      <c r="W1063" s="35">
        <v>0</v>
      </c>
      <c r="X1063" s="35">
        <v>222688</v>
      </c>
      <c r="Y1063" s="28"/>
      <c r="Z1063" s="201"/>
      <c r="AA1063" s="201"/>
      <c r="AB1063" s="201"/>
      <c r="AC1063" s="201"/>
      <c r="AD1063" s="201"/>
      <c r="AE1063" s="201"/>
      <c r="AF1063" s="201"/>
      <c r="AG1063" s="201"/>
      <c r="AH1063" s="201"/>
      <c r="AI1063" s="201"/>
      <c r="AJ1063" s="201"/>
      <c r="AK1063" s="201"/>
      <c r="AL1063" s="201"/>
      <c r="AM1063" s="201"/>
      <c r="AN1063" s="201"/>
      <c r="AO1063" s="201"/>
      <c r="AP1063" s="201"/>
      <c r="AQ1063" s="201"/>
      <c r="AR1063" s="201"/>
      <c r="AS1063" s="201"/>
      <c r="AT1063" s="201"/>
      <c r="AU1063" s="201"/>
    </row>
    <row r="1064" spans="1:47">
      <c r="A1064" s="11">
        <v>373</v>
      </c>
      <c r="B1064" s="66" t="s">
        <v>258</v>
      </c>
      <c r="C1064" s="35">
        <f t="shared" si="72"/>
        <v>8124054</v>
      </c>
      <c r="D1064" s="35">
        <v>2696122</v>
      </c>
      <c r="E1064" s="35">
        <v>162224</v>
      </c>
      <c r="F1064" s="35">
        <v>489266</v>
      </c>
      <c r="G1064" s="35">
        <v>359238</v>
      </c>
      <c r="H1064" s="35">
        <v>290006</v>
      </c>
      <c r="I1064" s="35">
        <v>473098</v>
      </c>
      <c r="J1064" s="84">
        <v>0</v>
      </c>
      <c r="K1064" s="35">
        <v>0</v>
      </c>
      <c r="L1064" s="35">
        <v>382</v>
      </c>
      <c r="M1064" s="35">
        <v>2096027</v>
      </c>
      <c r="N1064" s="35">
        <v>0</v>
      </c>
      <c r="O1064" s="35">
        <v>0</v>
      </c>
      <c r="P1064" s="35">
        <v>875</v>
      </c>
      <c r="Q1064" s="35">
        <v>1372276</v>
      </c>
      <c r="R1064" s="35">
        <v>0</v>
      </c>
      <c r="S1064" s="35">
        <v>0</v>
      </c>
      <c r="T1064" s="35">
        <v>0</v>
      </c>
      <c r="U1064" s="35">
        <v>0</v>
      </c>
      <c r="V1064" s="35">
        <v>15919</v>
      </c>
      <c r="W1064" s="35">
        <v>0</v>
      </c>
      <c r="X1064" s="35">
        <v>169878</v>
      </c>
      <c r="Y1064" s="28"/>
      <c r="Z1064" s="201"/>
      <c r="AA1064" s="201"/>
      <c r="AB1064" s="201"/>
      <c r="AC1064" s="201"/>
      <c r="AD1064" s="201"/>
      <c r="AE1064" s="201"/>
      <c r="AF1064" s="201"/>
      <c r="AG1064" s="201"/>
      <c r="AH1064" s="201"/>
      <c r="AI1064" s="201"/>
      <c r="AJ1064" s="201"/>
      <c r="AK1064" s="201"/>
      <c r="AL1064" s="201"/>
      <c r="AM1064" s="201"/>
      <c r="AN1064" s="201"/>
      <c r="AO1064" s="201"/>
      <c r="AP1064" s="201"/>
      <c r="AQ1064" s="201"/>
      <c r="AR1064" s="201"/>
      <c r="AS1064" s="201"/>
      <c r="AT1064" s="201"/>
      <c r="AU1064" s="201"/>
    </row>
    <row r="1065" spans="1:47">
      <c r="A1065" s="11">
        <v>374</v>
      </c>
      <c r="B1065" s="66" t="s">
        <v>259</v>
      </c>
      <c r="C1065" s="35">
        <f t="shared" si="72"/>
        <v>11094860</v>
      </c>
      <c r="D1065" s="35">
        <v>3104107</v>
      </c>
      <c r="E1065" s="35">
        <v>262310</v>
      </c>
      <c r="F1065" s="35">
        <v>554745</v>
      </c>
      <c r="G1065" s="35">
        <v>479378</v>
      </c>
      <c r="H1065" s="35">
        <v>459532</v>
      </c>
      <c r="I1065" s="35">
        <v>840905</v>
      </c>
      <c r="J1065" s="84">
        <v>0</v>
      </c>
      <c r="K1065" s="35">
        <v>0</v>
      </c>
      <c r="L1065" s="35">
        <v>608</v>
      </c>
      <c r="M1065" s="35">
        <v>3340933</v>
      </c>
      <c r="N1065" s="35">
        <v>0</v>
      </c>
      <c r="O1065" s="35">
        <v>0</v>
      </c>
      <c r="P1065" s="35">
        <v>1104</v>
      </c>
      <c r="Q1065" s="35">
        <v>1795653</v>
      </c>
      <c r="R1065" s="35">
        <v>0</v>
      </c>
      <c r="S1065" s="35">
        <v>0</v>
      </c>
      <c r="T1065" s="35">
        <v>0</v>
      </c>
      <c r="U1065" s="35">
        <v>0</v>
      </c>
      <c r="V1065" s="35">
        <v>25374</v>
      </c>
      <c r="W1065" s="35">
        <v>0</v>
      </c>
      <c r="X1065" s="35">
        <v>231923</v>
      </c>
      <c r="Y1065" s="28"/>
      <c r="Z1065" s="201"/>
      <c r="AA1065" s="201"/>
      <c r="AB1065" s="201"/>
      <c r="AC1065" s="201"/>
      <c r="AD1065" s="201"/>
      <c r="AE1065" s="201"/>
      <c r="AF1065" s="201"/>
      <c r="AG1065" s="201"/>
      <c r="AH1065" s="201"/>
      <c r="AI1065" s="201"/>
      <c r="AJ1065" s="201"/>
      <c r="AK1065" s="201"/>
      <c r="AL1065" s="201"/>
      <c r="AM1065" s="201"/>
      <c r="AN1065" s="201"/>
      <c r="AO1065" s="201"/>
      <c r="AP1065" s="201"/>
      <c r="AQ1065" s="201"/>
      <c r="AR1065" s="201"/>
      <c r="AS1065" s="201"/>
      <c r="AT1065" s="201"/>
      <c r="AU1065" s="201"/>
    </row>
    <row r="1066" spans="1:47">
      <c r="A1066" s="11">
        <v>375</v>
      </c>
      <c r="B1066" s="159" t="s">
        <v>260</v>
      </c>
      <c r="C1066" s="35">
        <f t="shared" si="72"/>
        <v>8742105</v>
      </c>
      <c r="D1066" s="35">
        <v>0</v>
      </c>
      <c r="E1066" s="35">
        <v>0</v>
      </c>
      <c r="F1066" s="35">
        <v>0</v>
      </c>
      <c r="G1066" s="35">
        <v>0</v>
      </c>
      <c r="H1066" s="35">
        <v>1139500</v>
      </c>
      <c r="I1066" s="35">
        <v>1094749</v>
      </c>
      <c r="J1066" s="84">
        <v>0</v>
      </c>
      <c r="K1066" s="35">
        <v>0</v>
      </c>
      <c r="L1066" s="35">
        <v>1004</v>
      </c>
      <c r="M1066" s="35">
        <v>3524994</v>
      </c>
      <c r="N1066" s="35">
        <v>0</v>
      </c>
      <c r="O1066" s="35">
        <v>0</v>
      </c>
      <c r="P1066" s="35">
        <v>1418</v>
      </c>
      <c r="Q1066" s="35">
        <v>2758929</v>
      </c>
      <c r="R1066" s="35">
        <v>0</v>
      </c>
      <c r="S1066" s="35">
        <v>0</v>
      </c>
      <c r="T1066" s="35">
        <v>0</v>
      </c>
      <c r="U1066" s="35">
        <v>0</v>
      </c>
      <c r="V1066" s="35">
        <v>41645</v>
      </c>
      <c r="W1066" s="35">
        <v>0</v>
      </c>
      <c r="X1066" s="35">
        <v>182288</v>
      </c>
      <c r="Y1066" s="28"/>
      <c r="Z1066" s="201"/>
      <c r="AA1066" s="201"/>
      <c r="AB1066" s="201"/>
      <c r="AC1066" s="201"/>
      <c r="AD1066" s="201"/>
      <c r="AE1066" s="201"/>
      <c r="AF1066" s="201"/>
      <c r="AG1066" s="201"/>
      <c r="AH1066" s="201"/>
      <c r="AI1066" s="201"/>
      <c r="AJ1066" s="201"/>
      <c r="AK1066" s="201"/>
      <c r="AL1066" s="201"/>
      <c r="AM1066" s="201"/>
      <c r="AN1066" s="201"/>
      <c r="AO1066" s="201"/>
      <c r="AP1066" s="201"/>
      <c r="AQ1066" s="201"/>
      <c r="AR1066" s="201"/>
      <c r="AS1066" s="201"/>
      <c r="AT1066" s="201"/>
      <c r="AU1066" s="201"/>
    </row>
    <row r="1067" spans="1:47">
      <c r="A1067" s="11">
        <v>376</v>
      </c>
      <c r="B1067" s="159" t="s">
        <v>261</v>
      </c>
      <c r="C1067" s="35">
        <f t="shared" si="72"/>
        <v>6869674</v>
      </c>
      <c r="D1067" s="35">
        <v>1963449</v>
      </c>
      <c r="E1067" s="35">
        <v>304479</v>
      </c>
      <c r="F1067" s="35">
        <v>490971</v>
      </c>
      <c r="G1067" s="35">
        <v>396051</v>
      </c>
      <c r="H1067" s="35">
        <v>385443</v>
      </c>
      <c r="I1067" s="35">
        <v>307672</v>
      </c>
      <c r="J1067" s="84">
        <v>0</v>
      </c>
      <c r="K1067" s="35">
        <v>0</v>
      </c>
      <c r="L1067" s="35">
        <v>595</v>
      </c>
      <c r="M1067" s="35">
        <v>1706064</v>
      </c>
      <c r="N1067" s="35">
        <v>0</v>
      </c>
      <c r="O1067" s="35">
        <v>0</v>
      </c>
      <c r="P1067" s="35">
        <v>546</v>
      </c>
      <c r="Q1067" s="35">
        <v>1159086</v>
      </c>
      <c r="R1067" s="35">
        <v>0</v>
      </c>
      <c r="S1067" s="35">
        <v>0</v>
      </c>
      <c r="T1067" s="35">
        <v>0</v>
      </c>
      <c r="U1067" s="35">
        <v>0</v>
      </c>
      <c r="V1067" s="35">
        <v>12797</v>
      </c>
      <c r="W1067" s="35">
        <v>0</v>
      </c>
      <c r="X1067" s="35">
        <v>143662</v>
      </c>
      <c r="Y1067" s="28"/>
      <c r="Z1067" s="201"/>
      <c r="AA1067" s="201"/>
      <c r="AB1067" s="201"/>
      <c r="AC1067" s="201"/>
      <c r="AD1067" s="201"/>
      <c r="AE1067" s="201"/>
      <c r="AF1067" s="201"/>
      <c r="AG1067" s="201"/>
      <c r="AH1067" s="201"/>
      <c r="AI1067" s="201"/>
      <c r="AJ1067" s="201"/>
      <c r="AK1067" s="201"/>
      <c r="AL1067" s="201"/>
      <c r="AM1067" s="201"/>
      <c r="AN1067" s="201"/>
      <c r="AO1067" s="201"/>
      <c r="AP1067" s="201"/>
      <c r="AQ1067" s="201"/>
      <c r="AR1067" s="201"/>
      <c r="AS1067" s="201"/>
      <c r="AT1067" s="201"/>
      <c r="AU1067" s="201"/>
    </row>
    <row r="1068" spans="1:47">
      <c r="A1068" s="11">
        <v>377</v>
      </c>
      <c r="B1068" s="66" t="s">
        <v>262</v>
      </c>
      <c r="C1068" s="35">
        <f t="shared" si="72"/>
        <v>16030078</v>
      </c>
      <c r="D1068" s="35">
        <v>5038149</v>
      </c>
      <c r="E1068" s="35">
        <v>344935</v>
      </c>
      <c r="F1068" s="35">
        <v>1052403</v>
      </c>
      <c r="G1068" s="35">
        <v>752455</v>
      </c>
      <c r="H1068" s="35">
        <v>592650</v>
      </c>
      <c r="I1068" s="35">
        <v>902733</v>
      </c>
      <c r="J1068" s="84">
        <v>0</v>
      </c>
      <c r="K1068" s="35">
        <v>0</v>
      </c>
      <c r="L1068" s="35">
        <v>794</v>
      </c>
      <c r="M1068" s="35">
        <v>4265051</v>
      </c>
      <c r="N1068" s="35">
        <v>0</v>
      </c>
      <c r="O1068" s="35">
        <v>0</v>
      </c>
      <c r="P1068" s="35">
        <v>1261</v>
      </c>
      <c r="Q1068" s="35">
        <v>2714133</v>
      </c>
      <c r="R1068" s="35">
        <v>0</v>
      </c>
      <c r="S1068" s="35">
        <v>0</v>
      </c>
      <c r="T1068" s="35">
        <v>0</v>
      </c>
      <c r="U1068" s="35">
        <v>0</v>
      </c>
      <c r="V1068" s="35">
        <v>32392</v>
      </c>
      <c r="W1068" s="35">
        <v>0</v>
      </c>
      <c r="X1068" s="35">
        <v>335177</v>
      </c>
      <c r="Y1068" s="28"/>
      <c r="Z1068" s="201"/>
      <c r="AA1068" s="201"/>
      <c r="AB1068" s="201"/>
      <c r="AC1068" s="201"/>
      <c r="AD1068" s="201"/>
      <c r="AE1068" s="201"/>
      <c r="AF1068" s="201"/>
      <c r="AG1068" s="201"/>
      <c r="AH1068" s="201"/>
      <c r="AI1068" s="201"/>
      <c r="AJ1068" s="201"/>
      <c r="AK1068" s="201"/>
      <c r="AL1068" s="201"/>
      <c r="AM1068" s="201"/>
      <c r="AN1068" s="201"/>
      <c r="AO1068" s="201"/>
      <c r="AP1068" s="201"/>
      <c r="AQ1068" s="201"/>
      <c r="AR1068" s="201"/>
      <c r="AS1068" s="201"/>
      <c r="AT1068" s="201"/>
      <c r="AU1068" s="201"/>
    </row>
    <row r="1069" spans="1:47">
      <c r="A1069" s="11">
        <v>378</v>
      </c>
      <c r="B1069" s="66" t="s">
        <v>263</v>
      </c>
      <c r="C1069" s="35">
        <f t="shared" si="72"/>
        <v>9138990</v>
      </c>
      <c r="D1069" s="35">
        <v>3528215</v>
      </c>
      <c r="E1069" s="35">
        <v>571553</v>
      </c>
      <c r="F1069" s="35">
        <v>504090</v>
      </c>
      <c r="G1069" s="35">
        <v>509735</v>
      </c>
      <c r="H1069" s="35">
        <v>447157</v>
      </c>
      <c r="I1069" s="35">
        <v>384003</v>
      </c>
      <c r="J1069" s="84">
        <v>0</v>
      </c>
      <c r="K1069" s="35">
        <v>0</v>
      </c>
      <c r="L1069" s="35">
        <v>383</v>
      </c>
      <c r="M1069" s="35">
        <v>1390790</v>
      </c>
      <c r="N1069" s="35">
        <v>0</v>
      </c>
      <c r="O1069" s="35">
        <v>0</v>
      </c>
      <c r="P1069" s="35">
        <v>876</v>
      </c>
      <c r="Q1069" s="35">
        <v>1596335</v>
      </c>
      <c r="R1069" s="35">
        <v>0</v>
      </c>
      <c r="S1069" s="35">
        <v>0</v>
      </c>
      <c r="T1069" s="35">
        <v>0</v>
      </c>
      <c r="U1069" s="35">
        <v>0</v>
      </c>
      <c r="V1069" s="35">
        <v>15970</v>
      </c>
      <c r="W1069" s="35">
        <v>0</v>
      </c>
      <c r="X1069" s="35">
        <v>191142</v>
      </c>
      <c r="Y1069" s="28"/>
      <c r="Z1069" s="201"/>
      <c r="AA1069" s="201"/>
      <c r="AB1069" s="201"/>
      <c r="AC1069" s="201"/>
      <c r="AD1069" s="201"/>
      <c r="AE1069" s="201"/>
      <c r="AF1069" s="201"/>
      <c r="AG1069" s="201"/>
      <c r="AH1069" s="201"/>
      <c r="AI1069" s="201"/>
      <c r="AJ1069" s="201"/>
      <c r="AK1069" s="201"/>
      <c r="AL1069" s="201"/>
      <c r="AM1069" s="201"/>
      <c r="AN1069" s="201"/>
      <c r="AO1069" s="201"/>
      <c r="AP1069" s="201"/>
      <c r="AQ1069" s="201"/>
      <c r="AR1069" s="201"/>
      <c r="AS1069" s="201"/>
      <c r="AT1069" s="201"/>
      <c r="AU1069" s="201"/>
    </row>
    <row r="1070" spans="1:47">
      <c r="A1070" s="11">
        <v>379</v>
      </c>
      <c r="B1070" s="66" t="s">
        <v>264</v>
      </c>
      <c r="C1070" s="35">
        <f t="shared" si="72"/>
        <v>5988097</v>
      </c>
      <c r="D1070" s="35">
        <v>1758887</v>
      </c>
      <c r="E1070" s="35">
        <v>326811</v>
      </c>
      <c r="F1070" s="35">
        <v>598051</v>
      </c>
      <c r="G1070" s="35">
        <v>404771</v>
      </c>
      <c r="H1070" s="35">
        <v>199682</v>
      </c>
      <c r="I1070" s="35">
        <v>416185</v>
      </c>
      <c r="J1070" s="84">
        <v>0</v>
      </c>
      <c r="K1070" s="35">
        <v>0</v>
      </c>
      <c r="L1070" s="35">
        <v>379</v>
      </c>
      <c r="M1070" s="35">
        <v>1338126</v>
      </c>
      <c r="N1070" s="35">
        <v>0</v>
      </c>
      <c r="O1070" s="35">
        <v>0</v>
      </c>
      <c r="P1070" s="35">
        <v>872</v>
      </c>
      <c r="Q1070" s="35">
        <v>805073</v>
      </c>
      <c r="R1070" s="35">
        <v>0</v>
      </c>
      <c r="S1070" s="35">
        <v>0</v>
      </c>
      <c r="T1070" s="35">
        <v>0</v>
      </c>
      <c r="U1070" s="35">
        <v>0</v>
      </c>
      <c r="V1070" s="35">
        <v>15373</v>
      </c>
      <c r="W1070" s="35">
        <v>0</v>
      </c>
      <c r="X1070" s="35">
        <v>125138</v>
      </c>
      <c r="Y1070" s="28"/>
      <c r="Z1070" s="201"/>
      <c r="AA1070" s="201"/>
      <c r="AB1070" s="201"/>
      <c r="AC1070" s="201"/>
      <c r="AD1070" s="201"/>
      <c r="AE1070" s="201"/>
      <c r="AF1070" s="201"/>
      <c r="AG1070" s="201"/>
      <c r="AH1070" s="201"/>
      <c r="AI1070" s="201"/>
      <c r="AJ1070" s="201"/>
      <c r="AK1070" s="201"/>
      <c r="AL1070" s="201"/>
      <c r="AM1070" s="201"/>
      <c r="AN1070" s="201"/>
      <c r="AO1070" s="201"/>
      <c r="AP1070" s="201"/>
      <c r="AQ1070" s="201"/>
      <c r="AR1070" s="201"/>
      <c r="AS1070" s="201"/>
      <c r="AT1070" s="201"/>
      <c r="AU1070" s="201"/>
    </row>
    <row r="1071" spans="1:47">
      <c r="A1071" s="11">
        <v>380</v>
      </c>
      <c r="B1071" s="66" t="s">
        <v>265</v>
      </c>
      <c r="C1071" s="35">
        <f t="shared" si="72"/>
        <v>15802112</v>
      </c>
      <c r="D1071" s="35">
        <v>5065129</v>
      </c>
      <c r="E1071" s="35">
        <v>340554</v>
      </c>
      <c r="F1071" s="35">
        <v>1022555</v>
      </c>
      <c r="G1071" s="35">
        <v>721679</v>
      </c>
      <c r="H1071" s="35">
        <v>569836</v>
      </c>
      <c r="I1071" s="35">
        <v>891426</v>
      </c>
      <c r="J1071" s="84">
        <v>0</v>
      </c>
      <c r="K1071" s="35">
        <v>0</v>
      </c>
      <c r="L1071" s="35">
        <v>753</v>
      </c>
      <c r="M1071" s="35">
        <v>4134860</v>
      </c>
      <c r="N1071" s="35">
        <v>0</v>
      </c>
      <c r="O1071" s="35">
        <v>0</v>
      </c>
      <c r="P1071" s="35">
        <v>1228</v>
      </c>
      <c r="Q1071" s="35">
        <v>2694247</v>
      </c>
      <c r="R1071" s="35">
        <v>0</v>
      </c>
      <c r="S1071" s="35">
        <v>0</v>
      </c>
      <c r="T1071" s="35">
        <v>0</v>
      </c>
      <c r="U1071" s="35">
        <v>0</v>
      </c>
      <c r="V1071" s="35">
        <v>31404</v>
      </c>
      <c r="W1071" s="35">
        <v>0</v>
      </c>
      <c r="X1071" s="35">
        <v>330422</v>
      </c>
      <c r="Y1071" s="28"/>
      <c r="Z1071" s="201"/>
      <c r="AA1071" s="201"/>
      <c r="AB1071" s="201"/>
      <c r="AC1071" s="201"/>
      <c r="AD1071" s="201"/>
      <c r="AE1071" s="201"/>
      <c r="AF1071" s="201"/>
      <c r="AG1071" s="201"/>
      <c r="AH1071" s="201"/>
      <c r="AI1071" s="201"/>
      <c r="AJ1071" s="201"/>
      <c r="AK1071" s="201"/>
      <c r="AL1071" s="201"/>
      <c r="AM1071" s="201"/>
      <c r="AN1071" s="201"/>
      <c r="AO1071" s="201"/>
      <c r="AP1071" s="201"/>
      <c r="AQ1071" s="201"/>
      <c r="AR1071" s="201"/>
      <c r="AS1071" s="201"/>
      <c r="AT1071" s="201"/>
      <c r="AU1071" s="201"/>
    </row>
    <row r="1072" spans="1:47">
      <c r="A1072" s="11">
        <v>381</v>
      </c>
      <c r="B1072" s="66" t="s">
        <v>266</v>
      </c>
      <c r="C1072" s="35">
        <f t="shared" si="72"/>
        <v>8214327</v>
      </c>
      <c r="D1072" s="35">
        <v>1945100</v>
      </c>
      <c r="E1072" s="35">
        <v>509433</v>
      </c>
      <c r="F1072" s="35">
        <v>501642</v>
      </c>
      <c r="G1072" s="35">
        <v>536625</v>
      </c>
      <c r="H1072" s="35">
        <v>758839</v>
      </c>
      <c r="I1072" s="35">
        <v>370754</v>
      </c>
      <c r="J1072" s="84">
        <v>0</v>
      </c>
      <c r="K1072" s="35">
        <v>0</v>
      </c>
      <c r="L1072" s="35">
        <v>352</v>
      </c>
      <c r="M1072" s="35">
        <v>1384300</v>
      </c>
      <c r="N1072" s="35">
        <v>0</v>
      </c>
      <c r="O1072" s="35">
        <v>0</v>
      </c>
      <c r="P1072" s="35">
        <v>839</v>
      </c>
      <c r="Q1072" s="35">
        <v>2019964</v>
      </c>
      <c r="R1072" s="35">
        <v>0</v>
      </c>
      <c r="S1072" s="35">
        <v>0</v>
      </c>
      <c r="T1072" s="35">
        <v>0</v>
      </c>
      <c r="U1072" s="35">
        <v>0</v>
      </c>
      <c r="V1072" s="35">
        <v>15900</v>
      </c>
      <c r="W1072" s="35">
        <v>0</v>
      </c>
      <c r="X1072" s="35">
        <v>171770</v>
      </c>
      <c r="Y1072" s="28"/>
      <c r="Z1072" s="201"/>
      <c r="AA1072" s="201"/>
      <c r="AB1072" s="201"/>
      <c r="AC1072" s="201"/>
      <c r="AD1072" s="201"/>
      <c r="AE1072" s="201"/>
      <c r="AF1072" s="201"/>
      <c r="AG1072" s="201"/>
      <c r="AH1072" s="201"/>
      <c r="AI1072" s="201"/>
      <c r="AJ1072" s="201"/>
      <c r="AK1072" s="201"/>
      <c r="AL1072" s="201"/>
      <c r="AM1072" s="201"/>
      <c r="AN1072" s="201"/>
      <c r="AO1072" s="201"/>
      <c r="AP1072" s="201"/>
      <c r="AQ1072" s="201"/>
      <c r="AR1072" s="201"/>
      <c r="AS1072" s="201"/>
      <c r="AT1072" s="201"/>
      <c r="AU1072" s="201"/>
    </row>
    <row r="1073" spans="1:47">
      <c r="A1073" s="11">
        <v>382</v>
      </c>
      <c r="B1073" s="66" t="s">
        <v>267</v>
      </c>
      <c r="C1073" s="35">
        <f t="shared" si="72"/>
        <v>3241704</v>
      </c>
      <c r="D1073" s="35">
        <v>1595034</v>
      </c>
      <c r="E1073" s="35">
        <v>157652</v>
      </c>
      <c r="F1073" s="35">
        <v>0</v>
      </c>
      <c r="G1073" s="35">
        <v>336836</v>
      </c>
      <c r="H1073" s="35">
        <v>149750</v>
      </c>
      <c r="I1073" s="35">
        <v>318979</v>
      </c>
      <c r="J1073" s="84">
        <v>0</v>
      </c>
      <c r="K1073" s="35">
        <v>0</v>
      </c>
      <c r="L1073" s="35">
        <v>0</v>
      </c>
      <c r="M1073" s="35">
        <v>0</v>
      </c>
      <c r="N1073" s="35">
        <v>0</v>
      </c>
      <c r="O1073" s="35">
        <v>0</v>
      </c>
      <c r="P1073" s="35">
        <v>432</v>
      </c>
      <c r="Q1073" s="35">
        <v>607308</v>
      </c>
      <c r="R1073" s="35">
        <v>0</v>
      </c>
      <c r="S1073" s="35">
        <v>0</v>
      </c>
      <c r="T1073" s="35">
        <v>0</v>
      </c>
      <c r="U1073" s="35">
        <v>0</v>
      </c>
      <c r="V1073" s="35">
        <v>8403</v>
      </c>
      <c r="W1073" s="35">
        <v>0</v>
      </c>
      <c r="X1073" s="35">
        <v>67742</v>
      </c>
      <c r="Y1073" s="28"/>
      <c r="Z1073" s="201"/>
      <c r="AA1073" s="201"/>
      <c r="AB1073" s="201"/>
      <c r="AC1073" s="201"/>
      <c r="AD1073" s="201"/>
      <c r="AE1073" s="201"/>
      <c r="AF1073" s="201"/>
      <c r="AG1073" s="201"/>
      <c r="AH1073" s="201"/>
      <c r="AI1073" s="201"/>
      <c r="AJ1073" s="201"/>
      <c r="AK1073" s="201"/>
      <c r="AL1073" s="201"/>
      <c r="AM1073" s="201"/>
      <c r="AN1073" s="201"/>
      <c r="AO1073" s="201"/>
      <c r="AP1073" s="201"/>
      <c r="AQ1073" s="201"/>
      <c r="AR1073" s="201"/>
      <c r="AS1073" s="201"/>
      <c r="AT1073" s="201"/>
      <c r="AU1073" s="201"/>
    </row>
    <row r="1074" spans="1:47">
      <c r="A1074" s="11">
        <v>383</v>
      </c>
      <c r="B1074" s="66" t="s">
        <v>268</v>
      </c>
      <c r="C1074" s="35">
        <f t="shared" si="72"/>
        <v>9513292.7501599994</v>
      </c>
      <c r="D1074" s="35">
        <v>2587990</v>
      </c>
      <c r="E1074" s="35">
        <v>668852.75015999994</v>
      </c>
      <c r="F1074" s="35">
        <v>541094</v>
      </c>
      <c r="G1074" s="35">
        <v>379517</v>
      </c>
      <c r="H1074" s="35">
        <v>850470</v>
      </c>
      <c r="I1074" s="35">
        <v>734946</v>
      </c>
      <c r="J1074" s="84">
        <v>0</v>
      </c>
      <c r="K1074" s="35">
        <v>0</v>
      </c>
      <c r="L1074" s="35">
        <v>566</v>
      </c>
      <c r="M1074" s="35">
        <v>1983002</v>
      </c>
      <c r="N1074" s="35">
        <v>0</v>
      </c>
      <c r="O1074" s="35">
        <v>0</v>
      </c>
      <c r="P1074" s="35">
        <v>532</v>
      </c>
      <c r="Q1074" s="35">
        <v>1610542</v>
      </c>
      <c r="R1074" s="35">
        <v>0</v>
      </c>
      <c r="S1074" s="35">
        <v>0</v>
      </c>
      <c r="T1074" s="35">
        <v>0</v>
      </c>
      <c r="U1074" s="35">
        <v>0</v>
      </c>
      <c r="V1074" s="35">
        <v>12212</v>
      </c>
      <c r="W1074" s="35">
        <v>0</v>
      </c>
      <c r="X1074" s="35">
        <v>144667</v>
      </c>
      <c r="Y1074" s="28"/>
      <c r="Z1074" s="201"/>
      <c r="AA1074" s="201"/>
      <c r="AB1074" s="201"/>
      <c r="AC1074" s="201"/>
      <c r="AD1074" s="201"/>
      <c r="AE1074" s="201"/>
      <c r="AF1074" s="201"/>
      <c r="AG1074" s="201"/>
      <c r="AH1074" s="201"/>
      <c r="AI1074" s="201"/>
      <c r="AJ1074" s="201"/>
      <c r="AK1074" s="201"/>
      <c r="AL1074" s="201"/>
      <c r="AM1074" s="201"/>
      <c r="AN1074" s="201"/>
      <c r="AO1074" s="201"/>
      <c r="AP1074" s="201"/>
      <c r="AQ1074" s="201"/>
      <c r="AR1074" s="201"/>
      <c r="AS1074" s="201"/>
      <c r="AT1074" s="201"/>
      <c r="AU1074" s="201"/>
    </row>
    <row r="1075" spans="1:47">
      <c r="A1075" s="11">
        <v>384</v>
      </c>
      <c r="B1075" s="66" t="s">
        <v>269</v>
      </c>
      <c r="C1075" s="35">
        <f t="shared" si="72"/>
        <v>13521763.65</v>
      </c>
      <c r="D1075" s="35">
        <v>4154494</v>
      </c>
      <c r="E1075" s="35">
        <v>701629</v>
      </c>
      <c r="F1075" s="35">
        <v>1200000</v>
      </c>
      <c r="G1075" s="35">
        <v>1225663.6499999999</v>
      </c>
      <c r="H1075" s="35">
        <v>1279363</v>
      </c>
      <c r="I1075" s="35">
        <v>1200000</v>
      </c>
      <c r="J1075" s="84">
        <v>0</v>
      </c>
      <c r="K1075" s="35">
        <v>0</v>
      </c>
      <c r="L1075" s="35">
        <v>0</v>
      </c>
      <c r="M1075" s="35">
        <v>0</v>
      </c>
      <c r="N1075" s="35">
        <v>809</v>
      </c>
      <c r="O1075" s="35">
        <v>450000</v>
      </c>
      <c r="P1075" s="35">
        <v>1365</v>
      </c>
      <c r="Q1075" s="35">
        <v>2991757</v>
      </c>
      <c r="R1075" s="35">
        <v>0</v>
      </c>
      <c r="S1075" s="35">
        <v>0</v>
      </c>
      <c r="T1075" s="35">
        <v>0</v>
      </c>
      <c r="U1075" s="35">
        <v>0</v>
      </c>
      <c r="V1075" s="35">
        <v>36315</v>
      </c>
      <c r="W1075" s="35">
        <v>0</v>
      </c>
      <c r="X1075" s="35">
        <v>282542</v>
      </c>
      <c r="Y1075" s="28"/>
      <c r="Z1075" s="201"/>
      <c r="AA1075" s="201"/>
      <c r="AB1075" s="201"/>
      <c r="AC1075" s="201"/>
      <c r="AD1075" s="201"/>
      <c r="AE1075" s="201"/>
      <c r="AF1075" s="201"/>
      <c r="AG1075" s="201"/>
      <c r="AH1075" s="201"/>
      <c r="AI1075" s="201"/>
      <c r="AJ1075" s="201"/>
      <c r="AK1075" s="201"/>
      <c r="AL1075" s="201"/>
      <c r="AM1075" s="201"/>
      <c r="AN1075" s="201"/>
      <c r="AO1075" s="201"/>
      <c r="AP1075" s="201"/>
      <c r="AQ1075" s="201"/>
      <c r="AR1075" s="201"/>
      <c r="AS1075" s="201"/>
      <c r="AT1075" s="201"/>
      <c r="AU1075" s="201"/>
    </row>
    <row r="1076" spans="1:47">
      <c r="A1076" s="11">
        <v>385</v>
      </c>
      <c r="B1076" s="66" t="s">
        <v>270</v>
      </c>
      <c r="C1076" s="35">
        <f t="shared" si="72"/>
        <v>8869799</v>
      </c>
      <c r="D1076" s="35">
        <v>0</v>
      </c>
      <c r="E1076" s="35">
        <v>0</v>
      </c>
      <c r="F1076" s="35">
        <v>0</v>
      </c>
      <c r="G1076" s="35">
        <v>0</v>
      </c>
      <c r="H1076" s="35">
        <v>1279363</v>
      </c>
      <c r="I1076" s="35">
        <v>832450</v>
      </c>
      <c r="J1076" s="84">
        <v>0</v>
      </c>
      <c r="K1076" s="35">
        <v>0</v>
      </c>
      <c r="L1076" s="35">
        <v>808</v>
      </c>
      <c r="M1076" s="35">
        <v>2390557</v>
      </c>
      <c r="N1076" s="35">
        <v>702</v>
      </c>
      <c r="O1076" s="35">
        <v>301500</v>
      </c>
      <c r="P1076" s="35">
        <v>1590</v>
      </c>
      <c r="Q1076" s="35">
        <v>3847767</v>
      </c>
      <c r="R1076" s="35">
        <v>0</v>
      </c>
      <c r="S1076" s="35">
        <v>0</v>
      </c>
      <c r="T1076" s="35">
        <v>0</v>
      </c>
      <c r="U1076" s="35">
        <v>0</v>
      </c>
      <c r="V1076" s="35">
        <v>33017</v>
      </c>
      <c r="W1076" s="35">
        <v>0</v>
      </c>
      <c r="X1076" s="35">
        <v>185145</v>
      </c>
      <c r="Y1076" s="28"/>
      <c r="Z1076" s="201"/>
      <c r="AA1076" s="201"/>
      <c r="AB1076" s="201"/>
      <c r="AC1076" s="201"/>
      <c r="AD1076" s="201"/>
      <c r="AE1076" s="201"/>
      <c r="AF1076" s="201"/>
      <c r="AG1076" s="201"/>
      <c r="AH1076" s="201"/>
      <c r="AI1076" s="201"/>
      <c r="AJ1076" s="201"/>
      <c r="AK1076" s="201"/>
      <c r="AL1076" s="201"/>
      <c r="AM1076" s="201"/>
      <c r="AN1076" s="201"/>
      <c r="AO1076" s="201"/>
      <c r="AP1076" s="201"/>
      <c r="AQ1076" s="201"/>
      <c r="AR1076" s="201"/>
      <c r="AS1076" s="201"/>
      <c r="AT1076" s="201"/>
      <c r="AU1076" s="201"/>
    </row>
    <row r="1077" spans="1:47">
      <c r="A1077" s="11">
        <v>386</v>
      </c>
      <c r="B1077" s="66" t="s">
        <v>1022</v>
      </c>
      <c r="C1077" s="35">
        <f t="shared" si="72"/>
        <v>725194</v>
      </c>
      <c r="D1077" s="35">
        <v>0</v>
      </c>
      <c r="E1077" s="35">
        <v>0</v>
      </c>
      <c r="F1077" s="35">
        <v>0</v>
      </c>
      <c r="G1077" s="35">
        <v>0</v>
      </c>
      <c r="H1077" s="35">
        <v>0</v>
      </c>
      <c r="I1077" s="35">
        <v>710000</v>
      </c>
      <c r="J1077" s="84">
        <v>0</v>
      </c>
      <c r="K1077" s="35">
        <v>0</v>
      </c>
      <c r="L1077" s="35">
        <v>0</v>
      </c>
      <c r="M1077" s="35">
        <v>0</v>
      </c>
      <c r="N1077" s="35">
        <v>0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15194</v>
      </c>
      <c r="Y1077" s="28"/>
      <c r="Z1077" s="201"/>
      <c r="AA1077" s="201"/>
      <c r="AB1077" s="201"/>
      <c r="AC1077" s="201"/>
      <c r="AD1077" s="201"/>
      <c r="AE1077" s="201"/>
      <c r="AF1077" s="201"/>
      <c r="AG1077" s="201"/>
      <c r="AH1077" s="201"/>
      <c r="AI1077" s="201"/>
      <c r="AJ1077" s="201"/>
      <c r="AK1077" s="201"/>
      <c r="AL1077" s="201"/>
      <c r="AM1077" s="201"/>
      <c r="AN1077" s="201"/>
      <c r="AO1077" s="201"/>
      <c r="AP1077" s="201"/>
      <c r="AQ1077" s="201"/>
      <c r="AR1077" s="201"/>
      <c r="AS1077" s="201"/>
      <c r="AT1077" s="201"/>
      <c r="AU1077" s="201"/>
    </row>
    <row r="1078" spans="1:47">
      <c r="A1078" s="11">
        <v>387</v>
      </c>
      <c r="B1078" s="66" t="s">
        <v>271</v>
      </c>
      <c r="C1078" s="35">
        <f t="shared" si="72"/>
        <v>6120627</v>
      </c>
      <c r="D1078" s="35">
        <v>1944512</v>
      </c>
      <c r="E1078" s="35">
        <v>215905</v>
      </c>
      <c r="F1078" s="35">
        <v>436463</v>
      </c>
      <c r="G1078" s="35">
        <v>351187</v>
      </c>
      <c r="H1078" s="35">
        <v>540427</v>
      </c>
      <c r="I1078" s="35">
        <v>293110</v>
      </c>
      <c r="J1078" s="84">
        <v>0</v>
      </c>
      <c r="K1078" s="35">
        <v>0</v>
      </c>
      <c r="L1078" s="35">
        <v>382</v>
      </c>
      <c r="M1078" s="35">
        <v>1384028</v>
      </c>
      <c r="N1078" s="35">
        <v>0</v>
      </c>
      <c r="O1078" s="35">
        <v>0</v>
      </c>
      <c r="P1078" s="35">
        <v>874</v>
      </c>
      <c r="Q1078" s="35">
        <v>811196</v>
      </c>
      <c r="R1078" s="35">
        <v>0</v>
      </c>
      <c r="S1078" s="35">
        <v>0</v>
      </c>
      <c r="T1078" s="35">
        <v>0</v>
      </c>
      <c r="U1078" s="35">
        <v>0</v>
      </c>
      <c r="V1078" s="35">
        <v>15895</v>
      </c>
      <c r="W1078" s="35">
        <v>0</v>
      </c>
      <c r="X1078" s="35">
        <v>127904</v>
      </c>
      <c r="Y1078" s="28"/>
      <c r="Z1078" s="201"/>
      <c r="AA1078" s="201"/>
      <c r="AB1078" s="201"/>
      <c r="AC1078" s="201"/>
      <c r="AD1078" s="201"/>
      <c r="AE1078" s="201"/>
      <c r="AF1078" s="201"/>
      <c r="AG1078" s="201"/>
      <c r="AH1078" s="201"/>
      <c r="AI1078" s="201"/>
      <c r="AJ1078" s="201"/>
      <c r="AK1078" s="201"/>
      <c r="AL1078" s="201"/>
      <c r="AM1078" s="201"/>
      <c r="AN1078" s="201"/>
      <c r="AO1078" s="201"/>
      <c r="AP1078" s="201"/>
      <c r="AQ1078" s="201"/>
      <c r="AR1078" s="201"/>
      <c r="AS1078" s="201"/>
      <c r="AT1078" s="201"/>
      <c r="AU1078" s="201"/>
    </row>
    <row r="1079" spans="1:47">
      <c r="A1079" s="11">
        <v>388</v>
      </c>
      <c r="B1079" s="66" t="s">
        <v>272</v>
      </c>
      <c r="C1079" s="35">
        <f t="shared" si="72"/>
        <v>6759318</v>
      </c>
      <c r="D1079" s="35">
        <v>1565686</v>
      </c>
      <c r="E1079" s="35">
        <v>226380</v>
      </c>
      <c r="F1079" s="35">
        <v>456662</v>
      </c>
      <c r="G1079" s="35">
        <v>380290</v>
      </c>
      <c r="H1079" s="35">
        <v>342011</v>
      </c>
      <c r="I1079" s="35">
        <v>304441</v>
      </c>
      <c r="J1079" s="84">
        <v>0</v>
      </c>
      <c r="K1079" s="35">
        <v>0</v>
      </c>
      <c r="L1079" s="35">
        <v>282</v>
      </c>
      <c r="M1079" s="35">
        <v>2111774</v>
      </c>
      <c r="N1079" s="35">
        <v>0</v>
      </c>
      <c r="O1079" s="35">
        <v>0</v>
      </c>
      <c r="P1079" s="35">
        <v>563</v>
      </c>
      <c r="Q1079" s="35">
        <v>1217658</v>
      </c>
      <c r="R1079" s="35">
        <v>0</v>
      </c>
      <c r="S1079" s="35">
        <v>0</v>
      </c>
      <c r="T1079" s="35">
        <v>0</v>
      </c>
      <c r="U1079" s="35">
        <v>0</v>
      </c>
      <c r="V1079" s="35">
        <v>13072</v>
      </c>
      <c r="W1079" s="35">
        <v>0</v>
      </c>
      <c r="X1079" s="35">
        <v>141344</v>
      </c>
      <c r="Y1079" s="28"/>
      <c r="Z1079" s="201"/>
      <c r="AA1079" s="201"/>
      <c r="AB1079" s="201"/>
      <c r="AC1079" s="201"/>
      <c r="AD1079" s="201"/>
      <c r="AE1079" s="201"/>
      <c r="AF1079" s="201"/>
      <c r="AG1079" s="201"/>
      <c r="AH1079" s="201"/>
      <c r="AI1079" s="201"/>
      <c r="AJ1079" s="201"/>
      <c r="AK1079" s="201"/>
      <c r="AL1079" s="201"/>
      <c r="AM1079" s="201"/>
      <c r="AN1079" s="201"/>
      <c r="AO1079" s="201"/>
      <c r="AP1079" s="201"/>
      <c r="AQ1079" s="201"/>
      <c r="AR1079" s="201"/>
      <c r="AS1079" s="201"/>
      <c r="AT1079" s="201"/>
      <c r="AU1079" s="201"/>
    </row>
    <row r="1080" spans="1:47">
      <c r="A1080" s="11">
        <v>389</v>
      </c>
      <c r="B1080" s="66" t="s">
        <v>273</v>
      </c>
      <c r="C1080" s="35">
        <f t="shared" si="72"/>
        <v>12535656</v>
      </c>
      <c r="D1080" s="35">
        <v>2732652</v>
      </c>
      <c r="E1080" s="35">
        <v>608598</v>
      </c>
      <c r="F1080" s="35">
        <v>831797</v>
      </c>
      <c r="G1080" s="35">
        <v>711944</v>
      </c>
      <c r="H1080" s="35">
        <v>587673</v>
      </c>
      <c r="I1080" s="35">
        <v>476405</v>
      </c>
      <c r="J1080" s="84">
        <v>0</v>
      </c>
      <c r="K1080" s="35">
        <v>0</v>
      </c>
      <c r="L1080" s="35">
        <v>559</v>
      </c>
      <c r="M1080" s="35">
        <v>3704958</v>
      </c>
      <c r="N1080" s="35">
        <v>0</v>
      </c>
      <c r="O1080" s="35">
        <v>0</v>
      </c>
      <c r="P1080" s="35">
        <v>794</v>
      </c>
      <c r="Q1080" s="35">
        <v>2596649</v>
      </c>
      <c r="R1080" s="35">
        <v>0</v>
      </c>
      <c r="S1080" s="35">
        <v>0</v>
      </c>
      <c r="T1080" s="35">
        <v>0</v>
      </c>
      <c r="U1080" s="35">
        <v>0</v>
      </c>
      <c r="V1080" s="35">
        <v>22816</v>
      </c>
      <c r="W1080" s="35">
        <v>0</v>
      </c>
      <c r="X1080" s="35">
        <v>262164</v>
      </c>
      <c r="Y1080" s="28"/>
      <c r="Z1080" s="201"/>
      <c r="AA1080" s="201"/>
      <c r="AB1080" s="201"/>
      <c r="AC1080" s="201"/>
      <c r="AD1080" s="201"/>
      <c r="AE1080" s="201"/>
      <c r="AF1080" s="201"/>
      <c r="AG1080" s="201"/>
      <c r="AH1080" s="201"/>
      <c r="AI1080" s="201"/>
      <c r="AJ1080" s="201"/>
      <c r="AK1080" s="201"/>
      <c r="AL1080" s="201"/>
      <c r="AM1080" s="201"/>
      <c r="AN1080" s="201"/>
      <c r="AO1080" s="201"/>
      <c r="AP1080" s="201"/>
      <c r="AQ1080" s="201"/>
      <c r="AR1080" s="201"/>
      <c r="AS1080" s="201"/>
      <c r="AT1080" s="201"/>
      <c r="AU1080" s="201"/>
    </row>
    <row r="1081" spans="1:47">
      <c r="A1081" s="11">
        <v>390</v>
      </c>
      <c r="B1081" s="159" t="s">
        <v>284</v>
      </c>
      <c r="C1081" s="35">
        <f t="shared" si="72"/>
        <v>9342524</v>
      </c>
      <c r="D1081" s="35">
        <v>3842142</v>
      </c>
      <c r="E1081" s="35">
        <v>455735</v>
      </c>
      <c r="F1081" s="35">
        <v>422282</v>
      </c>
      <c r="G1081" s="35">
        <v>659496</v>
      </c>
      <c r="H1081" s="35">
        <v>954137</v>
      </c>
      <c r="I1081" s="35">
        <v>535846</v>
      </c>
      <c r="J1081" s="84">
        <v>0</v>
      </c>
      <c r="K1081" s="35">
        <v>0</v>
      </c>
      <c r="L1081" s="35">
        <v>0</v>
      </c>
      <c r="M1081" s="35">
        <v>0</v>
      </c>
      <c r="N1081" s="35">
        <v>0</v>
      </c>
      <c r="O1081" s="35">
        <v>0</v>
      </c>
      <c r="P1081" s="35">
        <v>2610</v>
      </c>
      <c r="Q1081" s="35">
        <v>2247601</v>
      </c>
      <c r="R1081" s="35">
        <v>0</v>
      </c>
      <c r="S1081" s="35">
        <v>0</v>
      </c>
      <c r="T1081" s="35">
        <v>0</v>
      </c>
      <c r="U1081" s="35">
        <v>0</v>
      </c>
      <c r="V1081" s="35">
        <v>30177</v>
      </c>
      <c r="W1081" s="35">
        <v>0</v>
      </c>
      <c r="X1081" s="35">
        <v>195108</v>
      </c>
      <c r="Y1081" s="28"/>
      <c r="Z1081" s="201"/>
      <c r="AA1081" s="201"/>
      <c r="AB1081" s="201"/>
      <c r="AC1081" s="201"/>
      <c r="AD1081" s="201"/>
      <c r="AE1081" s="201"/>
      <c r="AF1081" s="201"/>
      <c r="AG1081" s="201"/>
      <c r="AH1081" s="201"/>
      <c r="AI1081" s="201"/>
      <c r="AJ1081" s="201"/>
      <c r="AK1081" s="201"/>
      <c r="AL1081" s="201"/>
      <c r="AM1081" s="201"/>
      <c r="AN1081" s="201"/>
      <c r="AO1081" s="201"/>
      <c r="AP1081" s="201"/>
      <c r="AQ1081" s="201"/>
      <c r="AR1081" s="201"/>
      <c r="AS1081" s="201"/>
      <c r="AT1081" s="201"/>
      <c r="AU1081" s="201"/>
    </row>
    <row r="1082" spans="1:47">
      <c r="A1082" s="11">
        <v>391</v>
      </c>
      <c r="B1082" s="66" t="s">
        <v>285</v>
      </c>
      <c r="C1082" s="35">
        <f t="shared" si="72"/>
        <v>7794154</v>
      </c>
      <c r="D1082" s="35">
        <v>2076198</v>
      </c>
      <c r="E1082" s="35">
        <v>643838</v>
      </c>
      <c r="F1082" s="35">
        <v>581975</v>
      </c>
      <c r="G1082" s="35">
        <v>455277</v>
      </c>
      <c r="H1082" s="35">
        <v>635747</v>
      </c>
      <c r="I1082" s="35">
        <v>734157</v>
      </c>
      <c r="J1082" s="84">
        <v>0</v>
      </c>
      <c r="K1082" s="35">
        <v>0</v>
      </c>
      <c r="L1082" s="35">
        <v>450</v>
      </c>
      <c r="M1082" s="35">
        <v>2503662</v>
      </c>
      <c r="N1082" s="35">
        <v>0</v>
      </c>
      <c r="O1082" s="35">
        <v>0</v>
      </c>
      <c r="P1082" s="35">
        <v>0</v>
      </c>
      <c r="Q1082" s="35">
        <v>0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163300</v>
      </c>
      <c r="Y1082" s="28"/>
      <c r="Z1082" s="201"/>
      <c r="AA1082" s="201"/>
      <c r="AB1082" s="201"/>
      <c r="AC1082" s="201"/>
      <c r="AD1082" s="201"/>
      <c r="AE1082" s="201"/>
      <c r="AF1082" s="201"/>
      <c r="AG1082" s="201"/>
      <c r="AH1082" s="201"/>
      <c r="AI1082" s="201"/>
      <c r="AJ1082" s="201"/>
      <c r="AK1082" s="201"/>
      <c r="AL1082" s="201"/>
      <c r="AM1082" s="201"/>
      <c r="AN1082" s="201"/>
      <c r="AO1082" s="201"/>
      <c r="AP1082" s="201"/>
      <c r="AQ1082" s="201"/>
      <c r="AR1082" s="201"/>
      <c r="AS1082" s="201"/>
      <c r="AT1082" s="201"/>
      <c r="AU1082" s="201"/>
    </row>
    <row r="1083" spans="1:47">
      <c r="A1083" s="11">
        <v>392</v>
      </c>
      <c r="B1083" s="66" t="s">
        <v>286</v>
      </c>
      <c r="C1083" s="35">
        <f t="shared" si="72"/>
        <v>12307612</v>
      </c>
      <c r="D1083" s="35">
        <v>3645350</v>
      </c>
      <c r="E1083" s="35">
        <v>469000</v>
      </c>
      <c r="F1083" s="35">
        <v>0</v>
      </c>
      <c r="G1083" s="35">
        <v>1172596</v>
      </c>
      <c r="H1083" s="35">
        <v>982429</v>
      </c>
      <c r="I1083" s="35">
        <v>851000</v>
      </c>
      <c r="J1083" s="84">
        <v>0</v>
      </c>
      <c r="K1083" s="35">
        <v>0</v>
      </c>
      <c r="L1083" s="35">
        <v>1110</v>
      </c>
      <c r="M1083" s="35">
        <v>2849892</v>
      </c>
      <c r="N1083" s="35">
        <v>632</v>
      </c>
      <c r="O1083" s="35">
        <v>305658</v>
      </c>
      <c r="P1083" s="35">
        <v>2271</v>
      </c>
      <c r="Q1083" s="35">
        <v>1690855</v>
      </c>
      <c r="R1083" s="35">
        <v>0</v>
      </c>
      <c r="S1083" s="35">
        <v>0</v>
      </c>
      <c r="T1083" s="35">
        <v>0</v>
      </c>
      <c r="U1083" s="35">
        <v>0</v>
      </c>
      <c r="V1083" s="35">
        <v>34743</v>
      </c>
      <c r="W1083" s="35">
        <v>50000</v>
      </c>
      <c r="X1083" s="35">
        <v>256089</v>
      </c>
      <c r="Y1083" s="28"/>
      <c r="Z1083" s="201"/>
      <c r="AA1083" s="201"/>
      <c r="AB1083" s="201"/>
      <c r="AC1083" s="201"/>
      <c r="AD1083" s="201"/>
      <c r="AE1083" s="201"/>
      <c r="AF1083" s="201"/>
      <c r="AG1083" s="201"/>
      <c r="AH1083" s="201"/>
      <c r="AI1083" s="201"/>
      <c r="AJ1083" s="201"/>
      <c r="AK1083" s="201"/>
      <c r="AL1083" s="201"/>
      <c r="AM1083" s="201"/>
      <c r="AN1083" s="201"/>
      <c r="AO1083" s="201"/>
      <c r="AP1083" s="201"/>
      <c r="AQ1083" s="201"/>
      <c r="AR1083" s="201"/>
      <c r="AS1083" s="201"/>
      <c r="AT1083" s="201"/>
      <c r="AU1083" s="201"/>
    </row>
    <row r="1084" spans="1:47">
      <c r="A1084" s="11">
        <v>393</v>
      </c>
      <c r="B1084" s="159" t="s">
        <v>287</v>
      </c>
      <c r="C1084" s="35">
        <f t="shared" si="72"/>
        <v>5934541</v>
      </c>
      <c r="D1084" s="35">
        <v>5760969</v>
      </c>
      <c r="E1084" s="35">
        <v>0</v>
      </c>
      <c r="F1084" s="35">
        <v>0</v>
      </c>
      <c r="G1084" s="35">
        <v>0</v>
      </c>
      <c r="H1084" s="35">
        <v>0</v>
      </c>
      <c r="I1084" s="35">
        <v>0</v>
      </c>
      <c r="J1084" s="84">
        <v>0</v>
      </c>
      <c r="K1084" s="35">
        <v>0</v>
      </c>
      <c r="L1084" s="35">
        <v>0</v>
      </c>
      <c r="M1084" s="35">
        <v>0</v>
      </c>
      <c r="N1084" s="35">
        <v>0</v>
      </c>
      <c r="O1084" s="35">
        <v>0</v>
      </c>
      <c r="P1084" s="35">
        <v>0</v>
      </c>
      <c r="Q1084" s="35">
        <v>0</v>
      </c>
      <c r="R1084" s="35">
        <v>0</v>
      </c>
      <c r="S1084" s="35">
        <v>0</v>
      </c>
      <c r="T1084" s="35">
        <v>0</v>
      </c>
      <c r="U1084" s="35">
        <v>0</v>
      </c>
      <c r="V1084" s="35">
        <v>50288</v>
      </c>
      <c r="W1084" s="35">
        <v>0</v>
      </c>
      <c r="X1084" s="35">
        <v>123284</v>
      </c>
      <c r="Y1084" s="28"/>
      <c r="Z1084" s="201"/>
      <c r="AA1084" s="201"/>
      <c r="AB1084" s="201"/>
      <c r="AC1084" s="201"/>
      <c r="AD1084" s="201"/>
      <c r="AE1084" s="201"/>
      <c r="AF1084" s="201"/>
      <c r="AG1084" s="201"/>
      <c r="AH1084" s="201"/>
      <c r="AI1084" s="201"/>
      <c r="AJ1084" s="201"/>
      <c r="AK1084" s="201"/>
      <c r="AL1084" s="201"/>
      <c r="AM1084" s="201"/>
      <c r="AN1084" s="201"/>
      <c r="AO1084" s="201"/>
      <c r="AP1084" s="201"/>
      <c r="AQ1084" s="201"/>
      <c r="AR1084" s="201"/>
      <c r="AS1084" s="201"/>
      <c r="AT1084" s="201"/>
      <c r="AU1084" s="201"/>
    </row>
    <row r="1085" spans="1:47">
      <c r="A1085" s="11">
        <v>394</v>
      </c>
      <c r="B1085" s="66" t="s">
        <v>288</v>
      </c>
      <c r="C1085" s="35">
        <f t="shared" si="72"/>
        <v>6254779</v>
      </c>
      <c r="D1085" s="35">
        <v>1421000</v>
      </c>
      <c r="E1085" s="35">
        <v>246815</v>
      </c>
      <c r="F1085" s="35">
        <v>482116</v>
      </c>
      <c r="G1085" s="35">
        <v>378020</v>
      </c>
      <c r="H1085" s="35">
        <v>447158</v>
      </c>
      <c r="I1085" s="35">
        <v>292523</v>
      </c>
      <c r="J1085" s="84">
        <v>0</v>
      </c>
      <c r="K1085" s="35">
        <v>0</v>
      </c>
      <c r="L1085" s="35">
        <v>276</v>
      </c>
      <c r="M1085" s="35">
        <v>1775625</v>
      </c>
      <c r="N1085" s="35">
        <v>0</v>
      </c>
      <c r="O1085" s="35">
        <v>0</v>
      </c>
      <c r="P1085" s="35">
        <v>557</v>
      </c>
      <c r="Q1085" s="35">
        <v>1068853</v>
      </c>
      <c r="R1085" s="35">
        <v>0</v>
      </c>
      <c r="S1085" s="35">
        <v>0</v>
      </c>
      <c r="T1085" s="35">
        <v>0</v>
      </c>
      <c r="U1085" s="35">
        <v>0</v>
      </c>
      <c r="V1085" s="35">
        <v>11870</v>
      </c>
      <c r="W1085" s="35">
        <v>0</v>
      </c>
      <c r="X1085" s="35">
        <v>130799</v>
      </c>
      <c r="Y1085" s="28"/>
      <c r="Z1085" s="201"/>
      <c r="AA1085" s="201"/>
      <c r="AB1085" s="201"/>
      <c r="AC1085" s="201"/>
      <c r="AD1085" s="201"/>
      <c r="AE1085" s="201"/>
      <c r="AF1085" s="201"/>
      <c r="AG1085" s="201"/>
      <c r="AH1085" s="201"/>
      <c r="AI1085" s="201"/>
      <c r="AJ1085" s="201"/>
      <c r="AK1085" s="201"/>
      <c r="AL1085" s="201"/>
      <c r="AM1085" s="201"/>
      <c r="AN1085" s="201"/>
      <c r="AO1085" s="201"/>
      <c r="AP1085" s="201"/>
      <c r="AQ1085" s="201"/>
      <c r="AR1085" s="201"/>
      <c r="AS1085" s="201"/>
      <c r="AT1085" s="201"/>
      <c r="AU1085" s="201"/>
    </row>
    <row r="1086" spans="1:47">
      <c r="A1086" s="11">
        <v>395</v>
      </c>
      <c r="B1086" s="66" t="s">
        <v>289</v>
      </c>
      <c r="C1086" s="35">
        <f t="shared" si="72"/>
        <v>6300662</v>
      </c>
      <c r="D1086" s="35">
        <v>1480842</v>
      </c>
      <c r="E1086" s="35">
        <v>241975</v>
      </c>
      <c r="F1086" s="35">
        <v>483086</v>
      </c>
      <c r="G1086" s="35">
        <v>392676</v>
      </c>
      <c r="H1086" s="35">
        <v>447157</v>
      </c>
      <c r="I1086" s="35">
        <v>284003</v>
      </c>
      <c r="J1086" s="84">
        <v>0</v>
      </c>
      <c r="K1086" s="35">
        <v>0</v>
      </c>
      <c r="L1086" s="35">
        <v>292</v>
      </c>
      <c r="M1086" s="35">
        <v>1793560</v>
      </c>
      <c r="N1086" s="35">
        <v>0</v>
      </c>
      <c r="O1086" s="35">
        <v>0</v>
      </c>
      <c r="P1086" s="35">
        <v>574</v>
      </c>
      <c r="Q1086" s="35">
        <v>1033249</v>
      </c>
      <c r="R1086" s="35">
        <v>0</v>
      </c>
      <c r="S1086" s="35">
        <v>0</v>
      </c>
      <c r="T1086" s="35">
        <v>0</v>
      </c>
      <c r="U1086" s="35">
        <v>0</v>
      </c>
      <c r="V1086" s="35">
        <v>12364</v>
      </c>
      <c r="W1086" s="35">
        <v>0</v>
      </c>
      <c r="X1086" s="35">
        <v>131750</v>
      </c>
      <c r="Y1086" s="28"/>
      <c r="Z1086" s="201"/>
      <c r="AA1086" s="201"/>
      <c r="AB1086" s="201"/>
      <c r="AC1086" s="201"/>
      <c r="AD1086" s="201"/>
      <c r="AE1086" s="201"/>
      <c r="AF1086" s="201"/>
      <c r="AG1086" s="201"/>
      <c r="AH1086" s="201"/>
      <c r="AI1086" s="201"/>
      <c r="AJ1086" s="201"/>
      <c r="AK1086" s="201"/>
      <c r="AL1086" s="201"/>
      <c r="AM1086" s="201"/>
      <c r="AN1086" s="201"/>
      <c r="AO1086" s="201"/>
      <c r="AP1086" s="201"/>
      <c r="AQ1086" s="201"/>
      <c r="AR1086" s="201"/>
      <c r="AS1086" s="201"/>
      <c r="AT1086" s="201"/>
      <c r="AU1086" s="201"/>
    </row>
    <row r="1087" spans="1:47">
      <c r="A1087" s="11">
        <v>396</v>
      </c>
      <c r="B1087" s="66" t="s">
        <v>290</v>
      </c>
      <c r="C1087" s="35">
        <f t="shared" si="72"/>
        <v>4760037</v>
      </c>
      <c r="D1087" s="35">
        <v>0</v>
      </c>
      <c r="E1087" s="35">
        <v>0</v>
      </c>
      <c r="F1087" s="35">
        <v>0</v>
      </c>
      <c r="G1087" s="35">
        <v>0</v>
      </c>
      <c r="H1087" s="35">
        <v>677720</v>
      </c>
      <c r="I1087" s="35">
        <v>473572</v>
      </c>
      <c r="J1087" s="84">
        <v>0</v>
      </c>
      <c r="K1087" s="35">
        <v>0</v>
      </c>
      <c r="L1087" s="35">
        <v>557</v>
      </c>
      <c r="M1087" s="35">
        <v>2743827</v>
      </c>
      <c r="N1087" s="35">
        <v>0</v>
      </c>
      <c r="O1087" s="35">
        <v>0</v>
      </c>
      <c r="P1087" s="35">
        <v>793</v>
      </c>
      <c r="Q1087" s="35">
        <v>746981</v>
      </c>
      <c r="R1087" s="35">
        <v>0</v>
      </c>
      <c r="S1087" s="35">
        <v>0</v>
      </c>
      <c r="T1087" s="35">
        <v>0</v>
      </c>
      <c r="U1087" s="35">
        <v>0</v>
      </c>
      <c r="V1087" s="35">
        <v>18597</v>
      </c>
      <c r="W1087" s="35">
        <v>0</v>
      </c>
      <c r="X1087" s="35">
        <v>99340</v>
      </c>
      <c r="Y1087" s="28"/>
      <c r="Z1087" s="201"/>
      <c r="AA1087" s="201"/>
      <c r="AB1087" s="201"/>
      <c r="AC1087" s="201"/>
      <c r="AD1087" s="201"/>
      <c r="AE1087" s="201"/>
      <c r="AF1087" s="201"/>
      <c r="AG1087" s="201"/>
      <c r="AH1087" s="201"/>
      <c r="AI1087" s="201"/>
      <c r="AJ1087" s="201"/>
      <c r="AK1087" s="201"/>
      <c r="AL1087" s="201"/>
      <c r="AM1087" s="201"/>
      <c r="AN1087" s="201"/>
      <c r="AO1087" s="201"/>
      <c r="AP1087" s="201"/>
      <c r="AQ1087" s="201"/>
      <c r="AR1087" s="201"/>
      <c r="AS1087" s="201"/>
      <c r="AT1087" s="201"/>
      <c r="AU1087" s="201"/>
    </row>
    <row r="1088" spans="1:47">
      <c r="A1088" s="11">
        <v>397</v>
      </c>
      <c r="B1088" s="66" t="s">
        <v>291</v>
      </c>
      <c r="C1088" s="35">
        <f t="shared" si="72"/>
        <v>4780456</v>
      </c>
      <c r="D1088" s="35">
        <v>0</v>
      </c>
      <c r="E1088" s="35">
        <v>0</v>
      </c>
      <c r="F1088" s="35">
        <v>0</v>
      </c>
      <c r="G1088" s="35">
        <v>0</v>
      </c>
      <c r="H1088" s="35">
        <v>664431</v>
      </c>
      <c r="I1088" s="35">
        <v>478355</v>
      </c>
      <c r="J1088" s="84">
        <v>0</v>
      </c>
      <c r="K1088" s="35">
        <v>0</v>
      </c>
      <c r="L1088" s="35">
        <v>553</v>
      </c>
      <c r="M1088" s="35">
        <v>2789619</v>
      </c>
      <c r="N1088" s="35">
        <v>0</v>
      </c>
      <c r="O1088" s="35">
        <v>0</v>
      </c>
      <c r="P1088" s="35">
        <v>790</v>
      </c>
      <c r="Q1088" s="35">
        <v>729529</v>
      </c>
      <c r="R1088" s="35">
        <v>0</v>
      </c>
      <c r="S1088" s="35">
        <v>0</v>
      </c>
      <c r="T1088" s="35">
        <v>0</v>
      </c>
      <c r="U1088" s="35">
        <v>0</v>
      </c>
      <c r="V1088" s="35">
        <v>18757</v>
      </c>
      <c r="W1088" s="35">
        <v>0</v>
      </c>
      <c r="X1088" s="35">
        <v>99765</v>
      </c>
      <c r="Y1088" s="28"/>
      <c r="Z1088" s="201"/>
      <c r="AA1088" s="201"/>
      <c r="AB1088" s="201"/>
      <c r="AC1088" s="201"/>
      <c r="AD1088" s="201"/>
      <c r="AE1088" s="201"/>
      <c r="AF1088" s="201"/>
      <c r="AG1088" s="201"/>
      <c r="AH1088" s="201"/>
      <c r="AI1088" s="201"/>
      <c r="AJ1088" s="201"/>
      <c r="AK1088" s="201"/>
      <c r="AL1088" s="201"/>
      <c r="AM1088" s="201"/>
      <c r="AN1088" s="201"/>
      <c r="AO1088" s="201"/>
      <c r="AP1088" s="201"/>
      <c r="AQ1088" s="201"/>
      <c r="AR1088" s="201"/>
      <c r="AS1088" s="201"/>
      <c r="AT1088" s="201"/>
      <c r="AU1088" s="201"/>
    </row>
    <row r="1089" spans="1:47">
      <c r="A1089" s="11">
        <v>398</v>
      </c>
      <c r="B1089" s="66" t="s">
        <v>292</v>
      </c>
      <c r="C1089" s="35">
        <f t="shared" si="72"/>
        <v>5626512</v>
      </c>
      <c r="D1089" s="35">
        <v>1802967</v>
      </c>
      <c r="E1089" s="35">
        <v>263160</v>
      </c>
      <c r="F1089" s="35">
        <v>307568</v>
      </c>
      <c r="G1089" s="35">
        <v>265598</v>
      </c>
      <c r="H1089" s="35">
        <v>364947</v>
      </c>
      <c r="I1089" s="35">
        <v>368935</v>
      </c>
      <c r="J1089" s="84">
        <v>0</v>
      </c>
      <c r="K1089" s="35">
        <v>0</v>
      </c>
      <c r="L1089" s="35">
        <v>405</v>
      </c>
      <c r="M1089" s="35">
        <v>1389359</v>
      </c>
      <c r="N1089" s="35">
        <v>0</v>
      </c>
      <c r="O1089" s="35">
        <v>0</v>
      </c>
      <c r="P1089" s="35">
        <v>450</v>
      </c>
      <c r="Q1089" s="35">
        <v>754060</v>
      </c>
      <c r="R1089" s="35">
        <v>0</v>
      </c>
      <c r="S1089" s="35">
        <v>0</v>
      </c>
      <c r="T1089" s="35">
        <v>0</v>
      </c>
      <c r="U1089" s="35">
        <v>0</v>
      </c>
      <c r="V1089" s="35">
        <v>8556</v>
      </c>
      <c r="W1089" s="35">
        <v>0</v>
      </c>
      <c r="X1089" s="35">
        <v>101362</v>
      </c>
      <c r="Y1089" s="28"/>
      <c r="Z1089" s="201"/>
      <c r="AA1089" s="201"/>
      <c r="AB1089" s="201"/>
      <c r="AC1089" s="201"/>
      <c r="AD1089" s="201"/>
      <c r="AE1089" s="201"/>
      <c r="AF1089" s="201"/>
      <c r="AG1089" s="201"/>
      <c r="AH1089" s="201"/>
      <c r="AI1089" s="201"/>
      <c r="AJ1089" s="201"/>
      <c r="AK1089" s="201"/>
      <c r="AL1089" s="201"/>
      <c r="AM1089" s="201"/>
      <c r="AN1089" s="201"/>
      <c r="AO1089" s="201"/>
      <c r="AP1089" s="201"/>
      <c r="AQ1089" s="201"/>
      <c r="AR1089" s="201"/>
      <c r="AS1089" s="201"/>
      <c r="AT1089" s="201"/>
      <c r="AU1089" s="201"/>
    </row>
    <row r="1090" spans="1:47">
      <c r="A1090" s="11">
        <v>399</v>
      </c>
      <c r="B1090" s="66" t="s">
        <v>293</v>
      </c>
      <c r="C1090" s="35">
        <f t="shared" si="72"/>
        <v>6454925</v>
      </c>
      <c r="D1090" s="35">
        <v>1903423</v>
      </c>
      <c r="E1090" s="35">
        <v>266415</v>
      </c>
      <c r="F1090" s="35">
        <v>0</v>
      </c>
      <c r="G1090" s="35">
        <v>436091</v>
      </c>
      <c r="H1090" s="35">
        <v>766504</v>
      </c>
      <c r="I1090" s="35">
        <v>437050</v>
      </c>
      <c r="J1090" s="84">
        <v>0</v>
      </c>
      <c r="K1090" s="35">
        <v>0</v>
      </c>
      <c r="L1090" s="35">
        <v>363</v>
      </c>
      <c r="M1090" s="35">
        <v>1354934</v>
      </c>
      <c r="N1090" s="35">
        <v>0</v>
      </c>
      <c r="O1090" s="35">
        <v>0</v>
      </c>
      <c r="P1090" s="35">
        <v>853</v>
      </c>
      <c r="Q1090" s="35">
        <v>1140034</v>
      </c>
      <c r="R1090" s="35">
        <v>0</v>
      </c>
      <c r="S1090" s="35">
        <v>0</v>
      </c>
      <c r="T1090" s="35">
        <v>0</v>
      </c>
      <c r="U1090" s="35">
        <v>0</v>
      </c>
      <c r="V1090" s="35">
        <v>15559</v>
      </c>
      <c r="W1090" s="35">
        <v>0</v>
      </c>
      <c r="X1090" s="35">
        <v>134915</v>
      </c>
      <c r="Y1090" s="28"/>
      <c r="Z1090" s="201"/>
      <c r="AA1090" s="201"/>
      <c r="AB1090" s="201"/>
      <c r="AC1090" s="201"/>
      <c r="AD1090" s="201"/>
      <c r="AE1090" s="201"/>
      <c r="AF1090" s="201"/>
      <c r="AG1090" s="201"/>
      <c r="AH1090" s="201"/>
      <c r="AI1090" s="201"/>
      <c r="AJ1090" s="201"/>
      <c r="AK1090" s="201"/>
      <c r="AL1090" s="201"/>
      <c r="AM1090" s="201"/>
      <c r="AN1090" s="201"/>
      <c r="AO1090" s="201"/>
      <c r="AP1090" s="201"/>
      <c r="AQ1090" s="201"/>
      <c r="AR1090" s="201"/>
      <c r="AS1090" s="201"/>
      <c r="AT1090" s="201"/>
      <c r="AU1090" s="201"/>
    </row>
    <row r="1091" spans="1:47">
      <c r="A1091" s="11">
        <v>400</v>
      </c>
      <c r="B1091" s="163" t="s">
        <v>294</v>
      </c>
      <c r="C1091" s="35">
        <f t="shared" si="72"/>
        <v>4166357</v>
      </c>
      <c r="D1091" s="35">
        <v>0</v>
      </c>
      <c r="E1091" s="35">
        <v>0</v>
      </c>
      <c r="F1091" s="35">
        <v>0</v>
      </c>
      <c r="G1091" s="35">
        <v>0</v>
      </c>
      <c r="H1091" s="35">
        <v>0</v>
      </c>
      <c r="I1091" s="35">
        <v>0</v>
      </c>
      <c r="J1091" s="84">
        <v>0</v>
      </c>
      <c r="K1091" s="35">
        <v>0</v>
      </c>
      <c r="L1091" s="35">
        <v>1218</v>
      </c>
      <c r="M1091" s="35">
        <v>1524494</v>
      </c>
      <c r="N1091" s="35">
        <v>0</v>
      </c>
      <c r="O1091" s="35">
        <v>0</v>
      </c>
      <c r="P1091" s="35">
        <v>3129.6</v>
      </c>
      <c r="Q1091" s="35">
        <v>2212570</v>
      </c>
      <c r="R1091" s="35">
        <v>0</v>
      </c>
      <c r="S1091" s="35">
        <v>0</v>
      </c>
      <c r="T1091" s="35">
        <v>27</v>
      </c>
      <c r="U1091" s="35">
        <v>170919</v>
      </c>
      <c r="V1091" s="35">
        <v>54744</v>
      </c>
      <c r="W1091" s="35">
        <v>120000</v>
      </c>
      <c r="X1091" s="35">
        <v>83630</v>
      </c>
      <c r="Y1091" s="28"/>
      <c r="Z1091" s="201"/>
      <c r="AA1091" s="201"/>
      <c r="AB1091" s="201"/>
      <c r="AC1091" s="201"/>
      <c r="AD1091" s="201"/>
      <c r="AE1091" s="201"/>
      <c r="AF1091" s="201"/>
      <c r="AG1091" s="201"/>
      <c r="AH1091" s="201"/>
      <c r="AI1091" s="201"/>
      <c r="AJ1091" s="201"/>
      <c r="AK1091" s="201"/>
      <c r="AL1091" s="201"/>
      <c r="AM1091" s="201"/>
      <c r="AN1091" s="201"/>
      <c r="AO1091" s="201"/>
      <c r="AP1091" s="201"/>
      <c r="AQ1091" s="201"/>
      <c r="AR1091" s="201"/>
      <c r="AS1091" s="201"/>
      <c r="AT1091" s="201"/>
      <c r="AU1091" s="201"/>
    </row>
    <row r="1092" spans="1:47">
      <c r="A1092" s="11">
        <v>401</v>
      </c>
      <c r="B1092" s="163" t="s">
        <v>295</v>
      </c>
      <c r="C1092" s="35">
        <f t="shared" si="72"/>
        <v>4607408</v>
      </c>
      <c r="D1092" s="35">
        <v>0</v>
      </c>
      <c r="E1092" s="35">
        <v>0</v>
      </c>
      <c r="F1092" s="35">
        <v>0</v>
      </c>
      <c r="G1092" s="35">
        <v>0</v>
      </c>
      <c r="H1092" s="35">
        <v>0</v>
      </c>
      <c r="I1092" s="35">
        <v>0</v>
      </c>
      <c r="J1092" s="84">
        <v>0</v>
      </c>
      <c r="K1092" s="35">
        <v>0</v>
      </c>
      <c r="L1092" s="35">
        <v>710</v>
      </c>
      <c r="M1092" s="35">
        <v>1237246</v>
      </c>
      <c r="N1092" s="35">
        <v>0</v>
      </c>
      <c r="O1092" s="35">
        <v>0</v>
      </c>
      <c r="P1092" s="35">
        <v>1428.4</v>
      </c>
      <c r="Q1092" s="35">
        <v>2564589</v>
      </c>
      <c r="R1092" s="35">
        <v>0</v>
      </c>
      <c r="S1092" s="35">
        <v>0</v>
      </c>
      <c r="T1092" s="35">
        <v>23.5</v>
      </c>
      <c r="U1092" s="35">
        <v>675748</v>
      </c>
      <c r="V1092" s="35">
        <v>34005</v>
      </c>
      <c r="W1092" s="35">
        <v>0</v>
      </c>
      <c r="X1092" s="35">
        <v>95820</v>
      </c>
      <c r="Y1092" s="28"/>
      <c r="Z1092" s="201"/>
      <c r="AA1092" s="201"/>
      <c r="AB1092" s="201"/>
      <c r="AC1092" s="201"/>
      <c r="AD1092" s="201"/>
      <c r="AE1092" s="201"/>
      <c r="AF1092" s="201"/>
      <c r="AG1092" s="201"/>
      <c r="AH1092" s="201"/>
      <c r="AI1092" s="201"/>
      <c r="AJ1092" s="201"/>
      <c r="AK1092" s="201"/>
      <c r="AL1092" s="201"/>
      <c r="AM1092" s="201"/>
      <c r="AN1092" s="201"/>
      <c r="AO1092" s="201"/>
      <c r="AP1092" s="201"/>
      <c r="AQ1092" s="201"/>
      <c r="AR1092" s="201"/>
      <c r="AS1092" s="201"/>
      <c r="AT1092" s="201"/>
      <c r="AU1092" s="201"/>
    </row>
    <row r="1093" spans="1:47">
      <c r="A1093" s="11">
        <v>402</v>
      </c>
      <c r="B1093" s="163" t="s">
        <v>296</v>
      </c>
      <c r="C1093" s="35">
        <f t="shared" si="72"/>
        <v>10566194.5</v>
      </c>
      <c r="D1093" s="35">
        <v>0</v>
      </c>
      <c r="E1093" s="35">
        <v>0</v>
      </c>
      <c r="F1093" s="35">
        <v>0</v>
      </c>
      <c r="G1093" s="35">
        <v>0</v>
      </c>
      <c r="H1093" s="35">
        <v>0</v>
      </c>
      <c r="I1093" s="35">
        <v>0</v>
      </c>
      <c r="J1093" s="84">
        <v>0</v>
      </c>
      <c r="K1093" s="35">
        <v>0</v>
      </c>
      <c r="L1093" s="35">
        <v>1609.4</v>
      </c>
      <c r="M1093" s="35">
        <v>2629579</v>
      </c>
      <c r="N1093" s="35">
        <v>0</v>
      </c>
      <c r="O1093" s="35">
        <v>0</v>
      </c>
      <c r="P1093" s="35">
        <v>2307.9</v>
      </c>
      <c r="Q1093" s="35">
        <v>6694919</v>
      </c>
      <c r="R1093" s="35">
        <v>0</v>
      </c>
      <c r="S1093" s="35">
        <v>0</v>
      </c>
      <c r="T1093" s="35">
        <v>57.8</v>
      </c>
      <c r="U1093" s="35">
        <v>776758.5</v>
      </c>
      <c r="V1093" s="35">
        <v>88772</v>
      </c>
      <c r="W1093" s="35">
        <v>160000</v>
      </c>
      <c r="X1093" s="35">
        <v>216166</v>
      </c>
      <c r="Y1093" s="28"/>
      <c r="Z1093" s="201"/>
      <c r="AA1093" s="201"/>
      <c r="AB1093" s="201"/>
      <c r="AC1093" s="201"/>
      <c r="AD1093" s="201"/>
      <c r="AE1093" s="201"/>
      <c r="AF1093" s="201"/>
      <c r="AG1093" s="201"/>
      <c r="AH1093" s="201"/>
      <c r="AI1093" s="201"/>
      <c r="AJ1093" s="201"/>
      <c r="AK1093" s="201"/>
      <c r="AL1093" s="201"/>
      <c r="AM1093" s="201"/>
      <c r="AN1093" s="201"/>
      <c r="AO1093" s="201"/>
      <c r="AP1093" s="201"/>
      <c r="AQ1093" s="201"/>
      <c r="AR1093" s="201"/>
      <c r="AS1093" s="201"/>
      <c r="AT1093" s="201"/>
      <c r="AU1093" s="201"/>
    </row>
    <row r="1094" spans="1:47">
      <c r="A1094" s="11">
        <v>403</v>
      </c>
      <c r="B1094" s="163" t="s">
        <v>297</v>
      </c>
      <c r="C1094" s="35">
        <f t="shared" si="72"/>
        <v>3665510</v>
      </c>
      <c r="D1094" s="35">
        <v>0</v>
      </c>
      <c r="E1094" s="35">
        <v>0</v>
      </c>
      <c r="F1094" s="35">
        <v>0</v>
      </c>
      <c r="G1094" s="35">
        <v>0</v>
      </c>
      <c r="H1094" s="35">
        <v>0</v>
      </c>
      <c r="I1094" s="35">
        <v>0</v>
      </c>
      <c r="J1094" s="84">
        <v>0</v>
      </c>
      <c r="K1094" s="35">
        <v>0</v>
      </c>
      <c r="L1094" s="35">
        <v>783</v>
      </c>
      <c r="M1094" s="35">
        <v>942217</v>
      </c>
      <c r="N1094" s="35">
        <v>0</v>
      </c>
      <c r="O1094" s="35">
        <v>0</v>
      </c>
      <c r="P1094" s="35">
        <v>1405.4</v>
      </c>
      <c r="Q1094" s="35">
        <v>2482660</v>
      </c>
      <c r="R1094" s="35">
        <v>0</v>
      </c>
      <c r="S1094" s="35">
        <v>0</v>
      </c>
      <c r="T1094" s="35">
        <v>23.5</v>
      </c>
      <c r="U1094" s="35">
        <v>131606</v>
      </c>
      <c r="V1094" s="35">
        <v>32919</v>
      </c>
      <c r="W1094" s="35">
        <v>0</v>
      </c>
      <c r="X1094" s="35">
        <v>76108</v>
      </c>
      <c r="Y1094" s="28"/>
      <c r="Z1094" s="201"/>
      <c r="AA1094" s="201"/>
      <c r="AB1094" s="201"/>
      <c r="AC1094" s="201"/>
      <c r="AD1094" s="201"/>
      <c r="AE1094" s="201"/>
      <c r="AF1094" s="201"/>
      <c r="AG1094" s="201"/>
      <c r="AH1094" s="201"/>
      <c r="AI1094" s="201"/>
      <c r="AJ1094" s="201"/>
      <c r="AK1094" s="201"/>
      <c r="AL1094" s="201"/>
      <c r="AM1094" s="201"/>
      <c r="AN1094" s="201"/>
      <c r="AO1094" s="201"/>
      <c r="AP1094" s="201"/>
      <c r="AQ1094" s="201"/>
      <c r="AR1094" s="201"/>
      <c r="AS1094" s="201"/>
      <c r="AT1094" s="201"/>
      <c r="AU1094" s="201"/>
    </row>
    <row r="1095" spans="1:47">
      <c r="A1095" s="11">
        <v>404</v>
      </c>
      <c r="B1095" s="163" t="s">
        <v>298</v>
      </c>
      <c r="C1095" s="35">
        <f t="shared" si="72"/>
        <v>3965379</v>
      </c>
      <c r="D1095" s="35">
        <v>0</v>
      </c>
      <c r="E1095" s="35">
        <v>0</v>
      </c>
      <c r="F1095" s="35">
        <v>0</v>
      </c>
      <c r="G1095" s="35">
        <v>0</v>
      </c>
      <c r="H1095" s="35">
        <v>0</v>
      </c>
      <c r="I1095" s="35">
        <v>0</v>
      </c>
      <c r="J1095" s="84">
        <v>0</v>
      </c>
      <c r="K1095" s="35">
        <v>0</v>
      </c>
      <c r="L1095" s="35">
        <v>1218</v>
      </c>
      <c r="M1095" s="35">
        <v>1524494</v>
      </c>
      <c r="N1095" s="35">
        <v>0</v>
      </c>
      <c r="O1095" s="35">
        <v>0</v>
      </c>
      <c r="P1095" s="35">
        <v>3129.6</v>
      </c>
      <c r="Q1095" s="35">
        <v>2135164</v>
      </c>
      <c r="R1095" s="35">
        <v>0</v>
      </c>
      <c r="S1095" s="35">
        <v>0</v>
      </c>
      <c r="T1095" s="35">
        <v>27</v>
      </c>
      <c r="U1095" s="35">
        <v>170919</v>
      </c>
      <c r="V1095" s="35">
        <v>52828</v>
      </c>
      <c r="W1095" s="35">
        <v>0</v>
      </c>
      <c r="X1095" s="35">
        <v>81974</v>
      </c>
      <c r="Y1095" s="28"/>
      <c r="Z1095" s="201"/>
      <c r="AA1095" s="201"/>
      <c r="AB1095" s="201"/>
      <c r="AC1095" s="201"/>
      <c r="AD1095" s="201"/>
      <c r="AE1095" s="201"/>
      <c r="AF1095" s="201"/>
      <c r="AG1095" s="201"/>
      <c r="AH1095" s="201"/>
      <c r="AI1095" s="201"/>
      <c r="AJ1095" s="201"/>
      <c r="AK1095" s="201"/>
      <c r="AL1095" s="201"/>
      <c r="AM1095" s="201"/>
      <c r="AN1095" s="201"/>
      <c r="AO1095" s="201"/>
      <c r="AP1095" s="201"/>
      <c r="AQ1095" s="201"/>
      <c r="AR1095" s="201"/>
      <c r="AS1095" s="201"/>
      <c r="AT1095" s="201"/>
      <c r="AU1095" s="201"/>
    </row>
    <row r="1096" spans="1:47">
      <c r="A1096" s="11">
        <v>405</v>
      </c>
      <c r="B1096" s="163" t="s">
        <v>299</v>
      </c>
      <c r="C1096" s="35">
        <f t="shared" si="72"/>
        <v>3407031.9735499993</v>
      </c>
      <c r="D1096" s="35">
        <v>0</v>
      </c>
      <c r="E1096" s="35">
        <v>0</v>
      </c>
      <c r="F1096" s="35">
        <v>0</v>
      </c>
      <c r="G1096" s="35">
        <v>0</v>
      </c>
      <c r="H1096" s="35">
        <v>0</v>
      </c>
      <c r="I1096" s="35">
        <v>0</v>
      </c>
      <c r="J1096" s="84">
        <v>0</v>
      </c>
      <c r="K1096" s="35">
        <v>0</v>
      </c>
      <c r="L1096" s="35">
        <v>940</v>
      </c>
      <c r="M1096" s="35">
        <v>1344867</v>
      </c>
      <c r="N1096" s="35">
        <v>0</v>
      </c>
      <c r="O1096" s="35">
        <v>0</v>
      </c>
      <c r="P1096" s="35">
        <v>2410</v>
      </c>
      <c r="Q1096" s="35">
        <v>1530198.9735499995</v>
      </c>
      <c r="R1096" s="35">
        <v>0</v>
      </c>
      <c r="S1096" s="35">
        <v>0</v>
      </c>
      <c r="T1096" s="35">
        <v>32</v>
      </c>
      <c r="U1096" s="35">
        <v>423517</v>
      </c>
      <c r="V1096" s="35">
        <v>37860</v>
      </c>
      <c r="W1096" s="35">
        <v>0</v>
      </c>
      <c r="X1096" s="35">
        <v>70589</v>
      </c>
      <c r="Y1096" s="28"/>
      <c r="Z1096" s="201"/>
      <c r="AA1096" s="201"/>
      <c r="AB1096" s="201"/>
      <c r="AC1096" s="201"/>
      <c r="AD1096" s="201"/>
      <c r="AE1096" s="201"/>
      <c r="AF1096" s="201"/>
      <c r="AG1096" s="201"/>
      <c r="AH1096" s="201"/>
      <c r="AI1096" s="201"/>
      <c r="AJ1096" s="201"/>
      <c r="AK1096" s="201"/>
      <c r="AL1096" s="201"/>
      <c r="AM1096" s="201"/>
      <c r="AN1096" s="201"/>
      <c r="AO1096" s="201"/>
      <c r="AP1096" s="201"/>
      <c r="AQ1096" s="201"/>
      <c r="AR1096" s="201"/>
      <c r="AS1096" s="201"/>
      <c r="AT1096" s="201"/>
      <c r="AU1096" s="201"/>
    </row>
    <row r="1097" spans="1:47">
      <c r="A1097" s="11">
        <v>406</v>
      </c>
      <c r="B1097" s="163" t="s">
        <v>300</v>
      </c>
      <c r="C1097" s="35">
        <f t="shared" si="72"/>
        <v>4908814.5</v>
      </c>
      <c r="D1097" s="35">
        <v>0</v>
      </c>
      <c r="E1097" s="35">
        <v>0</v>
      </c>
      <c r="F1097" s="35">
        <v>0</v>
      </c>
      <c r="G1097" s="35">
        <v>0</v>
      </c>
      <c r="H1097" s="35">
        <v>0</v>
      </c>
      <c r="I1097" s="35">
        <v>0</v>
      </c>
      <c r="J1097" s="84">
        <v>0</v>
      </c>
      <c r="K1097" s="35">
        <v>0</v>
      </c>
      <c r="L1097" s="35">
        <v>1388</v>
      </c>
      <c r="M1097" s="35">
        <v>1750296</v>
      </c>
      <c r="N1097" s="35">
        <v>0</v>
      </c>
      <c r="O1097" s="35">
        <v>0</v>
      </c>
      <c r="P1097" s="35">
        <v>3440</v>
      </c>
      <c r="Q1097" s="35">
        <v>2363841.5</v>
      </c>
      <c r="R1097" s="35">
        <v>0</v>
      </c>
      <c r="S1097" s="35">
        <v>0</v>
      </c>
      <c r="T1097" s="35">
        <v>38</v>
      </c>
      <c r="U1097" s="35">
        <v>634569</v>
      </c>
      <c r="V1097" s="35">
        <v>58486</v>
      </c>
      <c r="W1097" s="35">
        <v>0</v>
      </c>
      <c r="X1097" s="35">
        <v>101622</v>
      </c>
      <c r="Y1097" s="28"/>
      <c r="Z1097" s="201"/>
      <c r="AA1097" s="201"/>
      <c r="AB1097" s="201"/>
      <c r="AC1097" s="201"/>
      <c r="AD1097" s="201"/>
      <c r="AE1097" s="201"/>
      <c r="AF1097" s="201"/>
      <c r="AG1097" s="201"/>
      <c r="AH1097" s="201"/>
      <c r="AI1097" s="201"/>
      <c r="AJ1097" s="201"/>
      <c r="AK1097" s="201"/>
      <c r="AL1097" s="201"/>
      <c r="AM1097" s="201"/>
      <c r="AN1097" s="201"/>
      <c r="AO1097" s="201"/>
      <c r="AP1097" s="201"/>
      <c r="AQ1097" s="201"/>
      <c r="AR1097" s="201"/>
      <c r="AS1097" s="201"/>
      <c r="AT1097" s="201"/>
      <c r="AU1097" s="201"/>
    </row>
    <row r="1098" spans="1:47">
      <c r="A1098" s="11">
        <v>407</v>
      </c>
      <c r="B1098" s="163" t="s">
        <v>301</v>
      </c>
      <c r="C1098" s="35">
        <f t="shared" si="72"/>
        <v>3581444</v>
      </c>
      <c r="D1098" s="35">
        <v>0</v>
      </c>
      <c r="E1098" s="35">
        <v>0</v>
      </c>
      <c r="F1098" s="35">
        <v>0</v>
      </c>
      <c r="G1098" s="35">
        <v>0</v>
      </c>
      <c r="H1098" s="35">
        <v>0</v>
      </c>
      <c r="I1098" s="35">
        <v>0</v>
      </c>
      <c r="J1098" s="84">
        <v>0</v>
      </c>
      <c r="K1098" s="35">
        <v>0</v>
      </c>
      <c r="L1098" s="35">
        <v>0</v>
      </c>
      <c r="M1098" s="35">
        <v>0</v>
      </c>
      <c r="N1098" s="35">
        <v>0</v>
      </c>
      <c r="O1098" s="35">
        <v>0</v>
      </c>
      <c r="P1098" s="35">
        <v>2022.4</v>
      </c>
      <c r="Q1098" s="35">
        <v>2755091</v>
      </c>
      <c r="R1098" s="35">
        <v>0</v>
      </c>
      <c r="S1098" s="35">
        <v>0</v>
      </c>
      <c r="T1098" s="35">
        <v>47</v>
      </c>
      <c r="U1098" s="35">
        <v>596463</v>
      </c>
      <c r="V1098" s="35">
        <v>68167</v>
      </c>
      <c r="W1098" s="35">
        <v>90000</v>
      </c>
      <c r="X1098" s="35">
        <v>71723</v>
      </c>
      <c r="Y1098" s="28"/>
      <c r="Z1098" s="201"/>
      <c r="AA1098" s="201"/>
      <c r="AB1098" s="201"/>
      <c r="AC1098" s="201"/>
      <c r="AD1098" s="201"/>
      <c r="AE1098" s="201"/>
      <c r="AF1098" s="201"/>
      <c r="AG1098" s="201"/>
      <c r="AH1098" s="201"/>
      <c r="AI1098" s="201"/>
      <c r="AJ1098" s="201"/>
      <c r="AK1098" s="201"/>
      <c r="AL1098" s="201"/>
      <c r="AM1098" s="201"/>
      <c r="AN1098" s="201"/>
      <c r="AO1098" s="201"/>
      <c r="AP1098" s="201"/>
      <c r="AQ1098" s="201"/>
      <c r="AR1098" s="201"/>
      <c r="AS1098" s="201"/>
      <c r="AT1098" s="201"/>
      <c r="AU1098" s="201"/>
    </row>
    <row r="1099" spans="1:47">
      <c r="A1099" s="11">
        <v>408</v>
      </c>
      <c r="B1099" s="163" t="s">
        <v>302</v>
      </c>
      <c r="C1099" s="35">
        <f t="shared" si="72"/>
        <v>1987168.5</v>
      </c>
      <c r="D1099" s="35">
        <v>0</v>
      </c>
      <c r="E1099" s="35">
        <v>0</v>
      </c>
      <c r="F1099" s="35">
        <v>0</v>
      </c>
      <c r="G1099" s="35">
        <v>0</v>
      </c>
      <c r="H1099" s="35">
        <v>0</v>
      </c>
      <c r="I1099" s="35">
        <v>0</v>
      </c>
      <c r="J1099" s="84">
        <v>0</v>
      </c>
      <c r="K1099" s="35">
        <v>0</v>
      </c>
      <c r="L1099" s="35">
        <v>488</v>
      </c>
      <c r="M1099" s="35">
        <v>618705</v>
      </c>
      <c r="N1099" s="35">
        <v>0</v>
      </c>
      <c r="O1099" s="35">
        <v>0</v>
      </c>
      <c r="P1099" s="35">
        <v>1397</v>
      </c>
      <c r="Q1099" s="35">
        <v>819989.5</v>
      </c>
      <c r="R1099" s="35">
        <v>0</v>
      </c>
      <c r="S1099" s="35">
        <v>0</v>
      </c>
      <c r="T1099" s="35">
        <v>24</v>
      </c>
      <c r="U1099" s="35">
        <v>486977</v>
      </c>
      <c r="V1099" s="35">
        <v>20288</v>
      </c>
      <c r="W1099" s="35">
        <v>0</v>
      </c>
      <c r="X1099" s="35">
        <v>41209</v>
      </c>
      <c r="Y1099" s="28"/>
      <c r="Z1099" s="201"/>
      <c r="AA1099" s="201"/>
      <c r="AB1099" s="201"/>
      <c r="AC1099" s="201"/>
      <c r="AD1099" s="201"/>
      <c r="AE1099" s="201"/>
      <c r="AF1099" s="201"/>
      <c r="AG1099" s="201"/>
      <c r="AH1099" s="201"/>
      <c r="AI1099" s="201"/>
      <c r="AJ1099" s="201"/>
      <c r="AK1099" s="201"/>
      <c r="AL1099" s="201"/>
      <c r="AM1099" s="201"/>
      <c r="AN1099" s="201"/>
      <c r="AO1099" s="201"/>
      <c r="AP1099" s="201"/>
      <c r="AQ1099" s="201"/>
      <c r="AR1099" s="201"/>
      <c r="AS1099" s="201"/>
      <c r="AT1099" s="201"/>
      <c r="AU1099" s="201"/>
    </row>
    <row r="1100" spans="1:47">
      <c r="A1100" s="11">
        <v>409</v>
      </c>
      <c r="B1100" s="163" t="s">
        <v>303</v>
      </c>
      <c r="C1100" s="35">
        <f t="shared" si="72"/>
        <v>2429813</v>
      </c>
      <c r="D1100" s="35">
        <v>0</v>
      </c>
      <c r="E1100" s="35">
        <v>0</v>
      </c>
      <c r="F1100" s="35">
        <v>0</v>
      </c>
      <c r="G1100" s="35">
        <v>0</v>
      </c>
      <c r="H1100" s="35">
        <v>0</v>
      </c>
      <c r="I1100" s="35">
        <v>0</v>
      </c>
      <c r="J1100" s="84">
        <v>0</v>
      </c>
      <c r="K1100" s="35">
        <v>0</v>
      </c>
      <c r="L1100" s="35">
        <v>710</v>
      </c>
      <c r="M1100" s="35">
        <v>1237246</v>
      </c>
      <c r="N1100" s="35">
        <v>0</v>
      </c>
      <c r="O1100" s="35">
        <v>0</v>
      </c>
      <c r="P1100" s="35">
        <v>1603.8</v>
      </c>
      <c r="Q1100" s="35">
        <v>910977</v>
      </c>
      <c r="R1100" s="35">
        <v>0</v>
      </c>
      <c r="S1100" s="35">
        <v>0</v>
      </c>
      <c r="T1100" s="35">
        <v>23.5</v>
      </c>
      <c r="U1100" s="35">
        <v>213194</v>
      </c>
      <c r="V1100" s="35">
        <v>17862</v>
      </c>
      <c r="W1100" s="35">
        <v>0</v>
      </c>
      <c r="X1100" s="35">
        <v>50534</v>
      </c>
      <c r="Y1100" s="28"/>
      <c r="Z1100" s="201"/>
      <c r="AA1100" s="201"/>
      <c r="AB1100" s="201"/>
      <c r="AC1100" s="201"/>
      <c r="AD1100" s="201"/>
      <c r="AE1100" s="201"/>
      <c r="AF1100" s="201"/>
      <c r="AG1100" s="201"/>
      <c r="AH1100" s="201"/>
      <c r="AI1100" s="201"/>
      <c r="AJ1100" s="201"/>
      <c r="AK1100" s="201"/>
      <c r="AL1100" s="201"/>
      <c r="AM1100" s="201"/>
      <c r="AN1100" s="201"/>
      <c r="AO1100" s="201"/>
      <c r="AP1100" s="201"/>
      <c r="AQ1100" s="201"/>
      <c r="AR1100" s="201"/>
      <c r="AS1100" s="201"/>
      <c r="AT1100" s="201"/>
      <c r="AU1100" s="201"/>
    </row>
    <row r="1101" spans="1:47">
      <c r="A1101" s="11">
        <v>410</v>
      </c>
      <c r="B1101" s="163" t="s">
        <v>304</v>
      </c>
      <c r="C1101" s="35">
        <f t="shared" si="72"/>
        <v>1935826</v>
      </c>
      <c r="D1101" s="35">
        <v>0</v>
      </c>
      <c r="E1101" s="35">
        <v>0</v>
      </c>
      <c r="F1101" s="35">
        <v>0</v>
      </c>
      <c r="G1101" s="35">
        <v>0</v>
      </c>
      <c r="H1101" s="35">
        <v>0</v>
      </c>
      <c r="I1101" s="35">
        <v>0</v>
      </c>
      <c r="J1101" s="84">
        <v>0</v>
      </c>
      <c r="K1101" s="35">
        <v>0</v>
      </c>
      <c r="L1101" s="35">
        <v>466</v>
      </c>
      <c r="M1101" s="35">
        <v>862632</v>
      </c>
      <c r="N1101" s="35">
        <v>0</v>
      </c>
      <c r="O1101" s="35">
        <v>0</v>
      </c>
      <c r="P1101" s="35">
        <v>1323.8</v>
      </c>
      <c r="Q1101" s="35">
        <v>832745</v>
      </c>
      <c r="R1101" s="35">
        <v>0</v>
      </c>
      <c r="S1101" s="35">
        <v>0</v>
      </c>
      <c r="T1101" s="35">
        <v>23.4</v>
      </c>
      <c r="U1101" s="35">
        <v>179718</v>
      </c>
      <c r="V1101" s="35">
        <v>20604</v>
      </c>
      <c r="W1101" s="35">
        <v>0</v>
      </c>
      <c r="X1101" s="35">
        <v>40127</v>
      </c>
      <c r="Y1101" s="28"/>
      <c r="Z1101" s="201"/>
      <c r="AA1101" s="201"/>
      <c r="AB1101" s="201"/>
      <c r="AC1101" s="201"/>
      <c r="AD1101" s="201"/>
      <c r="AE1101" s="201"/>
      <c r="AF1101" s="201"/>
      <c r="AG1101" s="201"/>
      <c r="AH1101" s="201"/>
      <c r="AI1101" s="201"/>
      <c r="AJ1101" s="201"/>
      <c r="AK1101" s="201"/>
      <c r="AL1101" s="201"/>
      <c r="AM1101" s="201"/>
      <c r="AN1101" s="201"/>
      <c r="AO1101" s="201"/>
      <c r="AP1101" s="201"/>
      <c r="AQ1101" s="201"/>
      <c r="AR1101" s="201"/>
      <c r="AS1101" s="201"/>
      <c r="AT1101" s="201"/>
      <c r="AU1101" s="201"/>
    </row>
    <row r="1102" spans="1:47">
      <c r="A1102" s="11">
        <v>411</v>
      </c>
      <c r="B1102" s="163" t="s">
        <v>305</v>
      </c>
      <c r="C1102" s="35">
        <f t="shared" si="72"/>
        <v>1925880</v>
      </c>
      <c r="D1102" s="35">
        <v>0</v>
      </c>
      <c r="E1102" s="35">
        <v>0</v>
      </c>
      <c r="F1102" s="35">
        <v>0</v>
      </c>
      <c r="G1102" s="35">
        <v>0</v>
      </c>
      <c r="H1102" s="35">
        <v>0</v>
      </c>
      <c r="I1102" s="35">
        <v>0</v>
      </c>
      <c r="J1102" s="84">
        <v>0</v>
      </c>
      <c r="K1102" s="35">
        <v>0</v>
      </c>
      <c r="L1102" s="35">
        <v>466</v>
      </c>
      <c r="M1102" s="35">
        <v>862632</v>
      </c>
      <c r="N1102" s="35">
        <v>0</v>
      </c>
      <c r="O1102" s="35">
        <v>0</v>
      </c>
      <c r="P1102" s="35">
        <v>1323.8</v>
      </c>
      <c r="Q1102" s="35">
        <v>823239</v>
      </c>
      <c r="R1102" s="35">
        <v>0</v>
      </c>
      <c r="S1102" s="35">
        <v>0</v>
      </c>
      <c r="T1102" s="35">
        <v>23.4</v>
      </c>
      <c r="U1102" s="35">
        <v>179718</v>
      </c>
      <c r="V1102" s="35">
        <v>20368</v>
      </c>
      <c r="W1102" s="35">
        <v>0</v>
      </c>
      <c r="X1102" s="35">
        <v>39923</v>
      </c>
      <c r="Y1102" s="28"/>
      <c r="Z1102" s="201"/>
      <c r="AA1102" s="201"/>
      <c r="AB1102" s="201"/>
      <c r="AC1102" s="201"/>
      <c r="AD1102" s="201"/>
      <c r="AE1102" s="201"/>
      <c r="AF1102" s="201"/>
      <c r="AG1102" s="201"/>
      <c r="AH1102" s="201"/>
      <c r="AI1102" s="201"/>
      <c r="AJ1102" s="201"/>
      <c r="AK1102" s="201"/>
      <c r="AL1102" s="201"/>
      <c r="AM1102" s="201"/>
      <c r="AN1102" s="201"/>
      <c r="AO1102" s="201"/>
      <c r="AP1102" s="201"/>
      <c r="AQ1102" s="201"/>
      <c r="AR1102" s="201"/>
      <c r="AS1102" s="201"/>
      <c r="AT1102" s="201"/>
      <c r="AU1102" s="201"/>
    </row>
    <row r="1103" spans="1:47">
      <c r="A1103" s="11">
        <v>412</v>
      </c>
      <c r="B1103" s="163" t="s">
        <v>306</v>
      </c>
      <c r="C1103" s="35">
        <f t="shared" si="72"/>
        <v>2493770.5</v>
      </c>
      <c r="D1103" s="35">
        <v>0</v>
      </c>
      <c r="E1103" s="35">
        <v>0</v>
      </c>
      <c r="F1103" s="35">
        <v>0</v>
      </c>
      <c r="G1103" s="35">
        <v>0</v>
      </c>
      <c r="H1103" s="35">
        <v>0</v>
      </c>
      <c r="I1103" s="35">
        <v>0</v>
      </c>
      <c r="J1103" s="84">
        <v>0</v>
      </c>
      <c r="K1103" s="35">
        <v>0</v>
      </c>
      <c r="L1103" s="35">
        <v>783</v>
      </c>
      <c r="M1103" s="35">
        <v>957871</v>
      </c>
      <c r="N1103" s="35">
        <v>0</v>
      </c>
      <c r="O1103" s="35">
        <v>0</v>
      </c>
      <c r="P1103" s="35">
        <v>2090</v>
      </c>
      <c r="Q1103" s="35">
        <v>1311197.5</v>
      </c>
      <c r="R1103" s="35">
        <v>0</v>
      </c>
      <c r="S1103" s="35">
        <v>0</v>
      </c>
      <c r="T1103" s="35">
        <v>46</v>
      </c>
      <c r="U1103" s="35">
        <v>140692</v>
      </c>
      <c r="V1103" s="35">
        <v>32442</v>
      </c>
      <c r="W1103" s="35">
        <v>0</v>
      </c>
      <c r="X1103" s="35">
        <v>51568</v>
      </c>
      <c r="Y1103" s="28"/>
      <c r="Z1103" s="201"/>
      <c r="AA1103" s="201"/>
      <c r="AB1103" s="201"/>
      <c r="AC1103" s="201"/>
      <c r="AD1103" s="201"/>
      <c r="AE1103" s="201"/>
      <c r="AF1103" s="201"/>
      <c r="AG1103" s="201"/>
      <c r="AH1103" s="201"/>
      <c r="AI1103" s="201"/>
      <c r="AJ1103" s="201"/>
      <c r="AK1103" s="201"/>
      <c r="AL1103" s="201"/>
      <c r="AM1103" s="201"/>
      <c r="AN1103" s="201"/>
      <c r="AO1103" s="201"/>
      <c r="AP1103" s="201"/>
      <c r="AQ1103" s="201"/>
      <c r="AR1103" s="201"/>
      <c r="AS1103" s="201"/>
      <c r="AT1103" s="201"/>
      <c r="AU1103" s="201"/>
    </row>
    <row r="1104" spans="1:47">
      <c r="A1104" s="11">
        <v>413</v>
      </c>
      <c r="B1104" s="163" t="s">
        <v>307</v>
      </c>
      <c r="C1104" s="35">
        <f t="shared" si="72"/>
        <v>1749112.5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0</v>
      </c>
      <c r="J1104" s="84">
        <v>0</v>
      </c>
      <c r="K1104" s="35">
        <v>0</v>
      </c>
      <c r="L1104" s="35">
        <v>394.6</v>
      </c>
      <c r="M1104" s="35">
        <v>593237</v>
      </c>
      <c r="N1104" s="35">
        <v>0</v>
      </c>
      <c r="O1104" s="35">
        <v>0</v>
      </c>
      <c r="P1104" s="35">
        <v>2003</v>
      </c>
      <c r="Q1104" s="35">
        <v>910885.5</v>
      </c>
      <c r="R1104" s="35">
        <v>0</v>
      </c>
      <c r="S1104" s="35">
        <v>0</v>
      </c>
      <c r="T1104" s="35">
        <v>23.5</v>
      </c>
      <c r="U1104" s="35">
        <v>190858</v>
      </c>
      <c r="V1104" s="35">
        <v>17860</v>
      </c>
      <c r="W1104" s="35">
        <v>0</v>
      </c>
      <c r="X1104" s="35">
        <v>36272</v>
      </c>
      <c r="Y1104" s="28"/>
      <c r="Z1104" s="201"/>
      <c r="AA1104" s="201"/>
      <c r="AB1104" s="201"/>
      <c r="AC1104" s="201"/>
      <c r="AD1104" s="201"/>
      <c r="AE1104" s="201"/>
      <c r="AF1104" s="201"/>
      <c r="AG1104" s="201"/>
      <c r="AH1104" s="201"/>
      <c r="AI1104" s="201"/>
      <c r="AJ1104" s="201"/>
      <c r="AK1104" s="201"/>
      <c r="AL1104" s="201"/>
      <c r="AM1104" s="201"/>
      <c r="AN1104" s="201"/>
      <c r="AO1104" s="201"/>
      <c r="AP1104" s="201"/>
      <c r="AQ1104" s="201"/>
      <c r="AR1104" s="201"/>
      <c r="AS1104" s="201"/>
      <c r="AT1104" s="201"/>
      <c r="AU1104" s="201"/>
    </row>
    <row r="1105" spans="1:47">
      <c r="A1105" s="11">
        <v>414</v>
      </c>
      <c r="B1105" s="159" t="s">
        <v>310</v>
      </c>
      <c r="C1105" s="35">
        <f t="shared" si="72"/>
        <v>1685301</v>
      </c>
      <c r="D1105" s="35">
        <v>0</v>
      </c>
      <c r="E1105" s="35">
        <v>0</v>
      </c>
      <c r="F1105" s="35">
        <v>0</v>
      </c>
      <c r="G1105" s="35">
        <v>0</v>
      </c>
      <c r="H1105" s="35">
        <v>0</v>
      </c>
      <c r="I1105" s="35">
        <v>0</v>
      </c>
      <c r="J1105" s="84">
        <v>0</v>
      </c>
      <c r="K1105" s="35">
        <v>0</v>
      </c>
      <c r="L1105" s="35">
        <v>1231</v>
      </c>
      <c r="M1105" s="35">
        <v>1598791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52296</v>
      </c>
      <c r="W1105" s="35">
        <v>0</v>
      </c>
      <c r="X1105" s="35">
        <v>34214</v>
      </c>
      <c r="Y1105" s="28"/>
      <c r="Z1105" s="201"/>
      <c r="AA1105" s="201"/>
      <c r="AB1105" s="201"/>
      <c r="AC1105" s="201"/>
      <c r="AD1105" s="201"/>
      <c r="AE1105" s="201"/>
      <c r="AF1105" s="201"/>
      <c r="AG1105" s="201"/>
      <c r="AH1105" s="201"/>
      <c r="AI1105" s="201"/>
      <c r="AJ1105" s="201"/>
      <c r="AK1105" s="201"/>
      <c r="AL1105" s="201"/>
      <c r="AM1105" s="201"/>
      <c r="AN1105" s="201"/>
      <c r="AO1105" s="201"/>
      <c r="AP1105" s="201"/>
      <c r="AQ1105" s="201"/>
      <c r="AR1105" s="201"/>
      <c r="AS1105" s="201"/>
      <c r="AT1105" s="201"/>
      <c r="AU1105" s="201"/>
    </row>
    <row r="1106" spans="1:47">
      <c r="A1106" s="11">
        <v>415</v>
      </c>
      <c r="B1106" s="159" t="s">
        <v>311</v>
      </c>
      <c r="C1106" s="35">
        <f t="shared" si="72"/>
        <v>1805902</v>
      </c>
      <c r="D1106" s="35">
        <v>0</v>
      </c>
      <c r="E1106" s="35">
        <v>0</v>
      </c>
      <c r="F1106" s="35">
        <v>0</v>
      </c>
      <c r="G1106" s="35">
        <v>0</v>
      </c>
      <c r="H1106" s="35">
        <v>0</v>
      </c>
      <c r="I1106" s="35">
        <v>0</v>
      </c>
      <c r="J1106" s="84">
        <v>0</v>
      </c>
      <c r="K1106" s="35">
        <v>0</v>
      </c>
      <c r="L1106" s="35">
        <v>771</v>
      </c>
      <c r="M1106" s="35">
        <v>1736262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32484</v>
      </c>
      <c r="W1106" s="35">
        <v>0</v>
      </c>
      <c r="X1106" s="35">
        <v>37156</v>
      </c>
      <c r="Y1106" s="28"/>
      <c r="Z1106" s="201"/>
      <c r="AA1106" s="201"/>
      <c r="AB1106" s="201"/>
      <c r="AC1106" s="201"/>
      <c r="AD1106" s="201"/>
      <c r="AE1106" s="201"/>
      <c r="AF1106" s="201"/>
      <c r="AG1106" s="201"/>
      <c r="AH1106" s="201"/>
      <c r="AI1106" s="201"/>
      <c r="AJ1106" s="201"/>
      <c r="AK1106" s="201"/>
      <c r="AL1106" s="201"/>
      <c r="AM1106" s="201"/>
      <c r="AN1106" s="201"/>
      <c r="AO1106" s="201"/>
      <c r="AP1106" s="201"/>
      <c r="AQ1106" s="201"/>
      <c r="AR1106" s="201"/>
      <c r="AS1106" s="201"/>
      <c r="AT1106" s="201"/>
      <c r="AU1106" s="201"/>
    </row>
    <row r="1107" spans="1:47">
      <c r="A1107" s="11">
        <v>416</v>
      </c>
      <c r="B1107" s="59" t="s">
        <v>312</v>
      </c>
      <c r="C1107" s="35">
        <f t="shared" si="72"/>
        <v>5261885</v>
      </c>
      <c r="D1107" s="35">
        <v>0</v>
      </c>
      <c r="E1107" s="35">
        <v>0</v>
      </c>
      <c r="F1107" s="35">
        <v>0</v>
      </c>
      <c r="G1107" s="35">
        <v>0</v>
      </c>
      <c r="H1107" s="35">
        <v>2003550</v>
      </c>
      <c r="I1107" s="35">
        <v>0</v>
      </c>
      <c r="J1107" s="84">
        <v>0</v>
      </c>
      <c r="K1107" s="35">
        <v>0</v>
      </c>
      <c r="L1107" s="35">
        <v>1000</v>
      </c>
      <c r="M1107" s="35">
        <v>1653184</v>
      </c>
      <c r="N1107" s="35">
        <v>0</v>
      </c>
      <c r="O1107" s="35">
        <v>0</v>
      </c>
      <c r="P1107" s="35">
        <v>200</v>
      </c>
      <c r="Q1107" s="35">
        <v>1462296</v>
      </c>
      <c r="R1107" s="35">
        <v>0</v>
      </c>
      <c r="S1107" s="35">
        <v>0</v>
      </c>
      <c r="T1107" s="35">
        <v>0</v>
      </c>
      <c r="U1107" s="35">
        <v>0</v>
      </c>
      <c r="V1107" s="35">
        <v>33308</v>
      </c>
      <c r="W1107" s="35">
        <v>0</v>
      </c>
      <c r="X1107" s="35">
        <v>109547</v>
      </c>
      <c r="Y1107" s="28"/>
      <c r="Z1107" s="201"/>
      <c r="AA1107" s="201"/>
      <c r="AB1107" s="201"/>
      <c r="AC1107" s="201"/>
      <c r="AD1107" s="201"/>
      <c r="AE1107" s="201"/>
      <c r="AF1107" s="201"/>
      <c r="AG1107" s="201"/>
      <c r="AH1107" s="201"/>
      <c r="AI1107" s="201"/>
      <c r="AJ1107" s="201"/>
      <c r="AK1107" s="201"/>
      <c r="AL1107" s="201"/>
      <c r="AM1107" s="201"/>
      <c r="AN1107" s="201"/>
      <c r="AO1107" s="201"/>
      <c r="AP1107" s="201"/>
      <c r="AQ1107" s="201"/>
      <c r="AR1107" s="201"/>
      <c r="AS1107" s="201"/>
      <c r="AT1107" s="201"/>
      <c r="AU1107" s="201"/>
    </row>
    <row r="1108" spans="1:47">
      <c r="A1108" s="11">
        <v>417</v>
      </c>
      <c r="B1108" s="59" t="s">
        <v>313</v>
      </c>
      <c r="C1108" s="35">
        <f t="shared" si="72"/>
        <v>4954324</v>
      </c>
      <c r="D1108" s="35">
        <v>0</v>
      </c>
      <c r="E1108" s="35">
        <v>0</v>
      </c>
      <c r="F1108" s="35">
        <v>0</v>
      </c>
      <c r="G1108" s="35">
        <v>0</v>
      </c>
      <c r="H1108" s="35">
        <v>0</v>
      </c>
      <c r="I1108" s="35">
        <v>0</v>
      </c>
      <c r="J1108" s="84">
        <v>0</v>
      </c>
      <c r="K1108" s="35">
        <v>0</v>
      </c>
      <c r="L1108" s="35">
        <v>1023.8</v>
      </c>
      <c r="M1108" s="35">
        <v>2160508</v>
      </c>
      <c r="N1108" s="35">
        <v>0</v>
      </c>
      <c r="O1108" s="35">
        <v>0</v>
      </c>
      <c r="P1108" s="35">
        <v>2655</v>
      </c>
      <c r="Q1108" s="35">
        <v>1993295</v>
      </c>
      <c r="R1108" s="35">
        <v>0</v>
      </c>
      <c r="S1108" s="35">
        <v>0</v>
      </c>
      <c r="T1108" s="35">
        <v>76.239999999999995</v>
      </c>
      <c r="U1108" s="35">
        <v>658707</v>
      </c>
      <c r="V1108" s="35">
        <v>38827</v>
      </c>
      <c r="W1108" s="35">
        <v>0</v>
      </c>
      <c r="X1108" s="35">
        <v>102987</v>
      </c>
      <c r="Y1108" s="28"/>
      <c r="Z1108" s="201"/>
      <c r="AA1108" s="201"/>
      <c r="AB1108" s="201"/>
      <c r="AC1108" s="201"/>
      <c r="AD1108" s="201"/>
      <c r="AE1108" s="201"/>
      <c r="AF1108" s="201"/>
      <c r="AG1108" s="201"/>
      <c r="AH1108" s="201"/>
      <c r="AI1108" s="201"/>
      <c r="AJ1108" s="201"/>
      <c r="AK1108" s="201"/>
      <c r="AL1108" s="201"/>
      <c r="AM1108" s="201"/>
      <c r="AN1108" s="201"/>
      <c r="AO1108" s="201"/>
      <c r="AP1108" s="201"/>
      <c r="AQ1108" s="201"/>
      <c r="AR1108" s="201"/>
      <c r="AS1108" s="201"/>
      <c r="AT1108" s="201"/>
      <c r="AU1108" s="201"/>
    </row>
    <row r="1109" spans="1:47">
      <c r="A1109" s="11">
        <v>418</v>
      </c>
      <c r="B1109" s="164" t="s">
        <v>778</v>
      </c>
      <c r="C1109" s="35">
        <f t="shared" si="72"/>
        <v>470230</v>
      </c>
      <c r="D1109" s="35">
        <v>0</v>
      </c>
      <c r="E1109" s="35">
        <v>0</v>
      </c>
      <c r="F1109" s="35">
        <v>0</v>
      </c>
      <c r="G1109" s="35">
        <v>0</v>
      </c>
      <c r="H1109" s="35">
        <v>0</v>
      </c>
      <c r="I1109" s="35">
        <v>0</v>
      </c>
      <c r="J1109" s="84">
        <v>0</v>
      </c>
      <c r="K1109" s="35">
        <v>0</v>
      </c>
      <c r="L1109" s="35">
        <v>0</v>
      </c>
      <c r="M1109" s="35">
        <v>0</v>
      </c>
      <c r="N1109" s="35">
        <v>0</v>
      </c>
      <c r="O1109" s="35">
        <v>0</v>
      </c>
      <c r="P1109" s="35">
        <v>0</v>
      </c>
      <c r="Q1109" s="35">
        <v>0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470230</v>
      </c>
      <c r="X1109" s="77">
        <v>0</v>
      </c>
      <c r="Y1109" s="28"/>
      <c r="Z1109" s="201"/>
      <c r="AA1109" s="201"/>
      <c r="AB1109" s="201"/>
      <c r="AC1109" s="201"/>
      <c r="AD1109" s="201"/>
      <c r="AE1109" s="201"/>
      <c r="AF1109" s="201"/>
      <c r="AG1109" s="201"/>
      <c r="AH1109" s="201"/>
      <c r="AI1109" s="201"/>
      <c r="AJ1109" s="201"/>
      <c r="AK1109" s="201"/>
      <c r="AL1109" s="201"/>
      <c r="AM1109" s="201"/>
      <c r="AN1109" s="201"/>
      <c r="AO1109" s="201"/>
      <c r="AP1109" s="201"/>
      <c r="AQ1109" s="201"/>
      <c r="AR1109" s="201"/>
      <c r="AS1109" s="201"/>
      <c r="AT1109" s="201"/>
      <c r="AU1109" s="201"/>
    </row>
    <row r="1110" spans="1:47">
      <c r="A1110" s="11">
        <v>419</v>
      </c>
      <c r="B1110" s="60" t="s">
        <v>1023</v>
      </c>
      <c r="C1110" s="35">
        <f t="shared" si="72"/>
        <v>47984</v>
      </c>
      <c r="D1110" s="35">
        <v>0</v>
      </c>
      <c r="E1110" s="35">
        <v>0</v>
      </c>
      <c r="F1110" s="35">
        <v>0</v>
      </c>
      <c r="G1110" s="35">
        <v>0</v>
      </c>
      <c r="H1110" s="35">
        <v>0</v>
      </c>
      <c r="I1110" s="153">
        <v>0</v>
      </c>
      <c r="J1110" s="84">
        <v>0</v>
      </c>
      <c r="K1110" s="35">
        <v>0</v>
      </c>
      <c r="L1110" s="35">
        <v>0</v>
      </c>
      <c r="M1110" s="85">
        <v>0</v>
      </c>
      <c r="N1110" s="35">
        <v>0</v>
      </c>
      <c r="O1110" s="35">
        <v>0</v>
      </c>
      <c r="P1110" s="35">
        <v>0</v>
      </c>
      <c r="Q1110" s="35">
        <v>0</v>
      </c>
      <c r="R1110" s="35">
        <v>0</v>
      </c>
      <c r="S1110" s="35">
        <v>0</v>
      </c>
      <c r="T1110" s="35">
        <v>0</v>
      </c>
      <c r="U1110" s="35">
        <v>0</v>
      </c>
      <c r="V1110" s="35">
        <v>0</v>
      </c>
      <c r="W1110" s="35">
        <v>47984</v>
      </c>
      <c r="X1110" s="35">
        <v>0</v>
      </c>
      <c r="Y1110" s="28"/>
      <c r="Z1110" s="201"/>
      <c r="AA1110" s="201"/>
      <c r="AB1110" s="201"/>
      <c r="AC1110" s="201"/>
      <c r="AD1110" s="201"/>
      <c r="AE1110" s="201"/>
      <c r="AF1110" s="201"/>
      <c r="AG1110" s="201"/>
      <c r="AH1110" s="201"/>
      <c r="AI1110" s="201"/>
      <c r="AJ1110" s="201"/>
      <c r="AK1110" s="201"/>
      <c r="AL1110" s="201"/>
      <c r="AM1110" s="201"/>
      <c r="AN1110" s="201"/>
      <c r="AO1110" s="201"/>
      <c r="AP1110" s="201"/>
      <c r="AQ1110" s="201"/>
      <c r="AR1110" s="201"/>
      <c r="AS1110" s="201"/>
      <c r="AT1110" s="201"/>
      <c r="AU1110" s="201"/>
    </row>
    <row r="1111" spans="1:47">
      <c r="A1111" s="11">
        <v>420</v>
      </c>
      <c r="B1111" s="60" t="s">
        <v>1024</v>
      </c>
      <c r="C1111" s="35">
        <f t="shared" si="72"/>
        <v>67800</v>
      </c>
      <c r="D1111" s="35">
        <v>0</v>
      </c>
      <c r="E1111" s="35">
        <v>0</v>
      </c>
      <c r="F1111" s="35">
        <v>0</v>
      </c>
      <c r="G1111" s="35">
        <v>0</v>
      </c>
      <c r="H1111" s="35">
        <v>0</v>
      </c>
      <c r="I1111" s="153">
        <v>0</v>
      </c>
      <c r="J1111" s="84">
        <v>0</v>
      </c>
      <c r="K1111" s="35">
        <v>0</v>
      </c>
      <c r="L1111" s="35">
        <v>0</v>
      </c>
      <c r="M1111" s="85">
        <v>0</v>
      </c>
      <c r="N1111" s="35">
        <v>0</v>
      </c>
      <c r="O1111" s="35">
        <v>0</v>
      </c>
      <c r="P1111" s="35">
        <v>0</v>
      </c>
      <c r="Q1111" s="35">
        <v>0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67800</v>
      </c>
      <c r="X1111" s="35">
        <v>0</v>
      </c>
      <c r="Y1111" s="28"/>
      <c r="Z1111" s="201"/>
      <c r="AA1111" s="201"/>
      <c r="AB1111" s="201"/>
      <c r="AC1111" s="201"/>
      <c r="AD1111" s="201"/>
      <c r="AE1111" s="201"/>
      <c r="AF1111" s="201"/>
      <c r="AG1111" s="201"/>
      <c r="AH1111" s="201"/>
      <c r="AI1111" s="201"/>
      <c r="AJ1111" s="201"/>
      <c r="AK1111" s="201"/>
      <c r="AL1111" s="201"/>
      <c r="AM1111" s="201"/>
      <c r="AN1111" s="201"/>
      <c r="AO1111" s="201"/>
      <c r="AP1111" s="201"/>
      <c r="AQ1111" s="201"/>
      <c r="AR1111" s="201"/>
      <c r="AS1111" s="201"/>
      <c r="AT1111" s="201"/>
      <c r="AU1111" s="201"/>
    </row>
    <row r="1112" spans="1:47">
      <c r="A1112" s="11">
        <v>421</v>
      </c>
      <c r="B1112" s="78" t="s">
        <v>1025</v>
      </c>
      <c r="C1112" s="160">
        <f t="shared" si="72"/>
        <v>110279</v>
      </c>
      <c r="D1112" s="160">
        <v>0</v>
      </c>
      <c r="E1112" s="160">
        <v>0</v>
      </c>
      <c r="F1112" s="160">
        <v>0</v>
      </c>
      <c r="G1112" s="160">
        <v>0</v>
      </c>
      <c r="H1112" s="160">
        <v>0</v>
      </c>
      <c r="I1112" s="165">
        <v>0</v>
      </c>
      <c r="J1112" s="166">
        <v>0</v>
      </c>
      <c r="K1112" s="160">
        <v>0</v>
      </c>
      <c r="L1112" s="160">
        <v>0</v>
      </c>
      <c r="M1112" s="167">
        <v>0</v>
      </c>
      <c r="N1112" s="160">
        <v>0</v>
      </c>
      <c r="O1112" s="160">
        <v>0</v>
      </c>
      <c r="P1112" s="160">
        <v>0</v>
      </c>
      <c r="Q1112" s="160">
        <v>0</v>
      </c>
      <c r="R1112" s="160">
        <v>0</v>
      </c>
      <c r="S1112" s="160">
        <v>0</v>
      </c>
      <c r="T1112" s="160">
        <v>0</v>
      </c>
      <c r="U1112" s="160">
        <v>0</v>
      </c>
      <c r="V1112" s="160">
        <v>0</v>
      </c>
      <c r="W1112" s="160">
        <v>110279</v>
      </c>
      <c r="X1112" s="160">
        <v>0</v>
      </c>
      <c r="Y1112" s="28"/>
      <c r="Z1112" s="201"/>
      <c r="AA1112" s="201"/>
      <c r="AB1112" s="201"/>
      <c r="AC1112" s="201"/>
      <c r="AD1112" s="201"/>
      <c r="AE1112" s="201"/>
      <c r="AF1112" s="201"/>
      <c r="AG1112" s="201"/>
      <c r="AH1112" s="201"/>
      <c r="AI1112" s="201"/>
      <c r="AJ1112" s="201"/>
      <c r="AK1112" s="201"/>
      <c r="AL1112" s="201"/>
      <c r="AM1112" s="201"/>
      <c r="AN1112" s="201"/>
      <c r="AO1112" s="201"/>
      <c r="AP1112" s="201"/>
      <c r="AQ1112" s="201"/>
      <c r="AR1112" s="201"/>
      <c r="AS1112" s="201"/>
      <c r="AT1112" s="201"/>
      <c r="AU1112" s="201"/>
    </row>
    <row r="1113" spans="1:47" s="147" customFormat="1">
      <c r="A1113" s="11">
        <v>422</v>
      </c>
      <c r="B1113" s="60" t="s">
        <v>1107</v>
      </c>
      <c r="C1113" s="35">
        <f t="shared" si="72"/>
        <v>1955156.03</v>
      </c>
      <c r="D1113" s="35">
        <v>0</v>
      </c>
      <c r="E1113" s="35">
        <v>0</v>
      </c>
      <c r="F1113" s="35">
        <v>0</v>
      </c>
      <c r="G1113" s="35">
        <v>0</v>
      </c>
      <c r="H1113" s="35">
        <v>0</v>
      </c>
      <c r="I1113" s="35">
        <v>0</v>
      </c>
      <c r="J1113" s="84">
        <v>0</v>
      </c>
      <c r="K1113" s="35">
        <v>0</v>
      </c>
      <c r="L1113" s="35">
        <v>650</v>
      </c>
      <c r="M1113" s="35">
        <v>1879994.08</v>
      </c>
      <c r="N1113" s="35">
        <v>0</v>
      </c>
      <c r="O1113" s="35">
        <v>0</v>
      </c>
      <c r="P1113" s="35">
        <v>0</v>
      </c>
      <c r="Q1113" s="35">
        <v>0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34930.949999999997</v>
      </c>
      <c r="X1113" s="35">
        <v>40231</v>
      </c>
      <c r="Y1113" s="28"/>
      <c r="Z1113" s="203"/>
      <c r="AA1113" s="203"/>
      <c r="AB1113" s="203"/>
      <c r="AC1113" s="203"/>
      <c r="AD1113" s="203"/>
      <c r="AE1113" s="203"/>
      <c r="AF1113" s="203"/>
      <c r="AG1113" s="203"/>
      <c r="AH1113" s="203"/>
      <c r="AI1113" s="203"/>
      <c r="AJ1113" s="203"/>
      <c r="AK1113" s="203"/>
      <c r="AL1113" s="203"/>
      <c r="AM1113" s="203"/>
      <c r="AN1113" s="203"/>
      <c r="AO1113" s="203"/>
      <c r="AP1113" s="203"/>
      <c r="AQ1113" s="203"/>
      <c r="AR1113" s="203"/>
      <c r="AS1113" s="203"/>
      <c r="AT1113" s="203"/>
      <c r="AU1113" s="203"/>
    </row>
    <row r="1114" spans="1:47" s="57" customFormat="1">
      <c r="A1114" s="11">
        <v>423</v>
      </c>
      <c r="B1114" s="60" t="s">
        <v>1127</v>
      </c>
      <c r="C1114" s="35">
        <f t="shared" si="72"/>
        <v>3002164</v>
      </c>
      <c r="D1114" s="35">
        <v>0</v>
      </c>
      <c r="E1114" s="35">
        <v>0</v>
      </c>
      <c r="F1114" s="35">
        <v>0</v>
      </c>
      <c r="G1114" s="35">
        <v>0</v>
      </c>
      <c r="H1114" s="35">
        <v>0</v>
      </c>
      <c r="I1114" s="35">
        <v>0</v>
      </c>
      <c r="J1114" s="84">
        <v>0</v>
      </c>
      <c r="K1114" s="35">
        <v>0</v>
      </c>
      <c r="L1114" s="35">
        <v>877.6</v>
      </c>
      <c r="M1114" s="35">
        <v>2869752</v>
      </c>
      <c r="N1114" s="35">
        <v>0</v>
      </c>
      <c r="O1114" s="35">
        <v>0</v>
      </c>
      <c r="P1114" s="35">
        <v>0</v>
      </c>
      <c r="Q1114" s="35">
        <v>0</v>
      </c>
      <c r="R1114" s="35">
        <v>0</v>
      </c>
      <c r="S1114" s="35">
        <v>0</v>
      </c>
      <c r="T1114" s="35">
        <v>0</v>
      </c>
      <c r="U1114" s="35">
        <v>0</v>
      </c>
      <c r="V1114" s="35">
        <v>0</v>
      </c>
      <c r="W1114" s="35">
        <v>71000</v>
      </c>
      <c r="X1114" s="35">
        <v>61412</v>
      </c>
      <c r="Y1114" s="28"/>
      <c r="Z1114" s="204"/>
      <c r="AA1114" s="204"/>
      <c r="AB1114" s="204"/>
      <c r="AC1114" s="204"/>
      <c r="AD1114" s="204"/>
      <c r="AE1114" s="204"/>
      <c r="AF1114" s="204"/>
      <c r="AG1114" s="204"/>
      <c r="AH1114" s="204"/>
      <c r="AI1114" s="204"/>
      <c r="AJ1114" s="204"/>
      <c r="AK1114" s="204"/>
      <c r="AL1114" s="204"/>
      <c r="AM1114" s="204"/>
      <c r="AN1114" s="204"/>
      <c r="AO1114" s="204"/>
      <c r="AP1114" s="204"/>
      <c r="AQ1114" s="204"/>
      <c r="AR1114" s="204"/>
      <c r="AS1114" s="204"/>
      <c r="AT1114" s="204"/>
      <c r="AU1114" s="204"/>
    </row>
    <row r="1115" spans="1:47">
      <c r="A1115" s="11">
        <v>424</v>
      </c>
      <c r="B1115" s="159" t="s">
        <v>515</v>
      </c>
      <c r="C1115" s="35">
        <f t="shared" si="72"/>
        <v>12793677.129729999</v>
      </c>
      <c r="D1115" s="35">
        <v>2757533.0489699999</v>
      </c>
      <c r="E1115" s="35">
        <v>811393</v>
      </c>
      <c r="F1115" s="35">
        <v>873653.95214999991</v>
      </c>
      <c r="G1115" s="35">
        <v>1577564</v>
      </c>
      <c r="H1115" s="35">
        <v>1303451.5286099999</v>
      </c>
      <c r="I1115" s="35">
        <v>1203295</v>
      </c>
      <c r="J1115" s="84">
        <v>0</v>
      </c>
      <c r="K1115" s="35">
        <v>0</v>
      </c>
      <c r="L1115" s="35">
        <v>302</v>
      </c>
      <c r="M1115" s="35">
        <v>1114758</v>
      </c>
      <c r="N1115" s="35">
        <v>0</v>
      </c>
      <c r="O1115" s="35">
        <v>0</v>
      </c>
      <c r="P1115" s="35">
        <v>1749</v>
      </c>
      <c r="Q1115" s="35">
        <v>2531347.6</v>
      </c>
      <c r="R1115" s="35">
        <v>0</v>
      </c>
      <c r="S1115" s="35">
        <v>0</v>
      </c>
      <c r="T1115" s="35">
        <v>0</v>
      </c>
      <c r="U1115" s="35">
        <v>0</v>
      </c>
      <c r="V1115" s="35">
        <v>18109</v>
      </c>
      <c r="W1115" s="35">
        <v>342070</v>
      </c>
      <c r="X1115" s="35">
        <v>260502</v>
      </c>
      <c r="Y1115" s="28"/>
      <c r="Z1115" s="201"/>
      <c r="AA1115" s="201"/>
      <c r="AB1115" s="201"/>
      <c r="AC1115" s="201"/>
      <c r="AD1115" s="201"/>
      <c r="AE1115" s="201"/>
      <c r="AF1115" s="201"/>
      <c r="AG1115" s="201"/>
      <c r="AH1115" s="201"/>
      <c r="AI1115" s="201"/>
      <c r="AJ1115" s="201"/>
      <c r="AK1115" s="201"/>
      <c r="AL1115" s="201"/>
      <c r="AM1115" s="201"/>
      <c r="AN1115" s="201"/>
      <c r="AO1115" s="201"/>
      <c r="AP1115" s="201"/>
      <c r="AQ1115" s="201"/>
      <c r="AR1115" s="201"/>
      <c r="AS1115" s="201"/>
      <c r="AT1115" s="201"/>
      <c r="AU1115" s="201"/>
    </row>
    <row r="1116" spans="1:47">
      <c r="A1116" s="11">
        <v>425</v>
      </c>
      <c r="B1116" s="60" t="s">
        <v>1138</v>
      </c>
      <c r="C1116" s="35">
        <f t="shared" si="72"/>
        <v>1324070</v>
      </c>
      <c r="D1116" s="35">
        <v>0</v>
      </c>
      <c r="E1116" s="35">
        <v>0</v>
      </c>
      <c r="F1116" s="35">
        <v>0</v>
      </c>
      <c r="G1116" s="35">
        <v>0</v>
      </c>
      <c r="H1116" s="35">
        <v>0</v>
      </c>
      <c r="I1116" s="35">
        <v>0</v>
      </c>
      <c r="J1116" s="84">
        <v>0</v>
      </c>
      <c r="K1116" s="35">
        <v>0</v>
      </c>
      <c r="L1116" s="35">
        <v>248</v>
      </c>
      <c r="M1116" s="35">
        <v>1237586</v>
      </c>
      <c r="N1116" s="35">
        <v>0</v>
      </c>
      <c r="O1116" s="35">
        <v>0</v>
      </c>
      <c r="P1116" s="35">
        <v>0</v>
      </c>
      <c r="Q1116" s="35">
        <v>0</v>
      </c>
      <c r="R1116" s="35">
        <v>0</v>
      </c>
      <c r="S1116" s="35">
        <v>0</v>
      </c>
      <c r="T1116" s="35">
        <v>0</v>
      </c>
      <c r="U1116" s="35">
        <v>0</v>
      </c>
      <c r="V1116" s="35">
        <v>0</v>
      </c>
      <c r="W1116" s="35">
        <v>60000</v>
      </c>
      <c r="X1116" s="35">
        <v>26484</v>
      </c>
      <c r="Y1116" s="28"/>
      <c r="Z1116" s="201"/>
      <c r="AA1116" s="201"/>
      <c r="AB1116" s="201"/>
      <c r="AC1116" s="201"/>
      <c r="AD1116" s="201"/>
      <c r="AE1116" s="201"/>
      <c r="AF1116" s="201"/>
      <c r="AG1116" s="201"/>
      <c r="AH1116" s="201"/>
      <c r="AI1116" s="201"/>
      <c r="AJ1116" s="201"/>
      <c r="AK1116" s="201"/>
      <c r="AL1116" s="201"/>
      <c r="AM1116" s="201"/>
      <c r="AN1116" s="201"/>
      <c r="AO1116" s="201"/>
      <c r="AP1116" s="201"/>
      <c r="AQ1116" s="201"/>
      <c r="AR1116" s="201"/>
      <c r="AS1116" s="201"/>
      <c r="AT1116" s="201"/>
      <c r="AU1116" s="201"/>
    </row>
    <row r="1117" spans="1:47" s="57" customFormat="1">
      <c r="A1117" s="11">
        <v>426</v>
      </c>
      <c r="B1117" s="180" t="s">
        <v>1141</v>
      </c>
      <c r="C1117" s="35">
        <f t="shared" si="72"/>
        <v>3685000</v>
      </c>
      <c r="D1117" s="35">
        <v>0</v>
      </c>
      <c r="E1117" s="35">
        <v>0</v>
      </c>
      <c r="F1117" s="35">
        <v>0</v>
      </c>
      <c r="G1117" s="35">
        <v>0</v>
      </c>
      <c r="H1117" s="35">
        <v>0</v>
      </c>
      <c r="I1117" s="35">
        <v>0</v>
      </c>
      <c r="J1117" s="84">
        <v>2</v>
      </c>
      <c r="K1117" s="35">
        <v>3600000</v>
      </c>
      <c r="L1117" s="35">
        <v>0</v>
      </c>
      <c r="M1117" s="35">
        <v>0</v>
      </c>
      <c r="N1117" s="35">
        <v>0</v>
      </c>
      <c r="O1117" s="35">
        <v>0</v>
      </c>
      <c r="P1117" s="35">
        <v>0</v>
      </c>
      <c r="Q1117" s="35">
        <v>0</v>
      </c>
      <c r="R1117" s="35">
        <v>0</v>
      </c>
      <c r="S1117" s="35">
        <v>0</v>
      </c>
      <c r="T1117" s="35">
        <v>0</v>
      </c>
      <c r="U1117" s="35">
        <v>0</v>
      </c>
      <c r="V1117" s="35">
        <v>0</v>
      </c>
      <c r="W1117" s="77">
        <v>85000</v>
      </c>
      <c r="X1117" s="35">
        <v>0</v>
      </c>
      <c r="Y1117" s="28"/>
      <c r="Z1117" s="204"/>
      <c r="AA1117" s="204"/>
      <c r="AB1117" s="204"/>
      <c r="AC1117" s="204"/>
      <c r="AD1117" s="204"/>
      <c r="AE1117" s="204"/>
      <c r="AF1117" s="204"/>
      <c r="AG1117" s="204"/>
      <c r="AH1117" s="204"/>
      <c r="AI1117" s="204"/>
      <c r="AJ1117" s="204"/>
      <c r="AK1117" s="204"/>
      <c r="AL1117" s="204"/>
      <c r="AM1117" s="204"/>
      <c r="AN1117" s="204"/>
      <c r="AO1117" s="204"/>
      <c r="AP1117" s="204"/>
      <c r="AQ1117" s="204"/>
      <c r="AR1117" s="204"/>
      <c r="AS1117" s="204"/>
      <c r="AT1117" s="204"/>
      <c r="AU1117" s="204"/>
    </row>
    <row r="1118" spans="1:47" s="57" customFormat="1">
      <c r="A1118" s="11">
        <v>427</v>
      </c>
      <c r="B1118" s="60" t="s">
        <v>1130</v>
      </c>
      <c r="C1118" s="35">
        <f t="shared" si="72"/>
        <v>2265414</v>
      </c>
      <c r="D1118" s="35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84">
        <v>0</v>
      </c>
      <c r="K1118" s="35">
        <v>0</v>
      </c>
      <c r="L1118" s="35">
        <v>658.2</v>
      </c>
      <c r="M1118" s="35">
        <v>2152314</v>
      </c>
      <c r="N1118" s="35">
        <v>0</v>
      </c>
      <c r="O1118" s="35">
        <v>0</v>
      </c>
      <c r="P1118" s="35">
        <v>0</v>
      </c>
      <c r="Q1118" s="35">
        <v>0</v>
      </c>
      <c r="R1118" s="35">
        <v>0</v>
      </c>
      <c r="S1118" s="35">
        <v>0</v>
      </c>
      <c r="T1118" s="35">
        <v>0</v>
      </c>
      <c r="U1118" s="35">
        <v>0</v>
      </c>
      <c r="V1118" s="35">
        <v>0</v>
      </c>
      <c r="W1118" s="35">
        <v>67041</v>
      </c>
      <c r="X1118" s="35">
        <v>46059</v>
      </c>
      <c r="Y1118" s="28"/>
      <c r="Z1118" s="204"/>
      <c r="AA1118" s="204"/>
      <c r="AB1118" s="204"/>
      <c r="AC1118" s="204"/>
      <c r="AD1118" s="204"/>
      <c r="AE1118" s="204"/>
      <c r="AF1118" s="204"/>
      <c r="AG1118" s="204"/>
      <c r="AH1118" s="204"/>
      <c r="AI1118" s="204"/>
      <c r="AJ1118" s="204"/>
      <c r="AK1118" s="204"/>
      <c r="AL1118" s="204"/>
      <c r="AM1118" s="204"/>
      <c r="AN1118" s="204"/>
      <c r="AO1118" s="204"/>
      <c r="AP1118" s="204"/>
      <c r="AQ1118" s="204"/>
      <c r="AR1118" s="204"/>
      <c r="AS1118" s="204"/>
      <c r="AT1118" s="204"/>
      <c r="AU1118" s="204"/>
    </row>
    <row r="1119" spans="1:47" s="57" customFormat="1">
      <c r="A1119" s="11">
        <v>428</v>
      </c>
      <c r="B1119" s="60" t="s">
        <v>1134</v>
      </c>
      <c r="C1119" s="35">
        <f t="shared" si="72"/>
        <v>3733414</v>
      </c>
      <c r="D1119" s="35">
        <v>0</v>
      </c>
      <c r="E1119" s="35">
        <v>0</v>
      </c>
      <c r="F1119" s="35">
        <v>0</v>
      </c>
      <c r="G1119" s="35">
        <v>0</v>
      </c>
      <c r="H1119" s="35">
        <v>0</v>
      </c>
      <c r="I1119" s="35">
        <v>0</v>
      </c>
      <c r="J1119" s="84">
        <v>0</v>
      </c>
      <c r="K1119" s="35">
        <v>0</v>
      </c>
      <c r="L1119" s="35">
        <v>0</v>
      </c>
      <c r="M1119" s="35">
        <v>0</v>
      </c>
      <c r="N1119" s="35">
        <v>0</v>
      </c>
      <c r="O1119" s="35">
        <v>0</v>
      </c>
      <c r="P1119" s="35">
        <v>3300</v>
      </c>
      <c r="Q1119" s="35">
        <v>2084045</v>
      </c>
      <c r="R1119" s="35">
        <v>0</v>
      </c>
      <c r="S1119" s="35">
        <v>0</v>
      </c>
      <c r="T1119" s="35">
        <v>300</v>
      </c>
      <c r="U1119" s="35">
        <v>1500000</v>
      </c>
      <c r="V1119" s="35">
        <v>51566</v>
      </c>
      <c r="W1119" s="35">
        <v>21105</v>
      </c>
      <c r="X1119" s="35">
        <v>76698</v>
      </c>
      <c r="Y1119" s="28"/>
      <c r="Z1119" s="204"/>
      <c r="AA1119" s="204"/>
      <c r="AB1119" s="204"/>
      <c r="AC1119" s="204"/>
      <c r="AD1119" s="204"/>
      <c r="AE1119" s="204"/>
      <c r="AF1119" s="204"/>
      <c r="AG1119" s="204"/>
      <c r="AH1119" s="204"/>
      <c r="AI1119" s="204"/>
      <c r="AJ1119" s="204"/>
      <c r="AK1119" s="204"/>
      <c r="AL1119" s="204"/>
      <c r="AM1119" s="204"/>
      <c r="AN1119" s="204"/>
      <c r="AO1119" s="204"/>
      <c r="AP1119" s="204"/>
      <c r="AQ1119" s="204"/>
      <c r="AR1119" s="204"/>
      <c r="AS1119" s="204"/>
      <c r="AT1119" s="204"/>
      <c r="AU1119" s="204"/>
    </row>
    <row r="1120" spans="1:47" s="57" customFormat="1">
      <c r="A1120" s="11">
        <v>429</v>
      </c>
      <c r="B1120" s="60" t="s">
        <v>1128</v>
      </c>
      <c r="C1120" s="35">
        <f t="shared" si="72"/>
        <v>64408.18</v>
      </c>
      <c r="D1120" s="35">
        <v>0</v>
      </c>
      <c r="E1120" s="35">
        <v>0</v>
      </c>
      <c r="F1120" s="35">
        <v>0</v>
      </c>
      <c r="G1120" s="35">
        <v>0</v>
      </c>
      <c r="H1120" s="35">
        <v>0</v>
      </c>
      <c r="I1120" s="35">
        <v>0</v>
      </c>
      <c r="J1120" s="84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64408.18</v>
      </c>
      <c r="X1120" s="35">
        <v>0</v>
      </c>
      <c r="Y1120" s="28"/>
      <c r="Z1120" s="204"/>
      <c r="AA1120" s="204"/>
      <c r="AB1120" s="204"/>
      <c r="AC1120" s="204"/>
      <c r="AD1120" s="204"/>
      <c r="AE1120" s="204"/>
      <c r="AF1120" s="204"/>
      <c r="AG1120" s="204"/>
      <c r="AH1120" s="204"/>
      <c r="AI1120" s="204"/>
      <c r="AJ1120" s="204"/>
      <c r="AK1120" s="204"/>
      <c r="AL1120" s="204"/>
      <c r="AM1120" s="204"/>
      <c r="AN1120" s="204"/>
      <c r="AO1120" s="204"/>
      <c r="AP1120" s="204"/>
      <c r="AQ1120" s="204"/>
      <c r="AR1120" s="204"/>
      <c r="AS1120" s="204"/>
      <c r="AT1120" s="204"/>
      <c r="AU1120" s="204"/>
    </row>
    <row r="1121" spans="1:47" s="57" customFormat="1">
      <c r="A1121" s="11">
        <v>430</v>
      </c>
      <c r="B1121" s="60" t="s">
        <v>1145</v>
      </c>
      <c r="C1121" s="35">
        <f t="shared" si="72"/>
        <v>180745</v>
      </c>
      <c r="D1121" s="35">
        <v>0</v>
      </c>
      <c r="E1121" s="35">
        <v>0</v>
      </c>
      <c r="F1121" s="35">
        <v>0</v>
      </c>
      <c r="G1121" s="35">
        <v>0</v>
      </c>
      <c r="H1121" s="35">
        <v>0</v>
      </c>
      <c r="I1121" s="35">
        <v>0</v>
      </c>
      <c r="J1121" s="84">
        <v>0</v>
      </c>
      <c r="K1121" s="35">
        <v>0</v>
      </c>
      <c r="L1121" s="35">
        <v>0</v>
      </c>
      <c r="M1121" s="35">
        <v>0</v>
      </c>
      <c r="N1121" s="35">
        <v>0</v>
      </c>
      <c r="O1121" s="35">
        <v>0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77">
        <v>180745</v>
      </c>
      <c r="X1121" s="35">
        <v>0</v>
      </c>
      <c r="Y1121" s="28"/>
      <c r="Z1121" s="204"/>
      <c r="AA1121" s="204"/>
      <c r="AB1121" s="204"/>
      <c r="AC1121" s="204"/>
      <c r="AD1121" s="204"/>
      <c r="AE1121" s="204"/>
      <c r="AF1121" s="204"/>
      <c r="AG1121" s="204"/>
      <c r="AH1121" s="204"/>
      <c r="AI1121" s="204"/>
      <c r="AJ1121" s="204"/>
      <c r="AK1121" s="204"/>
      <c r="AL1121" s="204"/>
      <c r="AM1121" s="204"/>
      <c r="AN1121" s="204"/>
      <c r="AO1121" s="204"/>
      <c r="AP1121" s="204"/>
      <c r="AQ1121" s="204"/>
      <c r="AR1121" s="204"/>
      <c r="AS1121" s="204"/>
      <c r="AT1121" s="204"/>
      <c r="AU1121" s="204"/>
    </row>
    <row r="1122" spans="1:47" s="57" customFormat="1">
      <c r="A1122" s="11">
        <v>431</v>
      </c>
      <c r="B1122" s="60" t="s">
        <v>1126</v>
      </c>
      <c r="C1122" s="35">
        <f t="shared" si="72"/>
        <v>138232.15</v>
      </c>
      <c r="D1122" s="35">
        <v>0</v>
      </c>
      <c r="E1122" s="35">
        <v>0</v>
      </c>
      <c r="F1122" s="35">
        <v>0</v>
      </c>
      <c r="G1122" s="35">
        <v>0</v>
      </c>
      <c r="H1122" s="35">
        <v>0</v>
      </c>
      <c r="I1122" s="35">
        <v>0</v>
      </c>
      <c r="J1122" s="84">
        <v>0</v>
      </c>
      <c r="K1122" s="35">
        <v>0</v>
      </c>
      <c r="L1122" s="35">
        <v>0</v>
      </c>
      <c r="M1122" s="35">
        <v>0</v>
      </c>
      <c r="N1122" s="35">
        <v>0</v>
      </c>
      <c r="O1122" s="35">
        <v>0</v>
      </c>
      <c r="P1122" s="35">
        <v>0</v>
      </c>
      <c r="Q1122" s="35">
        <v>0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138232.15</v>
      </c>
      <c r="X1122" s="35">
        <v>0</v>
      </c>
      <c r="Y1122" s="28"/>
      <c r="Z1122" s="204"/>
      <c r="AA1122" s="204"/>
      <c r="AB1122" s="204"/>
      <c r="AC1122" s="204"/>
      <c r="AD1122" s="204"/>
      <c r="AE1122" s="204"/>
      <c r="AF1122" s="204"/>
      <c r="AG1122" s="204"/>
      <c r="AH1122" s="204"/>
      <c r="AI1122" s="204"/>
      <c r="AJ1122" s="204"/>
      <c r="AK1122" s="204"/>
      <c r="AL1122" s="204"/>
      <c r="AM1122" s="204"/>
      <c r="AN1122" s="204"/>
      <c r="AO1122" s="204"/>
      <c r="AP1122" s="204"/>
      <c r="AQ1122" s="204"/>
      <c r="AR1122" s="204"/>
      <c r="AS1122" s="204"/>
      <c r="AT1122" s="204"/>
      <c r="AU1122" s="204"/>
    </row>
    <row r="1123" spans="1:47" s="57" customFormat="1">
      <c r="A1123" s="11">
        <v>432</v>
      </c>
      <c r="B1123" s="60" t="s">
        <v>1129</v>
      </c>
      <c r="C1123" s="35">
        <f t="shared" si="72"/>
        <v>288648.51</v>
      </c>
      <c r="D1123" s="35">
        <v>0</v>
      </c>
      <c r="E1123" s="35">
        <v>0</v>
      </c>
      <c r="F1123" s="35">
        <v>0</v>
      </c>
      <c r="G1123" s="35">
        <v>0</v>
      </c>
      <c r="H1123" s="35">
        <v>0</v>
      </c>
      <c r="I1123" s="35">
        <v>0</v>
      </c>
      <c r="J1123" s="84">
        <v>0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  <c r="S1123" s="35">
        <v>0</v>
      </c>
      <c r="T1123" s="35">
        <v>0</v>
      </c>
      <c r="U1123" s="35">
        <v>0</v>
      </c>
      <c r="V1123" s="35">
        <v>0</v>
      </c>
      <c r="W1123" s="35">
        <v>288648.51</v>
      </c>
      <c r="X1123" s="35">
        <v>0</v>
      </c>
      <c r="Y1123" s="28"/>
      <c r="Z1123" s="204"/>
      <c r="AA1123" s="204"/>
      <c r="AB1123" s="204"/>
      <c r="AC1123" s="204"/>
      <c r="AD1123" s="204"/>
      <c r="AE1123" s="204"/>
      <c r="AF1123" s="204"/>
      <c r="AG1123" s="204"/>
      <c r="AH1123" s="204"/>
      <c r="AI1123" s="204"/>
      <c r="AJ1123" s="204"/>
      <c r="AK1123" s="204"/>
      <c r="AL1123" s="204"/>
      <c r="AM1123" s="204"/>
      <c r="AN1123" s="204"/>
      <c r="AO1123" s="204"/>
      <c r="AP1123" s="204"/>
      <c r="AQ1123" s="204"/>
      <c r="AR1123" s="204"/>
      <c r="AS1123" s="204"/>
      <c r="AT1123" s="204"/>
      <c r="AU1123" s="204"/>
    </row>
    <row r="1124" spans="1:47" s="57" customFormat="1">
      <c r="A1124" s="11">
        <v>433</v>
      </c>
      <c r="B1124" s="60" t="s">
        <v>1142</v>
      </c>
      <c r="C1124" s="35">
        <f t="shared" si="72"/>
        <v>83682.03</v>
      </c>
      <c r="D1124" s="35">
        <v>0</v>
      </c>
      <c r="E1124" s="35">
        <v>0</v>
      </c>
      <c r="F1124" s="35">
        <v>0</v>
      </c>
      <c r="G1124" s="35">
        <v>0</v>
      </c>
      <c r="H1124" s="35">
        <v>0</v>
      </c>
      <c r="I1124" s="35">
        <v>0</v>
      </c>
      <c r="J1124" s="84">
        <v>0</v>
      </c>
      <c r="K1124" s="35">
        <v>0</v>
      </c>
      <c r="L1124" s="35">
        <v>0</v>
      </c>
      <c r="M1124" s="35">
        <v>0</v>
      </c>
      <c r="N1124" s="35">
        <v>0</v>
      </c>
      <c r="O1124" s="35">
        <v>0</v>
      </c>
      <c r="P1124" s="35">
        <v>0</v>
      </c>
      <c r="Q1124" s="35">
        <v>0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77">
        <v>83682.03</v>
      </c>
      <c r="X1124" s="35">
        <v>0</v>
      </c>
      <c r="Y1124" s="28"/>
      <c r="Z1124" s="204"/>
      <c r="AA1124" s="204"/>
      <c r="AB1124" s="204"/>
      <c r="AC1124" s="204"/>
      <c r="AD1124" s="204"/>
      <c r="AE1124" s="204"/>
      <c r="AF1124" s="204"/>
      <c r="AG1124" s="204"/>
      <c r="AH1124" s="204"/>
      <c r="AI1124" s="204"/>
      <c r="AJ1124" s="204"/>
      <c r="AK1124" s="204"/>
      <c r="AL1124" s="204"/>
      <c r="AM1124" s="204"/>
      <c r="AN1124" s="204"/>
      <c r="AO1124" s="204"/>
      <c r="AP1124" s="204"/>
      <c r="AQ1124" s="204"/>
      <c r="AR1124" s="204"/>
      <c r="AS1124" s="204"/>
      <c r="AT1124" s="204"/>
      <c r="AU1124" s="204"/>
    </row>
    <row r="1125" spans="1:47" s="57" customFormat="1">
      <c r="A1125" s="11">
        <v>434</v>
      </c>
      <c r="B1125" s="60" t="s">
        <v>1144</v>
      </c>
      <c r="C1125" s="35">
        <f t="shared" si="72"/>
        <v>170965.46</v>
      </c>
      <c r="D1125" s="35">
        <v>0</v>
      </c>
      <c r="E1125" s="35">
        <v>0</v>
      </c>
      <c r="F1125" s="35">
        <v>0</v>
      </c>
      <c r="G1125" s="35">
        <v>0</v>
      </c>
      <c r="H1125" s="35">
        <v>0</v>
      </c>
      <c r="I1125" s="35">
        <v>0</v>
      </c>
      <c r="J1125" s="84">
        <v>0</v>
      </c>
      <c r="K1125" s="35">
        <v>0</v>
      </c>
      <c r="L1125" s="35">
        <v>0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77">
        <v>170965.46</v>
      </c>
      <c r="X1125" s="35">
        <v>0</v>
      </c>
      <c r="Y1125" s="28"/>
      <c r="Z1125" s="204"/>
      <c r="AA1125" s="204"/>
      <c r="AB1125" s="204"/>
      <c r="AC1125" s="204"/>
      <c r="AD1125" s="204"/>
      <c r="AE1125" s="204"/>
      <c r="AF1125" s="204"/>
      <c r="AG1125" s="204"/>
      <c r="AH1125" s="204"/>
      <c r="AI1125" s="204"/>
      <c r="AJ1125" s="204"/>
      <c r="AK1125" s="204"/>
      <c r="AL1125" s="204"/>
      <c r="AM1125" s="204"/>
      <c r="AN1125" s="204"/>
      <c r="AO1125" s="204"/>
      <c r="AP1125" s="204"/>
      <c r="AQ1125" s="204"/>
      <c r="AR1125" s="204"/>
      <c r="AS1125" s="204"/>
      <c r="AT1125" s="204"/>
      <c r="AU1125" s="204"/>
    </row>
    <row r="1126" spans="1:47" s="57" customFormat="1">
      <c r="A1126" s="11">
        <v>435</v>
      </c>
      <c r="B1126" s="60" t="s">
        <v>948</v>
      </c>
      <c r="C1126" s="35">
        <f t="shared" ref="C1126:C1189" si="73">D1126+E1126+F1126+G1126+H1126+I1126+K1126+M1126+O1126+Q1126+S1126+U1126+V1126+W1126+X1126</f>
        <v>208283.35</v>
      </c>
      <c r="D1126" s="35">
        <v>0</v>
      </c>
      <c r="E1126" s="35">
        <v>0</v>
      </c>
      <c r="F1126" s="35">
        <v>0</v>
      </c>
      <c r="G1126" s="35">
        <v>0</v>
      </c>
      <c r="H1126" s="35">
        <v>0</v>
      </c>
      <c r="I1126" s="35">
        <v>0</v>
      </c>
      <c r="J1126" s="84">
        <v>0</v>
      </c>
      <c r="K1126" s="35">
        <v>0</v>
      </c>
      <c r="L1126" s="35">
        <v>0</v>
      </c>
      <c r="M1126" s="35">
        <v>0</v>
      </c>
      <c r="N1126" s="35">
        <v>0</v>
      </c>
      <c r="O1126" s="35">
        <v>0</v>
      </c>
      <c r="P1126" s="35">
        <v>0</v>
      </c>
      <c r="Q1126" s="35">
        <v>0</v>
      </c>
      <c r="R1126" s="35">
        <v>0</v>
      </c>
      <c r="S1126" s="35">
        <v>0</v>
      </c>
      <c r="T1126" s="35">
        <v>0</v>
      </c>
      <c r="U1126" s="35">
        <v>0</v>
      </c>
      <c r="V1126" s="35">
        <v>0</v>
      </c>
      <c r="W1126" s="77">
        <v>208283.35</v>
      </c>
      <c r="X1126" s="35">
        <v>0</v>
      </c>
      <c r="Y1126" s="28"/>
      <c r="Z1126" s="204"/>
      <c r="AA1126" s="204"/>
      <c r="AB1126" s="204"/>
      <c r="AC1126" s="204"/>
      <c r="AD1126" s="204"/>
      <c r="AE1126" s="204"/>
      <c r="AF1126" s="204"/>
      <c r="AG1126" s="204"/>
      <c r="AH1126" s="204"/>
      <c r="AI1126" s="204"/>
      <c r="AJ1126" s="204"/>
      <c r="AK1126" s="204"/>
      <c r="AL1126" s="204"/>
      <c r="AM1126" s="204"/>
      <c r="AN1126" s="204"/>
      <c r="AO1126" s="204"/>
      <c r="AP1126" s="204"/>
      <c r="AQ1126" s="204"/>
      <c r="AR1126" s="204"/>
      <c r="AS1126" s="204"/>
      <c r="AT1126" s="204"/>
      <c r="AU1126" s="204"/>
    </row>
    <row r="1127" spans="1:47" s="57" customFormat="1">
      <c r="A1127" s="11">
        <v>436</v>
      </c>
      <c r="B1127" s="60" t="s">
        <v>1146</v>
      </c>
      <c r="C1127" s="35">
        <f t="shared" si="73"/>
        <v>256294.54</v>
      </c>
      <c r="D1127" s="35">
        <v>0</v>
      </c>
      <c r="E1127" s="35">
        <v>0</v>
      </c>
      <c r="F1127" s="35">
        <v>0</v>
      </c>
      <c r="G1127" s="35">
        <v>0</v>
      </c>
      <c r="H1127" s="35">
        <v>0</v>
      </c>
      <c r="I1127" s="35">
        <v>0</v>
      </c>
      <c r="J1127" s="84">
        <v>0</v>
      </c>
      <c r="K1127" s="35">
        <v>0</v>
      </c>
      <c r="L1127" s="35">
        <v>0</v>
      </c>
      <c r="M1127" s="35">
        <v>0</v>
      </c>
      <c r="N1127" s="35">
        <v>0</v>
      </c>
      <c r="O1127" s="35">
        <v>0</v>
      </c>
      <c r="P1127" s="35">
        <v>0</v>
      </c>
      <c r="Q1127" s="35">
        <v>0</v>
      </c>
      <c r="R1127" s="35">
        <v>0</v>
      </c>
      <c r="S1127" s="35">
        <v>0</v>
      </c>
      <c r="T1127" s="35">
        <v>0</v>
      </c>
      <c r="U1127" s="35">
        <v>0</v>
      </c>
      <c r="V1127" s="35">
        <v>0</v>
      </c>
      <c r="W1127" s="77">
        <v>256294.54</v>
      </c>
      <c r="X1127" s="35">
        <v>0</v>
      </c>
      <c r="Y1127" s="28"/>
      <c r="Z1127" s="204"/>
      <c r="AA1127" s="204"/>
      <c r="AB1127" s="204"/>
      <c r="AC1127" s="204"/>
      <c r="AD1127" s="204"/>
      <c r="AE1127" s="204"/>
      <c r="AF1127" s="204"/>
      <c r="AG1127" s="204"/>
      <c r="AH1127" s="204"/>
      <c r="AI1127" s="204"/>
      <c r="AJ1127" s="204"/>
      <c r="AK1127" s="204"/>
      <c r="AL1127" s="204"/>
      <c r="AM1127" s="204"/>
      <c r="AN1127" s="204"/>
      <c r="AO1127" s="204"/>
      <c r="AP1127" s="204"/>
      <c r="AQ1127" s="204"/>
      <c r="AR1127" s="204"/>
      <c r="AS1127" s="204"/>
      <c r="AT1127" s="204"/>
      <c r="AU1127" s="204"/>
    </row>
    <row r="1128" spans="1:47" s="57" customFormat="1">
      <c r="A1128" s="11">
        <v>437</v>
      </c>
      <c r="B1128" s="59" t="s">
        <v>1131</v>
      </c>
      <c r="C1128" s="35">
        <f t="shared" si="73"/>
        <v>68539.429999999993</v>
      </c>
      <c r="D1128" s="35">
        <v>0</v>
      </c>
      <c r="E1128" s="35">
        <v>0</v>
      </c>
      <c r="F1128" s="35">
        <v>0</v>
      </c>
      <c r="G1128" s="35">
        <v>0</v>
      </c>
      <c r="H1128" s="35">
        <v>0</v>
      </c>
      <c r="I1128" s="35">
        <v>0</v>
      </c>
      <c r="J1128" s="84">
        <v>0</v>
      </c>
      <c r="K1128" s="35">
        <v>0</v>
      </c>
      <c r="L1128" s="35">
        <v>0</v>
      </c>
      <c r="M1128" s="35">
        <v>0</v>
      </c>
      <c r="N1128" s="35">
        <v>0</v>
      </c>
      <c r="O1128" s="35">
        <v>0</v>
      </c>
      <c r="P1128" s="35">
        <v>0</v>
      </c>
      <c r="Q1128" s="35">
        <v>0</v>
      </c>
      <c r="R1128" s="35">
        <v>0</v>
      </c>
      <c r="S1128" s="35">
        <v>0</v>
      </c>
      <c r="T1128" s="35">
        <v>0</v>
      </c>
      <c r="U1128" s="35">
        <v>0</v>
      </c>
      <c r="V1128" s="35">
        <v>0</v>
      </c>
      <c r="W1128" s="35">
        <v>68539.429999999993</v>
      </c>
      <c r="X1128" s="35">
        <v>0</v>
      </c>
      <c r="Y1128" s="28"/>
      <c r="Z1128" s="204"/>
      <c r="AA1128" s="204"/>
      <c r="AB1128" s="204"/>
      <c r="AC1128" s="204"/>
      <c r="AD1128" s="204"/>
      <c r="AE1128" s="204"/>
      <c r="AF1128" s="204"/>
      <c r="AG1128" s="204"/>
      <c r="AH1128" s="204"/>
      <c r="AI1128" s="204"/>
      <c r="AJ1128" s="204"/>
      <c r="AK1128" s="204"/>
      <c r="AL1128" s="204"/>
      <c r="AM1128" s="204"/>
      <c r="AN1128" s="204"/>
      <c r="AO1128" s="204"/>
      <c r="AP1128" s="204"/>
      <c r="AQ1128" s="204"/>
      <c r="AR1128" s="204"/>
      <c r="AS1128" s="204"/>
      <c r="AT1128" s="204"/>
      <c r="AU1128" s="204"/>
    </row>
    <row r="1129" spans="1:47" s="57" customFormat="1">
      <c r="A1129" s="11">
        <v>438</v>
      </c>
      <c r="B1129" s="60" t="s">
        <v>1143</v>
      </c>
      <c r="C1129" s="35">
        <f t="shared" si="73"/>
        <v>70184.11</v>
      </c>
      <c r="D1129" s="35">
        <v>0</v>
      </c>
      <c r="E1129" s="35">
        <v>0</v>
      </c>
      <c r="F1129" s="35">
        <v>0</v>
      </c>
      <c r="G1129" s="35">
        <v>0</v>
      </c>
      <c r="H1129" s="35">
        <v>0</v>
      </c>
      <c r="I1129" s="35">
        <v>0</v>
      </c>
      <c r="J1129" s="84">
        <v>0</v>
      </c>
      <c r="K1129" s="35">
        <v>0</v>
      </c>
      <c r="L1129" s="35">
        <v>0</v>
      </c>
      <c r="M1129" s="35">
        <v>0</v>
      </c>
      <c r="N1129" s="35">
        <v>0</v>
      </c>
      <c r="O1129" s="35">
        <v>0</v>
      </c>
      <c r="P1129" s="35">
        <v>0</v>
      </c>
      <c r="Q1129" s="35">
        <v>0</v>
      </c>
      <c r="R1129" s="35">
        <v>0</v>
      </c>
      <c r="S1129" s="35">
        <v>0</v>
      </c>
      <c r="T1129" s="35">
        <v>0</v>
      </c>
      <c r="U1129" s="35">
        <v>0</v>
      </c>
      <c r="V1129" s="35">
        <v>0</v>
      </c>
      <c r="W1129" s="77">
        <v>70184.11</v>
      </c>
      <c r="X1129" s="35">
        <v>0</v>
      </c>
      <c r="Y1129" s="28"/>
      <c r="Z1129" s="204"/>
      <c r="AA1129" s="204"/>
      <c r="AB1129" s="204"/>
      <c r="AC1129" s="204"/>
      <c r="AD1129" s="204"/>
      <c r="AE1129" s="204"/>
      <c r="AF1129" s="204"/>
      <c r="AG1129" s="204"/>
      <c r="AH1129" s="204"/>
      <c r="AI1129" s="204"/>
      <c r="AJ1129" s="204"/>
      <c r="AK1129" s="204"/>
      <c r="AL1129" s="204"/>
      <c r="AM1129" s="204"/>
      <c r="AN1129" s="204"/>
      <c r="AO1129" s="204"/>
      <c r="AP1129" s="204"/>
      <c r="AQ1129" s="204"/>
      <c r="AR1129" s="204"/>
      <c r="AS1129" s="204"/>
      <c r="AT1129" s="204"/>
      <c r="AU1129" s="204"/>
    </row>
    <row r="1130" spans="1:47" s="57" customFormat="1">
      <c r="A1130" s="11">
        <v>439</v>
      </c>
      <c r="B1130" s="60" t="s">
        <v>1132</v>
      </c>
      <c r="C1130" s="35">
        <f t="shared" si="73"/>
        <v>70882.8</v>
      </c>
      <c r="D1130" s="35">
        <v>0</v>
      </c>
      <c r="E1130" s="35">
        <v>0</v>
      </c>
      <c r="F1130" s="35">
        <v>0</v>
      </c>
      <c r="G1130" s="35">
        <v>0</v>
      </c>
      <c r="H1130" s="35">
        <v>0</v>
      </c>
      <c r="I1130" s="35">
        <v>0</v>
      </c>
      <c r="J1130" s="84">
        <v>0</v>
      </c>
      <c r="K1130" s="35">
        <v>0</v>
      </c>
      <c r="L1130" s="35">
        <v>0</v>
      </c>
      <c r="M1130" s="35">
        <v>0</v>
      </c>
      <c r="N1130" s="35">
        <v>0</v>
      </c>
      <c r="O1130" s="35">
        <v>0</v>
      </c>
      <c r="P1130" s="35">
        <v>0</v>
      </c>
      <c r="Q1130" s="35">
        <v>0</v>
      </c>
      <c r="R1130" s="35">
        <v>0</v>
      </c>
      <c r="S1130" s="35">
        <v>0</v>
      </c>
      <c r="T1130" s="35">
        <v>0</v>
      </c>
      <c r="U1130" s="35">
        <v>0</v>
      </c>
      <c r="V1130" s="35">
        <v>0</v>
      </c>
      <c r="W1130" s="35">
        <v>70882.8</v>
      </c>
      <c r="X1130" s="35">
        <v>0</v>
      </c>
      <c r="Y1130" s="28"/>
      <c r="Z1130" s="204"/>
      <c r="AA1130" s="204"/>
      <c r="AB1130" s="204"/>
      <c r="AC1130" s="204"/>
      <c r="AD1130" s="204"/>
      <c r="AE1130" s="204"/>
      <c r="AF1130" s="204"/>
      <c r="AG1130" s="204"/>
      <c r="AH1130" s="204"/>
      <c r="AI1130" s="204"/>
      <c r="AJ1130" s="204"/>
      <c r="AK1130" s="204"/>
      <c r="AL1130" s="204"/>
      <c r="AM1130" s="204"/>
      <c r="AN1130" s="204"/>
      <c r="AO1130" s="204"/>
      <c r="AP1130" s="204"/>
      <c r="AQ1130" s="204"/>
      <c r="AR1130" s="204"/>
      <c r="AS1130" s="204"/>
      <c r="AT1130" s="204"/>
      <c r="AU1130" s="204"/>
    </row>
    <row r="1131" spans="1:47" s="57" customFormat="1">
      <c r="A1131" s="11">
        <v>440</v>
      </c>
      <c r="B1131" s="60" t="s">
        <v>1133</v>
      </c>
      <c r="C1131" s="35">
        <f t="shared" si="73"/>
        <v>98463.41</v>
      </c>
      <c r="D1131" s="35">
        <v>0</v>
      </c>
      <c r="E1131" s="35">
        <v>0</v>
      </c>
      <c r="F1131" s="35">
        <v>0</v>
      </c>
      <c r="G1131" s="35">
        <v>0</v>
      </c>
      <c r="H1131" s="35">
        <v>0</v>
      </c>
      <c r="I1131" s="35">
        <v>0</v>
      </c>
      <c r="J1131" s="84">
        <v>0</v>
      </c>
      <c r="K1131" s="35">
        <v>0</v>
      </c>
      <c r="L1131" s="35">
        <v>0</v>
      </c>
      <c r="M1131" s="35">
        <v>0</v>
      </c>
      <c r="N1131" s="35">
        <v>0</v>
      </c>
      <c r="O1131" s="35">
        <v>0</v>
      </c>
      <c r="P1131" s="35">
        <v>0</v>
      </c>
      <c r="Q1131" s="35">
        <v>0</v>
      </c>
      <c r="R1131" s="35">
        <v>0</v>
      </c>
      <c r="S1131" s="35">
        <v>0</v>
      </c>
      <c r="T1131" s="35">
        <v>0</v>
      </c>
      <c r="U1131" s="35">
        <v>0</v>
      </c>
      <c r="V1131" s="35">
        <v>0</v>
      </c>
      <c r="W1131" s="35">
        <v>98463.41</v>
      </c>
      <c r="X1131" s="35">
        <v>0</v>
      </c>
      <c r="Y1131" s="28"/>
      <c r="Z1131" s="204"/>
      <c r="AA1131" s="204"/>
      <c r="AB1131" s="204"/>
      <c r="AC1131" s="204"/>
      <c r="AD1131" s="204"/>
      <c r="AE1131" s="204"/>
      <c r="AF1131" s="204"/>
      <c r="AG1131" s="204"/>
      <c r="AH1131" s="204"/>
      <c r="AI1131" s="204"/>
      <c r="AJ1131" s="204"/>
      <c r="AK1131" s="204"/>
      <c r="AL1131" s="204"/>
      <c r="AM1131" s="204"/>
      <c r="AN1131" s="204"/>
      <c r="AO1131" s="204"/>
      <c r="AP1131" s="204"/>
      <c r="AQ1131" s="204"/>
      <c r="AR1131" s="204"/>
      <c r="AS1131" s="204"/>
      <c r="AT1131" s="204"/>
      <c r="AU1131" s="204"/>
    </row>
    <row r="1132" spans="1:47" s="57" customFormat="1">
      <c r="A1132" s="11">
        <v>441</v>
      </c>
      <c r="B1132" s="60" t="s">
        <v>1136</v>
      </c>
      <c r="C1132" s="35">
        <f t="shared" si="73"/>
        <v>438500.69</v>
      </c>
      <c r="D1132" s="35">
        <v>0</v>
      </c>
      <c r="E1132" s="35">
        <v>0</v>
      </c>
      <c r="F1132" s="35">
        <v>0</v>
      </c>
      <c r="G1132" s="35">
        <v>0</v>
      </c>
      <c r="H1132" s="35">
        <v>0</v>
      </c>
      <c r="I1132" s="35">
        <v>0</v>
      </c>
      <c r="J1132" s="84">
        <v>0</v>
      </c>
      <c r="K1132" s="35">
        <v>0</v>
      </c>
      <c r="L1132" s="35">
        <v>0</v>
      </c>
      <c r="M1132" s="35">
        <v>0</v>
      </c>
      <c r="N1132" s="35">
        <v>0</v>
      </c>
      <c r="O1132" s="35">
        <v>0</v>
      </c>
      <c r="P1132" s="35">
        <v>0</v>
      </c>
      <c r="Q1132" s="35">
        <v>0</v>
      </c>
      <c r="R1132" s="35">
        <v>0</v>
      </c>
      <c r="S1132" s="35">
        <v>0</v>
      </c>
      <c r="T1132" s="35">
        <v>0</v>
      </c>
      <c r="U1132" s="35">
        <v>0</v>
      </c>
      <c r="V1132" s="35">
        <v>0</v>
      </c>
      <c r="W1132" s="35">
        <v>438500.69</v>
      </c>
      <c r="X1132" s="35">
        <v>0</v>
      </c>
      <c r="Y1132" s="28"/>
      <c r="Z1132" s="204"/>
      <c r="AA1132" s="204"/>
      <c r="AB1132" s="204"/>
      <c r="AC1132" s="204"/>
      <c r="AD1132" s="204"/>
      <c r="AE1132" s="204"/>
      <c r="AF1132" s="204"/>
      <c r="AG1132" s="204"/>
      <c r="AH1132" s="204"/>
      <c r="AI1132" s="204"/>
      <c r="AJ1132" s="204"/>
      <c r="AK1132" s="204"/>
      <c r="AL1132" s="204"/>
      <c r="AM1132" s="204"/>
      <c r="AN1132" s="204"/>
      <c r="AO1132" s="204"/>
      <c r="AP1132" s="204"/>
      <c r="AQ1132" s="204"/>
      <c r="AR1132" s="204"/>
      <c r="AS1132" s="204"/>
      <c r="AT1132" s="204"/>
      <c r="AU1132" s="204"/>
    </row>
    <row r="1133" spans="1:47">
      <c r="A1133" s="11">
        <v>442</v>
      </c>
      <c r="B1133" s="59" t="s">
        <v>969</v>
      </c>
      <c r="C1133" s="35">
        <f t="shared" si="73"/>
        <v>1858338.37</v>
      </c>
      <c r="D1133" s="35">
        <v>0</v>
      </c>
      <c r="E1133" s="35">
        <v>0</v>
      </c>
      <c r="F1133" s="35">
        <v>350000</v>
      </c>
      <c r="G1133" s="35">
        <v>0</v>
      </c>
      <c r="H1133" s="35">
        <v>0</v>
      </c>
      <c r="I1133" s="35">
        <v>0</v>
      </c>
      <c r="J1133" s="84">
        <v>0</v>
      </c>
      <c r="K1133" s="35">
        <v>0</v>
      </c>
      <c r="L1133" s="35">
        <v>0</v>
      </c>
      <c r="M1133" s="35">
        <v>0</v>
      </c>
      <c r="N1133" s="35">
        <v>0</v>
      </c>
      <c r="O1133" s="35">
        <v>0</v>
      </c>
      <c r="P1133" s="35">
        <v>2352</v>
      </c>
      <c r="Q1133" s="35">
        <v>1508338.37</v>
      </c>
      <c r="R1133" s="35">
        <v>0</v>
      </c>
      <c r="S1133" s="35">
        <v>0</v>
      </c>
      <c r="T1133" s="35">
        <v>0</v>
      </c>
      <c r="U1133" s="35">
        <v>0</v>
      </c>
      <c r="V1133" s="35">
        <v>0</v>
      </c>
      <c r="W1133" s="35">
        <v>0</v>
      </c>
      <c r="X1133" s="35">
        <v>0</v>
      </c>
      <c r="Y1133" s="28"/>
      <c r="Z1133" s="201"/>
      <c r="AA1133" s="201"/>
      <c r="AB1133" s="201"/>
      <c r="AC1133" s="201"/>
      <c r="AD1133" s="201"/>
      <c r="AE1133" s="201"/>
      <c r="AF1133" s="201"/>
      <c r="AG1133" s="201"/>
      <c r="AH1133" s="201"/>
      <c r="AI1133" s="201"/>
      <c r="AJ1133" s="201"/>
      <c r="AK1133" s="201"/>
      <c r="AL1133" s="201"/>
      <c r="AM1133" s="201"/>
      <c r="AN1133" s="201"/>
      <c r="AO1133" s="201"/>
      <c r="AP1133" s="201"/>
      <c r="AQ1133" s="201"/>
      <c r="AR1133" s="201"/>
      <c r="AS1133" s="201"/>
      <c r="AT1133" s="201"/>
      <c r="AU1133" s="201"/>
    </row>
    <row r="1134" spans="1:47">
      <c r="A1134" s="11">
        <v>443</v>
      </c>
      <c r="B1134" s="66" t="s">
        <v>959</v>
      </c>
      <c r="C1134" s="35">
        <f t="shared" si="73"/>
        <v>690208</v>
      </c>
      <c r="D1134" s="35">
        <v>0</v>
      </c>
      <c r="E1134" s="35">
        <v>0</v>
      </c>
      <c r="F1134" s="35">
        <v>0</v>
      </c>
      <c r="G1134" s="35">
        <v>0</v>
      </c>
      <c r="H1134" s="35">
        <v>0</v>
      </c>
      <c r="I1134" s="35">
        <v>0</v>
      </c>
      <c r="J1134" s="84">
        <v>0</v>
      </c>
      <c r="K1134" s="35">
        <v>0</v>
      </c>
      <c r="L1134" s="35">
        <v>0</v>
      </c>
      <c r="M1134" s="35">
        <v>0</v>
      </c>
      <c r="N1134" s="35">
        <v>0</v>
      </c>
      <c r="O1134" s="35">
        <v>0</v>
      </c>
      <c r="P1134" s="35">
        <v>1050</v>
      </c>
      <c r="Q1134" s="35">
        <v>556453</v>
      </c>
      <c r="R1134" s="35">
        <v>0</v>
      </c>
      <c r="S1134" s="35">
        <v>0</v>
      </c>
      <c r="T1134" s="35">
        <v>0</v>
      </c>
      <c r="U1134" s="35">
        <v>0</v>
      </c>
      <c r="V1134" s="35">
        <v>0</v>
      </c>
      <c r="W1134" s="35">
        <v>133755</v>
      </c>
      <c r="X1134" s="35">
        <v>0</v>
      </c>
      <c r="Y1134" s="28"/>
      <c r="Z1134" s="201"/>
      <c r="AA1134" s="201"/>
      <c r="AB1134" s="201"/>
      <c r="AC1134" s="201"/>
      <c r="AD1134" s="201"/>
      <c r="AE1134" s="201"/>
      <c r="AF1134" s="201"/>
      <c r="AG1134" s="201"/>
      <c r="AH1134" s="201"/>
      <c r="AI1134" s="201"/>
      <c r="AJ1134" s="201"/>
      <c r="AK1134" s="201"/>
      <c r="AL1134" s="201"/>
      <c r="AM1134" s="201"/>
      <c r="AN1134" s="201"/>
      <c r="AO1134" s="201"/>
      <c r="AP1134" s="201"/>
      <c r="AQ1134" s="201"/>
      <c r="AR1134" s="201"/>
      <c r="AS1134" s="201"/>
      <c r="AT1134" s="201"/>
      <c r="AU1134" s="201"/>
    </row>
    <row r="1135" spans="1:47">
      <c r="A1135" s="11">
        <v>444</v>
      </c>
      <c r="B1135" s="59" t="s">
        <v>703</v>
      </c>
      <c r="C1135" s="35">
        <f t="shared" si="73"/>
        <v>2284160.3199999998</v>
      </c>
      <c r="D1135" s="35">
        <v>0</v>
      </c>
      <c r="E1135" s="35">
        <v>0</v>
      </c>
      <c r="F1135" s="35">
        <v>0</v>
      </c>
      <c r="G1135" s="35">
        <v>0</v>
      </c>
      <c r="H1135" s="35">
        <v>0</v>
      </c>
      <c r="I1135" s="35">
        <v>0</v>
      </c>
      <c r="J1135" s="84">
        <v>0</v>
      </c>
      <c r="K1135" s="35">
        <v>0</v>
      </c>
      <c r="L1135" s="35">
        <v>0</v>
      </c>
      <c r="M1135" s="35">
        <v>0</v>
      </c>
      <c r="N1135" s="35">
        <v>15.6</v>
      </c>
      <c r="O1135" s="35">
        <v>342289.15</v>
      </c>
      <c r="P1135" s="35">
        <v>1631.2</v>
      </c>
      <c r="Q1135" s="35">
        <v>552570.67000000004</v>
      </c>
      <c r="R1135" s="35">
        <v>19.2</v>
      </c>
      <c r="S1135" s="35">
        <v>773012.91</v>
      </c>
      <c r="T1135" s="35">
        <v>1631.2</v>
      </c>
      <c r="U1135" s="35">
        <v>616287.59</v>
      </c>
      <c r="V1135" s="35">
        <v>0</v>
      </c>
      <c r="W1135" s="35">
        <v>0</v>
      </c>
      <c r="X1135" s="35">
        <v>0</v>
      </c>
      <c r="Y1135" s="28"/>
      <c r="Z1135" s="201"/>
      <c r="AA1135" s="201"/>
      <c r="AB1135" s="201"/>
      <c r="AC1135" s="201"/>
      <c r="AD1135" s="201"/>
      <c r="AE1135" s="201"/>
      <c r="AF1135" s="201"/>
      <c r="AG1135" s="201"/>
      <c r="AH1135" s="201"/>
      <c r="AI1135" s="201"/>
      <c r="AJ1135" s="201"/>
      <c r="AK1135" s="201"/>
      <c r="AL1135" s="201"/>
      <c r="AM1135" s="201"/>
      <c r="AN1135" s="201"/>
      <c r="AO1135" s="201"/>
      <c r="AP1135" s="201"/>
      <c r="AQ1135" s="201"/>
      <c r="AR1135" s="201"/>
      <c r="AS1135" s="201"/>
      <c r="AT1135" s="201"/>
      <c r="AU1135" s="201"/>
    </row>
    <row r="1136" spans="1:47">
      <c r="A1136" s="11">
        <v>445</v>
      </c>
      <c r="B1136" s="59" t="s">
        <v>968</v>
      </c>
      <c r="C1136" s="35">
        <f t="shared" si="73"/>
        <v>780571</v>
      </c>
      <c r="D1136" s="35">
        <v>0</v>
      </c>
      <c r="E1136" s="35">
        <v>0</v>
      </c>
      <c r="F1136" s="35">
        <v>0</v>
      </c>
      <c r="G1136" s="35">
        <v>0</v>
      </c>
      <c r="H1136" s="35">
        <v>0</v>
      </c>
      <c r="I1136" s="35">
        <v>0</v>
      </c>
      <c r="J1136" s="84">
        <v>0</v>
      </c>
      <c r="K1136" s="35">
        <v>0</v>
      </c>
      <c r="L1136" s="35">
        <v>0</v>
      </c>
      <c r="M1136" s="35">
        <v>0</v>
      </c>
      <c r="N1136" s="35">
        <v>0</v>
      </c>
      <c r="O1136" s="35">
        <v>0</v>
      </c>
      <c r="P1136" s="35">
        <v>893</v>
      </c>
      <c r="Q1136" s="35">
        <v>780571</v>
      </c>
      <c r="R1136" s="35">
        <v>0</v>
      </c>
      <c r="S1136" s="35">
        <v>0</v>
      </c>
      <c r="T1136" s="35">
        <v>0</v>
      </c>
      <c r="U1136" s="35">
        <v>0</v>
      </c>
      <c r="V1136" s="35">
        <v>0</v>
      </c>
      <c r="W1136" s="35">
        <v>0</v>
      </c>
      <c r="X1136" s="35">
        <v>0</v>
      </c>
      <c r="Y1136" s="28"/>
      <c r="Z1136" s="201"/>
      <c r="AA1136" s="201"/>
      <c r="AB1136" s="201"/>
      <c r="AC1136" s="201"/>
      <c r="AD1136" s="201"/>
      <c r="AE1136" s="201"/>
      <c r="AF1136" s="201"/>
      <c r="AG1136" s="201"/>
      <c r="AH1136" s="201"/>
      <c r="AI1136" s="201"/>
      <c r="AJ1136" s="201"/>
      <c r="AK1136" s="201"/>
      <c r="AL1136" s="201"/>
      <c r="AM1136" s="201"/>
      <c r="AN1136" s="201"/>
      <c r="AO1136" s="201"/>
      <c r="AP1136" s="201"/>
      <c r="AQ1136" s="201"/>
      <c r="AR1136" s="201"/>
      <c r="AS1136" s="201"/>
      <c r="AT1136" s="201"/>
      <c r="AU1136" s="201"/>
    </row>
    <row r="1137" spans="1:47">
      <c r="A1137" s="11">
        <v>446</v>
      </c>
      <c r="B1137" s="59" t="s">
        <v>795</v>
      </c>
      <c r="C1137" s="35">
        <f t="shared" si="73"/>
        <v>1360000</v>
      </c>
      <c r="D1137" s="35">
        <v>0</v>
      </c>
      <c r="E1137" s="35">
        <v>0</v>
      </c>
      <c r="F1137" s="35">
        <v>0</v>
      </c>
      <c r="G1137" s="35">
        <v>0</v>
      </c>
      <c r="H1137" s="35">
        <v>0</v>
      </c>
      <c r="I1137" s="35">
        <v>1360000</v>
      </c>
      <c r="J1137" s="84">
        <v>0</v>
      </c>
      <c r="K1137" s="35">
        <v>0</v>
      </c>
      <c r="L1137" s="35">
        <v>0</v>
      </c>
      <c r="M1137" s="35">
        <v>0</v>
      </c>
      <c r="N1137" s="35">
        <v>0</v>
      </c>
      <c r="O1137" s="35">
        <v>0</v>
      </c>
      <c r="P1137" s="35">
        <v>0</v>
      </c>
      <c r="Q1137" s="35">
        <v>0</v>
      </c>
      <c r="R1137" s="35">
        <v>0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28"/>
      <c r="Z1137" s="201"/>
      <c r="AA1137" s="201"/>
      <c r="AB1137" s="201"/>
      <c r="AC1137" s="201"/>
      <c r="AD1137" s="201"/>
      <c r="AE1137" s="201"/>
      <c r="AF1137" s="201"/>
      <c r="AG1137" s="201"/>
      <c r="AH1137" s="201"/>
      <c r="AI1137" s="201"/>
      <c r="AJ1137" s="201"/>
      <c r="AK1137" s="201"/>
      <c r="AL1137" s="201"/>
      <c r="AM1137" s="201"/>
      <c r="AN1137" s="201"/>
      <c r="AO1137" s="201"/>
      <c r="AP1137" s="201"/>
      <c r="AQ1137" s="201"/>
      <c r="AR1137" s="201"/>
      <c r="AS1137" s="201"/>
      <c r="AT1137" s="201"/>
      <c r="AU1137" s="201"/>
    </row>
    <row r="1138" spans="1:47">
      <c r="A1138" s="11">
        <v>447</v>
      </c>
      <c r="B1138" s="59" t="s">
        <v>960</v>
      </c>
      <c r="C1138" s="35">
        <f t="shared" si="73"/>
        <v>3199578</v>
      </c>
      <c r="D1138" s="35">
        <v>1892543</v>
      </c>
      <c r="E1138" s="35">
        <v>400000</v>
      </c>
      <c r="F1138" s="35">
        <v>658875</v>
      </c>
      <c r="G1138" s="35">
        <v>0</v>
      </c>
      <c r="H1138" s="35">
        <v>0</v>
      </c>
      <c r="I1138" s="35">
        <v>0</v>
      </c>
      <c r="J1138" s="84">
        <v>0</v>
      </c>
      <c r="K1138" s="35">
        <v>0</v>
      </c>
      <c r="L1138" s="35">
        <v>0</v>
      </c>
      <c r="M1138" s="35">
        <v>0</v>
      </c>
      <c r="N1138" s="35">
        <v>0</v>
      </c>
      <c r="O1138" s="35">
        <v>0</v>
      </c>
      <c r="P1138" s="35">
        <v>0</v>
      </c>
      <c r="Q1138" s="35">
        <v>0</v>
      </c>
      <c r="R1138" s="35">
        <v>0</v>
      </c>
      <c r="S1138" s="35">
        <v>0</v>
      </c>
      <c r="T1138" s="35">
        <v>0</v>
      </c>
      <c r="U1138" s="35">
        <v>0</v>
      </c>
      <c r="V1138" s="35">
        <v>0</v>
      </c>
      <c r="W1138" s="35">
        <v>185000</v>
      </c>
      <c r="X1138" s="35">
        <v>63160</v>
      </c>
      <c r="Y1138" s="28"/>
      <c r="Z1138" s="201"/>
      <c r="AA1138" s="201"/>
      <c r="AB1138" s="201"/>
      <c r="AC1138" s="201"/>
      <c r="AD1138" s="201"/>
      <c r="AE1138" s="201"/>
      <c r="AF1138" s="201"/>
      <c r="AG1138" s="201"/>
      <c r="AH1138" s="201"/>
      <c r="AI1138" s="201"/>
      <c r="AJ1138" s="201"/>
      <c r="AK1138" s="201"/>
      <c r="AL1138" s="201"/>
      <c r="AM1138" s="201"/>
      <c r="AN1138" s="201"/>
      <c r="AO1138" s="201"/>
      <c r="AP1138" s="201"/>
      <c r="AQ1138" s="201"/>
      <c r="AR1138" s="201"/>
      <c r="AS1138" s="201"/>
      <c r="AT1138" s="201"/>
      <c r="AU1138" s="201"/>
    </row>
    <row r="1139" spans="1:47">
      <c r="A1139" s="11">
        <v>448</v>
      </c>
      <c r="B1139" s="59" t="s">
        <v>975</v>
      </c>
      <c r="C1139" s="35">
        <f t="shared" si="73"/>
        <v>3993421</v>
      </c>
      <c r="D1139" s="35">
        <v>0</v>
      </c>
      <c r="E1139" s="35">
        <v>0</v>
      </c>
      <c r="F1139" s="35">
        <v>0</v>
      </c>
      <c r="G1139" s="35">
        <v>0</v>
      </c>
      <c r="H1139" s="35">
        <v>0</v>
      </c>
      <c r="I1139" s="35">
        <v>0</v>
      </c>
      <c r="J1139" s="84">
        <v>0</v>
      </c>
      <c r="K1139" s="35">
        <v>0</v>
      </c>
      <c r="L1139" s="35">
        <v>0</v>
      </c>
      <c r="M1139" s="35">
        <v>0</v>
      </c>
      <c r="N1139" s="35">
        <v>0</v>
      </c>
      <c r="O1139" s="35">
        <v>0</v>
      </c>
      <c r="P1139" s="35">
        <v>900</v>
      </c>
      <c r="Q1139" s="35">
        <v>3401638</v>
      </c>
      <c r="R1139" s="35">
        <v>32</v>
      </c>
      <c r="S1139" s="35">
        <v>420000</v>
      </c>
      <c r="T1139" s="35">
        <v>0</v>
      </c>
      <c r="U1139" s="35">
        <v>0</v>
      </c>
      <c r="V1139" s="35">
        <v>0</v>
      </c>
      <c r="W1139" s="35">
        <v>90000</v>
      </c>
      <c r="X1139" s="35">
        <v>81783</v>
      </c>
      <c r="Y1139" s="28"/>
      <c r="Z1139" s="201"/>
      <c r="AA1139" s="201"/>
      <c r="AB1139" s="201"/>
      <c r="AC1139" s="201"/>
      <c r="AD1139" s="201"/>
      <c r="AE1139" s="201"/>
      <c r="AF1139" s="201"/>
      <c r="AG1139" s="201"/>
      <c r="AH1139" s="201"/>
      <c r="AI1139" s="201"/>
      <c r="AJ1139" s="201"/>
      <c r="AK1139" s="201"/>
      <c r="AL1139" s="201"/>
      <c r="AM1139" s="201"/>
      <c r="AN1139" s="201"/>
      <c r="AO1139" s="201"/>
      <c r="AP1139" s="201"/>
      <c r="AQ1139" s="201"/>
      <c r="AR1139" s="201"/>
      <c r="AS1139" s="201"/>
      <c r="AT1139" s="201"/>
      <c r="AU1139" s="201"/>
    </row>
    <row r="1140" spans="1:47">
      <c r="A1140" s="11">
        <v>449</v>
      </c>
      <c r="B1140" s="66" t="s">
        <v>555</v>
      </c>
      <c r="C1140" s="35">
        <f t="shared" si="73"/>
        <v>19066947.652579177</v>
      </c>
      <c r="D1140" s="35">
        <v>0</v>
      </c>
      <c r="E1140" s="35">
        <v>0</v>
      </c>
      <c r="F1140" s="35">
        <v>0</v>
      </c>
      <c r="G1140" s="35">
        <v>0</v>
      </c>
      <c r="H1140" s="35">
        <v>0</v>
      </c>
      <c r="I1140" s="35">
        <v>0</v>
      </c>
      <c r="J1140" s="84">
        <v>0</v>
      </c>
      <c r="K1140" s="35">
        <v>0</v>
      </c>
      <c r="L1140" s="35">
        <v>1528</v>
      </c>
      <c r="M1140" s="35">
        <v>6943920</v>
      </c>
      <c r="N1140" s="35">
        <v>0</v>
      </c>
      <c r="O1140" s="35">
        <v>0</v>
      </c>
      <c r="P1140" s="35">
        <v>2187</v>
      </c>
      <c r="Q1140" s="35">
        <v>6943920</v>
      </c>
      <c r="R1140" s="35">
        <v>0</v>
      </c>
      <c r="S1140" s="35">
        <v>0</v>
      </c>
      <c r="T1140" s="35">
        <v>2187</v>
      </c>
      <c r="U1140" s="35">
        <v>4285960</v>
      </c>
      <c r="V1140" s="35">
        <v>0</v>
      </c>
      <c r="W1140" s="35">
        <v>504228.65257917729</v>
      </c>
      <c r="X1140" s="35">
        <v>388919</v>
      </c>
      <c r="Y1140" s="28"/>
      <c r="Z1140" s="201"/>
      <c r="AA1140" s="201"/>
      <c r="AB1140" s="201"/>
      <c r="AC1140" s="201"/>
      <c r="AD1140" s="201"/>
      <c r="AE1140" s="201"/>
      <c r="AF1140" s="201"/>
      <c r="AG1140" s="201"/>
      <c r="AH1140" s="201"/>
      <c r="AI1140" s="201"/>
      <c r="AJ1140" s="201"/>
      <c r="AK1140" s="201"/>
      <c r="AL1140" s="201"/>
      <c r="AM1140" s="201"/>
      <c r="AN1140" s="201"/>
      <c r="AO1140" s="201"/>
      <c r="AP1140" s="201"/>
      <c r="AQ1140" s="201"/>
      <c r="AR1140" s="201"/>
      <c r="AS1140" s="201"/>
      <c r="AT1140" s="201"/>
      <c r="AU1140" s="201"/>
    </row>
    <row r="1141" spans="1:47">
      <c r="A1141" s="11">
        <v>450</v>
      </c>
      <c r="B1141" s="66" t="s">
        <v>556</v>
      </c>
      <c r="C1141" s="35">
        <f t="shared" si="73"/>
        <v>17311944</v>
      </c>
      <c r="D1141" s="35">
        <v>0</v>
      </c>
      <c r="E1141" s="35">
        <v>0</v>
      </c>
      <c r="F1141" s="35">
        <v>0</v>
      </c>
      <c r="G1141" s="35">
        <v>0</v>
      </c>
      <c r="H1141" s="35">
        <v>0</v>
      </c>
      <c r="I1141" s="35">
        <v>0</v>
      </c>
      <c r="J1141" s="84">
        <v>0</v>
      </c>
      <c r="K1141" s="35">
        <v>0</v>
      </c>
      <c r="L1141" s="35">
        <v>831.9</v>
      </c>
      <c r="M1141" s="35">
        <v>3779451</v>
      </c>
      <c r="N1141" s="35">
        <v>0</v>
      </c>
      <c r="O1141" s="35">
        <v>0</v>
      </c>
      <c r="P1141" s="35">
        <v>1614</v>
      </c>
      <c r="Q1141" s="35">
        <v>5128480</v>
      </c>
      <c r="R1141" s="35">
        <v>0</v>
      </c>
      <c r="S1141" s="35">
        <v>0</v>
      </c>
      <c r="T1141" s="35">
        <v>1614</v>
      </c>
      <c r="U1141" s="35">
        <v>7797604</v>
      </c>
      <c r="V1141" s="35">
        <v>0</v>
      </c>
      <c r="W1141" s="35">
        <v>248911</v>
      </c>
      <c r="X1141" s="35">
        <v>357498</v>
      </c>
      <c r="Y1141" s="28"/>
      <c r="Z1141" s="201"/>
      <c r="AA1141" s="201"/>
      <c r="AB1141" s="201"/>
      <c r="AC1141" s="201"/>
      <c r="AD1141" s="201"/>
      <c r="AE1141" s="201"/>
      <c r="AF1141" s="201"/>
      <c r="AG1141" s="201"/>
      <c r="AH1141" s="201"/>
      <c r="AI1141" s="201"/>
      <c r="AJ1141" s="201"/>
      <c r="AK1141" s="201"/>
      <c r="AL1141" s="201"/>
      <c r="AM1141" s="201"/>
      <c r="AN1141" s="201"/>
      <c r="AO1141" s="201"/>
      <c r="AP1141" s="201"/>
      <c r="AQ1141" s="201"/>
      <c r="AR1141" s="201"/>
      <c r="AS1141" s="201"/>
      <c r="AT1141" s="201"/>
      <c r="AU1141" s="201"/>
    </row>
    <row r="1142" spans="1:47">
      <c r="A1142" s="11">
        <v>451</v>
      </c>
      <c r="B1142" s="67" t="s">
        <v>1015</v>
      </c>
      <c r="C1142" s="35">
        <f t="shared" si="73"/>
        <v>9915629</v>
      </c>
      <c r="D1142" s="35">
        <v>0</v>
      </c>
      <c r="E1142" s="35">
        <v>0</v>
      </c>
      <c r="F1142" s="35">
        <v>0</v>
      </c>
      <c r="G1142" s="35">
        <v>0</v>
      </c>
      <c r="H1142" s="35">
        <v>0</v>
      </c>
      <c r="I1142" s="35">
        <v>0</v>
      </c>
      <c r="J1142" s="84">
        <v>0</v>
      </c>
      <c r="K1142" s="35">
        <v>0</v>
      </c>
      <c r="L1142" s="35">
        <v>1020.5</v>
      </c>
      <c r="M1142" s="35">
        <v>3709227</v>
      </c>
      <c r="N1142" s="35">
        <v>0</v>
      </c>
      <c r="O1142" s="35">
        <v>0</v>
      </c>
      <c r="P1142" s="35">
        <v>1429.8</v>
      </c>
      <c r="Q1142" s="35">
        <v>3709227</v>
      </c>
      <c r="R1142" s="35">
        <v>0</v>
      </c>
      <c r="S1142" s="35">
        <v>0</v>
      </c>
      <c r="T1142" s="35">
        <v>1429.8</v>
      </c>
      <c r="U1142" s="35">
        <v>2289427</v>
      </c>
      <c r="V1142" s="35">
        <v>0</v>
      </c>
      <c r="W1142" s="35">
        <v>0</v>
      </c>
      <c r="X1142" s="35">
        <v>207748</v>
      </c>
      <c r="Y1142" s="28"/>
      <c r="Z1142" s="201"/>
      <c r="AA1142" s="201"/>
      <c r="AB1142" s="201"/>
      <c r="AC1142" s="201"/>
      <c r="AD1142" s="201"/>
      <c r="AE1142" s="201"/>
      <c r="AF1142" s="201"/>
      <c r="AG1142" s="201"/>
      <c r="AH1142" s="201"/>
      <c r="AI1142" s="201"/>
      <c r="AJ1142" s="201"/>
      <c r="AK1142" s="201"/>
      <c r="AL1142" s="201"/>
      <c r="AM1142" s="201"/>
      <c r="AN1142" s="201"/>
      <c r="AO1142" s="201"/>
      <c r="AP1142" s="201"/>
      <c r="AQ1142" s="201"/>
      <c r="AR1142" s="201"/>
      <c r="AS1142" s="201"/>
      <c r="AT1142" s="201"/>
      <c r="AU1142" s="201"/>
    </row>
    <row r="1143" spans="1:47">
      <c r="A1143" s="11">
        <v>452</v>
      </c>
      <c r="B1143" s="66" t="s">
        <v>564</v>
      </c>
      <c r="C1143" s="35">
        <f t="shared" si="73"/>
        <v>7283181</v>
      </c>
      <c r="D1143" s="35">
        <v>0</v>
      </c>
      <c r="E1143" s="35">
        <v>0</v>
      </c>
      <c r="F1143" s="35">
        <v>0</v>
      </c>
      <c r="G1143" s="35">
        <v>0</v>
      </c>
      <c r="H1143" s="35">
        <v>0</v>
      </c>
      <c r="I1143" s="35">
        <v>0</v>
      </c>
      <c r="J1143" s="84">
        <v>0</v>
      </c>
      <c r="K1143" s="35">
        <v>0</v>
      </c>
      <c r="L1143" s="35">
        <v>731.8</v>
      </c>
      <c r="M1143" s="35">
        <v>2660047</v>
      </c>
      <c r="N1143" s="35">
        <v>0</v>
      </c>
      <c r="O1143" s="35">
        <v>0</v>
      </c>
      <c r="P1143" s="35">
        <v>1210.9000000000001</v>
      </c>
      <c r="Q1143" s="149">
        <v>2660047</v>
      </c>
      <c r="R1143" s="35">
        <v>0</v>
      </c>
      <c r="S1143" s="35">
        <v>0</v>
      </c>
      <c r="T1143" s="35">
        <v>1210.9000000000001</v>
      </c>
      <c r="U1143" s="35">
        <v>1641847</v>
      </c>
      <c r="V1143" s="35">
        <v>0</v>
      </c>
      <c r="W1143" s="35">
        <v>172255</v>
      </c>
      <c r="X1143" s="35">
        <v>148985</v>
      </c>
      <c r="Y1143" s="28"/>
      <c r="Z1143" s="201"/>
      <c r="AA1143" s="201"/>
      <c r="AB1143" s="201"/>
      <c r="AC1143" s="201"/>
      <c r="AD1143" s="201"/>
      <c r="AE1143" s="201"/>
      <c r="AF1143" s="201"/>
      <c r="AG1143" s="201"/>
      <c r="AH1143" s="201"/>
      <c r="AI1143" s="201"/>
      <c r="AJ1143" s="201"/>
      <c r="AK1143" s="201"/>
      <c r="AL1143" s="201"/>
      <c r="AM1143" s="201"/>
      <c r="AN1143" s="201"/>
      <c r="AO1143" s="201"/>
      <c r="AP1143" s="201"/>
      <c r="AQ1143" s="201"/>
      <c r="AR1143" s="201"/>
      <c r="AS1143" s="201"/>
      <c r="AT1143" s="201"/>
      <c r="AU1143" s="201"/>
    </row>
    <row r="1144" spans="1:47">
      <c r="A1144" s="11">
        <v>453</v>
      </c>
      <c r="B1144" s="8" t="s">
        <v>1010</v>
      </c>
      <c r="C1144" s="35">
        <f t="shared" si="73"/>
        <v>8260282</v>
      </c>
      <c r="D1144" s="35">
        <v>0</v>
      </c>
      <c r="E1144" s="35">
        <v>0</v>
      </c>
      <c r="F1144" s="35">
        <v>0</v>
      </c>
      <c r="G1144" s="35">
        <v>0</v>
      </c>
      <c r="H1144" s="35">
        <v>0</v>
      </c>
      <c r="I1144" s="35">
        <v>0</v>
      </c>
      <c r="J1144" s="84">
        <v>0</v>
      </c>
      <c r="K1144" s="35">
        <v>0</v>
      </c>
      <c r="L1144" s="35">
        <v>0</v>
      </c>
      <c r="M1144" s="35">
        <v>0</v>
      </c>
      <c r="N1144" s="35">
        <v>0</v>
      </c>
      <c r="O1144" s="35">
        <v>0</v>
      </c>
      <c r="P1144" s="35">
        <v>2500</v>
      </c>
      <c r="Q1144" s="35">
        <v>4380253</v>
      </c>
      <c r="R1144" s="35">
        <v>0</v>
      </c>
      <c r="S1144" s="35">
        <v>0</v>
      </c>
      <c r="T1144" s="35">
        <v>2500</v>
      </c>
      <c r="U1144" s="35">
        <v>3619747</v>
      </c>
      <c r="V1144" s="35">
        <v>0</v>
      </c>
      <c r="W1144" s="35">
        <v>89082</v>
      </c>
      <c r="X1144" s="35">
        <v>171200</v>
      </c>
      <c r="Y1144" s="28"/>
      <c r="Z1144" s="201"/>
      <c r="AA1144" s="201"/>
      <c r="AB1144" s="201"/>
      <c r="AC1144" s="201"/>
      <c r="AD1144" s="201"/>
      <c r="AE1144" s="201"/>
      <c r="AF1144" s="201"/>
      <c r="AG1144" s="201"/>
      <c r="AH1144" s="201"/>
      <c r="AI1144" s="201"/>
      <c r="AJ1144" s="201"/>
      <c r="AK1144" s="201"/>
      <c r="AL1144" s="201"/>
      <c r="AM1144" s="201"/>
      <c r="AN1144" s="201"/>
      <c r="AO1144" s="201"/>
      <c r="AP1144" s="201"/>
      <c r="AQ1144" s="201"/>
      <c r="AR1144" s="201"/>
      <c r="AS1144" s="201"/>
      <c r="AT1144" s="201"/>
      <c r="AU1144" s="201"/>
    </row>
    <row r="1145" spans="1:47">
      <c r="A1145" s="11">
        <v>454</v>
      </c>
      <c r="B1145" s="8" t="s">
        <v>1011</v>
      </c>
      <c r="C1145" s="35">
        <f t="shared" si="73"/>
        <v>5288996</v>
      </c>
      <c r="D1145" s="35">
        <v>0</v>
      </c>
      <c r="E1145" s="35">
        <v>0</v>
      </c>
      <c r="F1145" s="35">
        <v>0</v>
      </c>
      <c r="G1145" s="35">
        <v>0</v>
      </c>
      <c r="H1145" s="35">
        <v>0</v>
      </c>
      <c r="I1145" s="35">
        <v>0</v>
      </c>
      <c r="J1145" s="84">
        <v>0</v>
      </c>
      <c r="K1145" s="35">
        <v>0</v>
      </c>
      <c r="L1145" s="35">
        <v>461.5</v>
      </c>
      <c r="M1145" s="35">
        <v>2096583</v>
      </c>
      <c r="N1145" s="35">
        <v>0</v>
      </c>
      <c r="O1145" s="35">
        <v>0</v>
      </c>
      <c r="P1145" s="35">
        <v>963</v>
      </c>
      <c r="Q1145" s="149">
        <v>2096583</v>
      </c>
      <c r="R1145" s="35">
        <v>0</v>
      </c>
      <c r="S1145" s="35">
        <v>0</v>
      </c>
      <c r="T1145" s="35">
        <v>963</v>
      </c>
      <c r="U1145" s="35">
        <v>985017</v>
      </c>
      <c r="V1145" s="35">
        <v>0</v>
      </c>
      <c r="W1145" s="35">
        <v>0</v>
      </c>
      <c r="X1145" s="35">
        <v>110813</v>
      </c>
      <c r="Y1145" s="28"/>
      <c r="Z1145" s="201"/>
      <c r="AA1145" s="201"/>
      <c r="AB1145" s="201"/>
      <c r="AC1145" s="201"/>
      <c r="AD1145" s="201"/>
      <c r="AE1145" s="201"/>
      <c r="AF1145" s="201"/>
      <c r="AG1145" s="201"/>
      <c r="AH1145" s="201"/>
      <c r="AI1145" s="201"/>
      <c r="AJ1145" s="201"/>
      <c r="AK1145" s="201"/>
      <c r="AL1145" s="201"/>
      <c r="AM1145" s="201"/>
      <c r="AN1145" s="201"/>
      <c r="AO1145" s="201"/>
      <c r="AP1145" s="201"/>
      <c r="AQ1145" s="201"/>
      <c r="AR1145" s="201"/>
      <c r="AS1145" s="201"/>
      <c r="AT1145" s="201"/>
      <c r="AU1145" s="201"/>
    </row>
    <row r="1146" spans="1:47">
      <c r="A1146" s="11">
        <v>455</v>
      </c>
      <c r="B1146" s="8" t="s">
        <v>1012</v>
      </c>
      <c r="C1146" s="35">
        <f t="shared" si="73"/>
        <v>10092522</v>
      </c>
      <c r="D1146" s="35">
        <v>0</v>
      </c>
      <c r="E1146" s="35">
        <v>0</v>
      </c>
      <c r="F1146" s="35">
        <v>0</v>
      </c>
      <c r="G1146" s="35">
        <v>0</v>
      </c>
      <c r="H1146" s="35">
        <v>0</v>
      </c>
      <c r="I1146" s="35">
        <v>0</v>
      </c>
      <c r="J1146" s="84">
        <v>0</v>
      </c>
      <c r="K1146" s="35">
        <v>0</v>
      </c>
      <c r="L1146" s="35">
        <v>961.2</v>
      </c>
      <c r="M1146" s="35">
        <v>4367368</v>
      </c>
      <c r="N1146" s="35">
        <v>0</v>
      </c>
      <c r="O1146" s="35">
        <v>0</v>
      </c>
      <c r="P1146" s="35">
        <v>1723</v>
      </c>
      <c r="Q1146" s="35">
        <v>4367368</v>
      </c>
      <c r="R1146" s="35">
        <v>0</v>
      </c>
      <c r="S1146" s="35">
        <v>0</v>
      </c>
      <c r="T1146" s="35">
        <v>1723</v>
      </c>
      <c r="U1146" s="35">
        <v>1146332</v>
      </c>
      <c r="V1146" s="35">
        <v>0</v>
      </c>
      <c r="W1146" s="35">
        <v>0</v>
      </c>
      <c r="X1146" s="35">
        <v>211454</v>
      </c>
      <c r="Y1146" s="28"/>
      <c r="Z1146" s="201"/>
      <c r="AA1146" s="201"/>
      <c r="AB1146" s="201"/>
      <c r="AC1146" s="201"/>
      <c r="AD1146" s="201"/>
      <c r="AE1146" s="201"/>
      <c r="AF1146" s="201"/>
      <c r="AG1146" s="201"/>
      <c r="AH1146" s="201"/>
      <c r="AI1146" s="201"/>
      <c r="AJ1146" s="201"/>
      <c r="AK1146" s="201"/>
      <c r="AL1146" s="201"/>
      <c r="AM1146" s="201"/>
      <c r="AN1146" s="201"/>
      <c r="AO1146" s="201"/>
      <c r="AP1146" s="201"/>
      <c r="AQ1146" s="201"/>
      <c r="AR1146" s="201"/>
      <c r="AS1146" s="201"/>
      <c r="AT1146" s="201"/>
      <c r="AU1146" s="201"/>
    </row>
    <row r="1147" spans="1:47">
      <c r="A1147" s="11">
        <v>456</v>
      </c>
      <c r="B1147" s="66" t="s">
        <v>565</v>
      </c>
      <c r="C1147" s="35">
        <f t="shared" si="73"/>
        <v>7348881</v>
      </c>
      <c r="D1147" s="35">
        <v>0</v>
      </c>
      <c r="E1147" s="35">
        <v>0</v>
      </c>
      <c r="F1147" s="35">
        <v>0</v>
      </c>
      <c r="G1147" s="35">
        <v>0</v>
      </c>
      <c r="H1147" s="35">
        <v>0</v>
      </c>
      <c r="I1147" s="35">
        <v>0</v>
      </c>
      <c r="J1147" s="84">
        <v>0</v>
      </c>
      <c r="K1147" s="35">
        <v>0</v>
      </c>
      <c r="L1147" s="35">
        <v>592.4</v>
      </c>
      <c r="M1147" s="35">
        <v>2691711</v>
      </c>
      <c r="N1147" s="35">
        <v>0</v>
      </c>
      <c r="O1147" s="35">
        <v>0</v>
      </c>
      <c r="P1147" s="35">
        <v>1360</v>
      </c>
      <c r="Q1147" s="35">
        <v>2691711</v>
      </c>
      <c r="R1147" s="35">
        <v>0</v>
      </c>
      <c r="S1147" s="35">
        <v>0</v>
      </c>
      <c r="T1147" s="35">
        <v>1360</v>
      </c>
      <c r="U1147" s="35">
        <v>1660289</v>
      </c>
      <c r="V1147" s="35">
        <v>0</v>
      </c>
      <c r="W1147" s="35">
        <v>154435</v>
      </c>
      <c r="X1147" s="35">
        <v>150735</v>
      </c>
      <c r="Y1147" s="28"/>
      <c r="Z1147" s="201"/>
      <c r="AA1147" s="201"/>
      <c r="AB1147" s="201"/>
      <c r="AC1147" s="201"/>
      <c r="AD1147" s="201"/>
      <c r="AE1147" s="201"/>
      <c r="AF1147" s="201"/>
      <c r="AG1147" s="201"/>
      <c r="AH1147" s="201"/>
      <c r="AI1147" s="201"/>
      <c r="AJ1147" s="201"/>
      <c r="AK1147" s="201"/>
      <c r="AL1147" s="201"/>
      <c r="AM1147" s="201"/>
      <c r="AN1147" s="201"/>
      <c r="AO1147" s="201"/>
      <c r="AP1147" s="201"/>
      <c r="AQ1147" s="201"/>
      <c r="AR1147" s="201"/>
      <c r="AS1147" s="201"/>
      <c r="AT1147" s="201"/>
      <c r="AU1147" s="201"/>
    </row>
    <row r="1148" spans="1:47">
      <c r="A1148" s="11">
        <v>457</v>
      </c>
      <c r="B1148" s="66" t="s">
        <v>230</v>
      </c>
      <c r="C1148" s="35">
        <f t="shared" si="73"/>
        <v>9067931</v>
      </c>
      <c r="D1148" s="35">
        <v>2108719</v>
      </c>
      <c r="E1148" s="35">
        <v>217649</v>
      </c>
      <c r="F1148" s="35">
        <v>0</v>
      </c>
      <c r="G1148" s="35">
        <v>744916</v>
      </c>
      <c r="H1148" s="35">
        <v>515629</v>
      </c>
      <c r="I1148" s="35">
        <v>903240</v>
      </c>
      <c r="J1148" s="84">
        <v>0</v>
      </c>
      <c r="K1148" s="35">
        <v>0</v>
      </c>
      <c r="L1148" s="35">
        <v>451</v>
      </c>
      <c r="M1148" s="35">
        <v>1919907</v>
      </c>
      <c r="N1148" s="35">
        <v>0</v>
      </c>
      <c r="O1148" s="35">
        <v>0</v>
      </c>
      <c r="P1148" s="35">
        <v>1020.9</v>
      </c>
      <c r="Q1148" s="35">
        <v>1512637</v>
      </c>
      <c r="R1148" s="35">
        <v>0</v>
      </c>
      <c r="S1148" s="35">
        <v>0</v>
      </c>
      <c r="T1148" s="35">
        <v>1020.9</v>
      </c>
      <c r="U1148" s="35">
        <v>933638</v>
      </c>
      <c r="V1148" s="35">
        <v>22071</v>
      </c>
      <c r="W1148" s="35">
        <v>0</v>
      </c>
      <c r="X1148" s="35">
        <v>189525</v>
      </c>
      <c r="Y1148" s="28"/>
      <c r="Z1148" s="201"/>
      <c r="AA1148" s="201"/>
      <c r="AB1148" s="201"/>
      <c r="AC1148" s="201"/>
      <c r="AD1148" s="201"/>
      <c r="AE1148" s="201"/>
      <c r="AF1148" s="201"/>
      <c r="AG1148" s="201"/>
      <c r="AH1148" s="201"/>
      <c r="AI1148" s="201"/>
      <c r="AJ1148" s="201"/>
      <c r="AK1148" s="201"/>
      <c r="AL1148" s="201"/>
      <c r="AM1148" s="201"/>
      <c r="AN1148" s="201"/>
      <c r="AO1148" s="201"/>
      <c r="AP1148" s="201"/>
      <c r="AQ1148" s="201"/>
      <c r="AR1148" s="201"/>
      <c r="AS1148" s="201"/>
      <c r="AT1148" s="201"/>
      <c r="AU1148" s="201"/>
    </row>
    <row r="1149" spans="1:47">
      <c r="A1149" s="11">
        <v>458</v>
      </c>
      <c r="B1149" s="168" t="s">
        <v>1105</v>
      </c>
      <c r="C1149" s="35">
        <f t="shared" si="73"/>
        <v>350000</v>
      </c>
      <c r="D1149" s="35">
        <v>350000</v>
      </c>
      <c r="E1149" s="35">
        <v>0</v>
      </c>
      <c r="F1149" s="35">
        <v>0</v>
      </c>
      <c r="G1149" s="35">
        <v>0</v>
      </c>
      <c r="H1149" s="35">
        <v>0</v>
      </c>
      <c r="I1149" s="35">
        <v>0</v>
      </c>
      <c r="J1149" s="84">
        <v>0</v>
      </c>
      <c r="K1149" s="35">
        <v>0</v>
      </c>
      <c r="L1149" s="35">
        <v>0</v>
      </c>
      <c r="M1149" s="35">
        <v>0</v>
      </c>
      <c r="N1149" s="35">
        <v>0</v>
      </c>
      <c r="O1149" s="35">
        <v>0</v>
      </c>
      <c r="P1149" s="35">
        <v>0</v>
      </c>
      <c r="Q1149" s="35">
        <v>0</v>
      </c>
      <c r="R1149" s="35">
        <v>0</v>
      </c>
      <c r="S1149" s="35">
        <v>0</v>
      </c>
      <c r="T1149" s="35">
        <v>0</v>
      </c>
      <c r="U1149" s="35">
        <v>0</v>
      </c>
      <c r="V1149" s="35">
        <v>0</v>
      </c>
      <c r="W1149" s="35">
        <v>0</v>
      </c>
      <c r="X1149" s="35">
        <v>0</v>
      </c>
      <c r="Y1149" s="28"/>
      <c r="Z1149" s="201"/>
      <c r="AA1149" s="201"/>
      <c r="AB1149" s="201"/>
      <c r="AC1149" s="201"/>
      <c r="AD1149" s="201"/>
      <c r="AE1149" s="201"/>
      <c r="AF1149" s="201"/>
      <c r="AG1149" s="201"/>
      <c r="AH1149" s="201"/>
      <c r="AI1149" s="201"/>
      <c r="AJ1149" s="201"/>
      <c r="AK1149" s="201"/>
      <c r="AL1149" s="201"/>
      <c r="AM1149" s="201"/>
      <c r="AN1149" s="201"/>
      <c r="AO1149" s="201"/>
      <c r="AP1149" s="201"/>
      <c r="AQ1149" s="201"/>
      <c r="AR1149" s="201"/>
      <c r="AS1149" s="201"/>
      <c r="AT1149" s="201"/>
      <c r="AU1149" s="201"/>
    </row>
    <row r="1150" spans="1:47">
      <c r="A1150" s="11">
        <v>459</v>
      </c>
      <c r="B1150" s="168" t="s">
        <v>812</v>
      </c>
      <c r="C1150" s="35">
        <f t="shared" si="73"/>
        <v>350000</v>
      </c>
      <c r="D1150" s="35">
        <v>350000</v>
      </c>
      <c r="E1150" s="35">
        <v>0</v>
      </c>
      <c r="F1150" s="35">
        <v>0</v>
      </c>
      <c r="G1150" s="35">
        <v>0</v>
      </c>
      <c r="H1150" s="35">
        <v>0</v>
      </c>
      <c r="I1150" s="35">
        <v>0</v>
      </c>
      <c r="J1150" s="84">
        <v>0</v>
      </c>
      <c r="K1150" s="35">
        <v>0</v>
      </c>
      <c r="L1150" s="35">
        <v>0</v>
      </c>
      <c r="M1150" s="35">
        <v>0</v>
      </c>
      <c r="N1150" s="35">
        <v>0</v>
      </c>
      <c r="O1150" s="35">
        <v>0</v>
      </c>
      <c r="P1150" s="35">
        <v>0</v>
      </c>
      <c r="Q1150" s="35">
        <v>0</v>
      </c>
      <c r="R1150" s="35">
        <v>0</v>
      </c>
      <c r="S1150" s="35">
        <v>0</v>
      </c>
      <c r="T1150" s="35">
        <v>0</v>
      </c>
      <c r="U1150" s="35">
        <v>0</v>
      </c>
      <c r="V1150" s="35">
        <v>0</v>
      </c>
      <c r="W1150" s="35">
        <v>0</v>
      </c>
      <c r="X1150" s="35">
        <v>0</v>
      </c>
      <c r="Y1150" s="28"/>
      <c r="Z1150" s="201"/>
      <c r="AA1150" s="201"/>
      <c r="AB1150" s="201"/>
      <c r="AC1150" s="201"/>
      <c r="AD1150" s="201"/>
      <c r="AE1150" s="201"/>
      <c r="AF1150" s="201"/>
      <c r="AG1150" s="201"/>
      <c r="AH1150" s="201"/>
      <c r="AI1150" s="201"/>
      <c r="AJ1150" s="201"/>
      <c r="AK1150" s="201"/>
      <c r="AL1150" s="201"/>
      <c r="AM1150" s="201"/>
      <c r="AN1150" s="201"/>
      <c r="AO1150" s="201"/>
      <c r="AP1150" s="201"/>
      <c r="AQ1150" s="201"/>
      <c r="AR1150" s="201"/>
      <c r="AS1150" s="201"/>
      <c r="AT1150" s="201"/>
      <c r="AU1150" s="201"/>
    </row>
    <row r="1151" spans="1:47">
      <c r="A1151" s="11">
        <v>460</v>
      </c>
      <c r="B1151" s="168" t="s">
        <v>1106</v>
      </c>
      <c r="C1151" s="35">
        <f t="shared" si="73"/>
        <v>350000</v>
      </c>
      <c r="D1151" s="35">
        <v>350000</v>
      </c>
      <c r="E1151" s="35">
        <v>0</v>
      </c>
      <c r="F1151" s="35">
        <v>0</v>
      </c>
      <c r="G1151" s="35">
        <v>0</v>
      </c>
      <c r="H1151" s="35">
        <v>0</v>
      </c>
      <c r="I1151" s="35">
        <v>0</v>
      </c>
      <c r="J1151" s="84">
        <v>0</v>
      </c>
      <c r="K1151" s="35">
        <v>0</v>
      </c>
      <c r="L1151" s="35">
        <v>0</v>
      </c>
      <c r="M1151" s="35">
        <v>0</v>
      </c>
      <c r="N1151" s="35">
        <v>0</v>
      </c>
      <c r="O1151" s="35">
        <v>0</v>
      </c>
      <c r="P1151" s="35">
        <v>0</v>
      </c>
      <c r="Q1151" s="35">
        <v>0</v>
      </c>
      <c r="R1151" s="35">
        <v>0</v>
      </c>
      <c r="S1151" s="35">
        <v>0</v>
      </c>
      <c r="T1151" s="35">
        <v>0</v>
      </c>
      <c r="U1151" s="35">
        <v>0</v>
      </c>
      <c r="V1151" s="35">
        <v>0</v>
      </c>
      <c r="W1151" s="35">
        <v>0</v>
      </c>
      <c r="X1151" s="35">
        <v>0</v>
      </c>
      <c r="Y1151" s="28"/>
      <c r="Z1151" s="201"/>
      <c r="AA1151" s="201"/>
      <c r="AB1151" s="201"/>
      <c r="AC1151" s="201"/>
      <c r="AD1151" s="201"/>
      <c r="AE1151" s="201"/>
      <c r="AF1151" s="201"/>
      <c r="AG1151" s="201"/>
      <c r="AH1151" s="201"/>
      <c r="AI1151" s="201"/>
      <c r="AJ1151" s="201"/>
      <c r="AK1151" s="201"/>
      <c r="AL1151" s="201"/>
      <c r="AM1151" s="201"/>
      <c r="AN1151" s="201"/>
      <c r="AO1151" s="201"/>
      <c r="AP1151" s="201"/>
      <c r="AQ1151" s="201"/>
      <c r="AR1151" s="201"/>
      <c r="AS1151" s="201"/>
      <c r="AT1151" s="201"/>
      <c r="AU1151" s="201"/>
    </row>
    <row r="1152" spans="1:47">
      <c r="A1152" s="11">
        <v>461</v>
      </c>
      <c r="B1152" s="168" t="s">
        <v>1104</v>
      </c>
      <c r="C1152" s="35">
        <f t="shared" si="73"/>
        <v>350000</v>
      </c>
      <c r="D1152" s="35">
        <v>350000</v>
      </c>
      <c r="E1152" s="35">
        <v>0</v>
      </c>
      <c r="F1152" s="35">
        <v>0</v>
      </c>
      <c r="G1152" s="35">
        <v>0</v>
      </c>
      <c r="H1152" s="35">
        <v>0</v>
      </c>
      <c r="I1152" s="35">
        <v>0</v>
      </c>
      <c r="J1152" s="84">
        <v>0</v>
      </c>
      <c r="K1152" s="35">
        <v>0</v>
      </c>
      <c r="L1152" s="35">
        <v>0</v>
      </c>
      <c r="M1152" s="35">
        <v>0</v>
      </c>
      <c r="N1152" s="35">
        <v>0</v>
      </c>
      <c r="O1152" s="35">
        <v>0</v>
      </c>
      <c r="P1152" s="35">
        <v>0</v>
      </c>
      <c r="Q1152" s="35">
        <v>0</v>
      </c>
      <c r="R1152" s="35">
        <v>0</v>
      </c>
      <c r="S1152" s="35">
        <v>0</v>
      </c>
      <c r="T1152" s="35">
        <v>0</v>
      </c>
      <c r="U1152" s="35">
        <v>0</v>
      </c>
      <c r="V1152" s="35">
        <v>0</v>
      </c>
      <c r="W1152" s="35">
        <v>0</v>
      </c>
      <c r="X1152" s="35">
        <v>0</v>
      </c>
      <c r="Y1152" s="28"/>
      <c r="Z1152" s="201"/>
      <c r="AA1152" s="201"/>
      <c r="AB1152" s="201"/>
      <c r="AC1152" s="201"/>
      <c r="AD1152" s="201"/>
      <c r="AE1152" s="201"/>
      <c r="AF1152" s="201"/>
      <c r="AG1152" s="201"/>
      <c r="AH1152" s="201"/>
      <c r="AI1152" s="201"/>
      <c r="AJ1152" s="201"/>
      <c r="AK1152" s="201"/>
      <c r="AL1152" s="201"/>
      <c r="AM1152" s="201"/>
      <c r="AN1152" s="201"/>
      <c r="AO1152" s="201"/>
      <c r="AP1152" s="201"/>
      <c r="AQ1152" s="201"/>
      <c r="AR1152" s="201"/>
      <c r="AS1152" s="201"/>
      <c r="AT1152" s="201"/>
      <c r="AU1152" s="201"/>
    </row>
    <row r="1153" spans="1:47">
      <c r="A1153" s="11">
        <v>462</v>
      </c>
      <c r="B1153" s="67" t="s">
        <v>701</v>
      </c>
      <c r="C1153" s="35">
        <f t="shared" si="73"/>
        <v>350000</v>
      </c>
      <c r="D1153" s="35">
        <v>350000</v>
      </c>
      <c r="E1153" s="35">
        <v>0</v>
      </c>
      <c r="F1153" s="35">
        <v>0</v>
      </c>
      <c r="G1153" s="35">
        <v>0</v>
      </c>
      <c r="H1153" s="35">
        <v>0</v>
      </c>
      <c r="I1153" s="35">
        <v>0</v>
      </c>
      <c r="J1153" s="84">
        <v>0</v>
      </c>
      <c r="K1153" s="35">
        <v>0</v>
      </c>
      <c r="L1153" s="35">
        <v>0</v>
      </c>
      <c r="M1153" s="35">
        <v>0</v>
      </c>
      <c r="N1153" s="35">
        <v>0</v>
      </c>
      <c r="O1153" s="35">
        <v>0</v>
      </c>
      <c r="P1153" s="35">
        <v>0</v>
      </c>
      <c r="Q1153" s="35">
        <v>0</v>
      </c>
      <c r="R1153" s="35">
        <v>0</v>
      </c>
      <c r="S1153" s="35">
        <v>0</v>
      </c>
      <c r="T1153" s="35">
        <v>0</v>
      </c>
      <c r="U1153" s="35">
        <v>0</v>
      </c>
      <c r="V1153" s="35">
        <v>0</v>
      </c>
      <c r="W1153" s="35">
        <v>0</v>
      </c>
      <c r="X1153" s="35">
        <v>0</v>
      </c>
      <c r="Y1153" s="28"/>
      <c r="Z1153" s="201"/>
      <c r="AA1153" s="201"/>
      <c r="AB1153" s="201"/>
      <c r="AC1153" s="201"/>
      <c r="AD1153" s="201"/>
      <c r="AE1153" s="201"/>
      <c r="AF1153" s="201"/>
      <c r="AG1153" s="201"/>
      <c r="AH1153" s="201"/>
      <c r="AI1153" s="201"/>
      <c r="AJ1153" s="201"/>
      <c r="AK1153" s="201"/>
      <c r="AL1153" s="201"/>
      <c r="AM1153" s="201"/>
      <c r="AN1153" s="201"/>
      <c r="AO1153" s="201"/>
      <c r="AP1153" s="201"/>
      <c r="AQ1153" s="201"/>
      <c r="AR1153" s="201"/>
      <c r="AS1153" s="201"/>
      <c r="AT1153" s="201"/>
      <c r="AU1153" s="201"/>
    </row>
    <row r="1154" spans="1:47">
      <c r="A1154" s="11">
        <v>463</v>
      </c>
      <c r="B1154" s="66" t="s">
        <v>700</v>
      </c>
      <c r="C1154" s="35">
        <f t="shared" si="73"/>
        <v>350000</v>
      </c>
      <c r="D1154" s="35">
        <v>350000</v>
      </c>
      <c r="E1154" s="35">
        <v>0</v>
      </c>
      <c r="F1154" s="35">
        <v>0</v>
      </c>
      <c r="G1154" s="35">
        <v>0</v>
      </c>
      <c r="H1154" s="35">
        <v>0</v>
      </c>
      <c r="I1154" s="35">
        <v>0</v>
      </c>
      <c r="J1154" s="84">
        <v>0</v>
      </c>
      <c r="K1154" s="35">
        <v>0</v>
      </c>
      <c r="L1154" s="35">
        <v>0</v>
      </c>
      <c r="M1154" s="35">
        <v>0</v>
      </c>
      <c r="N1154" s="35">
        <v>0</v>
      </c>
      <c r="O1154" s="35">
        <v>0</v>
      </c>
      <c r="P1154" s="35">
        <v>0</v>
      </c>
      <c r="Q1154" s="35">
        <v>0</v>
      </c>
      <c r="R1154" s="35">
        <v>0</v>
      </c>
      <c r="S1154" s="35">
        <v>0</v>
      </c>
      <c r="T1154" s="35">
        <v>0</v>
      </c>
      <c r="U1154" s="35">
        <v>0</v>
      </c>
      <c r="V1154" s="35">
        <v>0</v>
      </c>
      <c r="W1154" s="35">
        <v>0</v>
      </c>
      <c r="X1154" s="35">
        <v>0</v>
      </c>
      <c r="Y1154" s="28"/>
      <c r="Z1154" s="201"/>
      <c r="AA1154" s="201"/>
      <c r="AB1154" s="201"/>
      <c r="AC1154" s="201"/>
      <c r="AD1154" s="201"/>
      <c r="AE1154" s="201"/>
      <c r="AF1154" s="201"/>
      <c r="AG1154" s="201"/>
      <c r="AH1154" s="201"/>
      <c r="AI1154" s="201"/>
      <c r="AJ1154" s="201"/>
      <c r="AK1154" s="201"/>
      <c r="AL1154" s="201"/>
      <c r="AM1154" s="201"/>
      <c r="AN1154" s="201"/>
      <c r="AO1154" s="201"/>
      <c r="AP1154" s="201"/>
      <c r="AQ1154" s="201"/>
      <c r="AR1154" s="201"/>
      <c r="AS1154" s="201"/>
      <c r="AT1154" s="201"/>
      <c r="AU1154" s="201"/>
    </row>
    <row r="1155" spans="1:47">
      <c r="A1155" s="11">
        <v>464</v>
      </c>
      <c r="B1155" s="79" t="s">
        <v>1102</v>
      </c>
      <c r="C1155" s="35">
        <f t="shared" si="73"/>
        <v>15971215</v>
      </c>
      <c r="D1155" s="162">
        <v>0</v>
      </c>
      <c r="E1155" s="162">
        <v>0</v>
      </c>
      <c r="F1155" s="162">
        <v>0</v>
      </c>
      <c r="G1155" s="162">
        <v>0</v>
      </c>
      <c r="H1155" s="162">
        <v>0</v>
      </c>
      <c r="I1155" s="162">
        <v>0</v>
      </c>
      <c r="J1155" s="169">
        <v>0</v>
      </c>
      <c r="K1155" s="162">
        <v>0</v>
      </c>
      <c r="L1155" s="162">
        <v>0</v>
      </c>
      <c r="M1155" s="162">
        <v>0</v>
      </c>
      <c r="N1155" s="162">
        <v>0</v>
      </c>
      <c r="O1155" s="162">
        <v>0</v>
      </c>
      <c r="P1155" s="162">
        <v>3000</v>
      </c>
      <c r="Q1155" s="162">
        <v>7081696</v>
      </c>
      <c r="R1155" s="162">
        <v>0</v>
      </c>
      <c r="S1155" s="162">
        <v>0</v>
      </c>
      <c r="T1155" s="162">
        <v>3000</v>
      </c>
      <c r="U1155" s="162">
        <v>8889519</v>
      </c>
      <c r="V1155" s="162">
        <v>0</v>
      </c>
      <c r="W1155" s="162">
        <v>0</v>
      </c>
      <c r="X1155" s="35">
        <v>0</v>
      </c>
      <c r="Y1155" s="28"/>
      <c r="Z1155" s="201"/>
      <c r="AA1155" s="201"/>
      <c r="AB1155" s="201"/>
      <c r="AC1155" s="201"/>
      <c r="AD1155" s="201"/>
      <c r="AE1155" s="201"/>
      <c r="AF1155" s="201"/>
      <c r="AG1155" s="201"/>
      <c r="AH1155" s="201"/>
      <c r="AI1155" s="201"/>
      <c r="AJ1155" s="201"/>
      <c r="AK1155" s="201"/>
      <c r="AL1155" s="201"/>
      <c r="AM1155" s="201"/>
      <c r="AN1155" s="201"/>
      <c r="AO1155" s="201"/>
      <c r="AP1155" s="201"/>
      <c r="AQ1155" s="201"/>
      <c r="AR1155" s="201"/>
      <c r="AS1155" s="201"/>
      <c r="AT1155" s="201"/>
      <c r="AU1155" s="201"/>
    </row>
    <row r="1156" spans="1:47">
      <c r="A1156" s="11">
        <v>465</v>
      </c>
      <c r="B1156" s="144" t="s">
        <v>937</v>
      </c>
      <c r="C1156" s="35">
        <f t="shared" si="73"/>
        <v>2708374.09</v>
      </c>
      <c r="D1156" s="162">
        <v>0</v>
      </c>
      <c r="E1156" s="162">
        <v>0</v>
      </c>
      <c r="F1156" s="162">
        <v>0</v>
      </c>
      <c r="G1156" s="162">
        <v>0</v>
      </c>
      <c r="H1156" s="162">
        <v>0</v>
      </c>
      <c r="I1156" s="162">
        <v>0</v>
      </c>
      <c r="J1156" s="169">
        <v>0</v>
      </c>
      <c r="K1156" s="162">
        <v>0</v>
      </c>
      <c r="L1156" s="35">
        <v>935.59999999999991</v>
      </c>
      <c r="M1156" s="35">
        <v>2586746.09</v>
      </c>
      <c r="N1156" s="162">
        <v>0</v>
      </c>
      <c r="O1156" s="162">
        <v>0</v>
      </c>
      <c r="P1156" s="162">
        <v>0</v>
      </c>
      <c r="Q1156" s="162">
        <v>0</v>
      </c>
      <c r="R1156" s="162">
        <v>0</v>
      </c>
      <c r="S1156" s="162">
        <v>0</v>
      </c>
      <c r="T1156" s="162">
        <v>0</v>
      </c>
      <c r="U1156" s="162">
        <v>0</v>
      </c>
      <c r="V1156" s="162">
        <v>0</v>
      </c>
      <c r="W1156" s="35">
        <v>66272</v>
      </c>
      <c r="X1156" s="35">
        <v>55356</v>
      </c>
      <c r="Y1156" s="28"/>
      <c r="Z1156" s="201"/>
      <c r="AA1156" s="201"/>
      <c r="AB1156" s="201"/>
      <c r="AC1156" s="201"/>
      <c r="AD1156" s="201"/>
      <c r="AE1156" s="201"/>
      <c r="AF1156" s="201"/>
      <c r="AG1156" s="201"/>
      <c r="AH1156" s="201"/>
      <c r="AI1156" s="201"/>
      <c r="AJ1156" s="201"/>
      <c r="AK1156" s="201"/>
      <c r="AL1156" s="201"/>
      <c r="AM1156" s="201"/>
      <c r="AN1156" s="201"/>
      <c r="AO1156" s="201"/>
      <c r="AP1156" s="201"/>
      <c r="AQ1156" s="201"/>
      <c r="AR1156" s="201"/>
      <c r="AS1156" s="201"/>
      <c r="AT1156" s="201"/>
      <c r="AU1156" s="201"/>
    </row>
    <row r="1157" spans="1:47">
      <c r="A1157" s="11">
        <v>466</v>
      </c>
      <c r="B1157" s="144" t="s">
        <v>1109</v>
      </c>
      <c r="C1157" s="35">
        <f t="shared" si="73"/>
        <v>3270469.89</v>
      </c>
      <c r="D1157" s="162">
        <v>0</v>
      </c>
      <c r="E1157" s="162">
        <v>0</v>
      </c>
      <c r="F1157" s="162">
        <v>0</v>
      </c>
      <c r="G1157" s="162">
        <v>0</v>
      </c>
      <c r="H1157" s="162">
        <v>0</v>
      </c>
      <c r="I1157" s="162">
        <v>0</v>
      </c>
      <c r="J1157" s="169">
        <v>0</v>
      </c>
      <c r="K1157" s="162">
        <v>0</v>
      </c>
      <c r="L1157" s="35">
        <v>1172.8</v>
      </c>
      <c r="M1157" s="35">
        <v>3120615.89</v>
      </c>
      <c r="N1157" s="162">
        <v>0</v>
      </c>
      <c r="O1157" s="162">
        <v>0</v>
      </c>
      <c r="P1157" s="162">
        <v>0</v>
      </c>
      <c r="Q1157" s="162">
        <v>0</v>
      </c>
      <c r="R1157" s="162">
        <v>0</v>
      </c>
      <c r="S1157" s="162">
        <v>0</v>
      </c>
      <c r="T1157" s="162">
        <v>0</v>
      </c>
      <c r="U1157" s="162">
        <v>0</v>
      </c>
      <c r="V1157" s="162">
        <v>0</v>
      </c>
      <c r="W1157" s="35">
        <v>83073</v>
      </c>
      <c r="X1157" s="35">
        <v>66781</v>
      </c>
      <c r="Y1157" s="28"/>
      <c r="Z1157" s="201"/>
      <c r="AA1157" s="201"/>
      <c r="AB1157" s="201"/>
      <c r="AC1157" s="201"/>
      <c r="AD1157" s="201"/>
      <c r="AE1157" s="201"/>
      <c r="AF1157" s="201"/>
      <c r="AG1157" s="201"/>
      <c r="AH1157" s="201"/>
      <c r="AI1157" s="201"/>
      <c r="AJ1157" s="201"/>
      <c r="AK1157" s="201"/>
      <c r="AL1157" s="201"/>
      <c r="AM1157" s="201"/>
      <c r="AN1157" s="201"/>
      <c r="AO1157" s="201"/>
      <c r="AP1157" s="201"/>
      <c r="AQ1157" s="201"/>
      <c r="AR1157" s="201"/>
      <c r="AS1157" s="201"/>
      <c r="AT1157" s="201"/>
      <c r="AU1157" s="201"/>
    </row>
    <row r="1158" spans="1:47">
      <c r="A1158" s="11">
        <v>467</v>
      </c>
      <c r="B1158" s="144" t="s">
        <v>1110</v>
      </c>
      <c r="C1158" s="35">
        <f t="shared" si="73"/>
        <v>1925653.39</v>
      </c>
      <c r="D1158" s="162">
        <v>0</v>
      </c>
      <c r="E1158" s="162">
        <v>0</v>
      </c>
      <c r="F1158" s="162">
        <v>0</v>
      </c>
      <c r="G1158" s="162">
        <v>0</v>
      </c>
      <c r="H1158" s="162">
        <v>0</v>
      </c>
      <c r="I1158" s="162">
        <v>0</v>
      </c>
      <c r="J1158" s="169">
        <v>0</v>
      </c>
      <c r="K1158" s="162">
        <v>0</v>
      </c>
      <c r="L1158" s="35">
        <v>567.5</v>
      </c>
      <c r="M1158" s="35">
        <v>1855936.39</v>
      </c>
      <c r="N1158" s="162">
        <v>0</v>
      </c>
      <c r="O1158" s="162">
        <v>0</v>
      </c>
      <c r="P1158" s="162">
        <v>0</v>
      </c>
      <c r="Q1158" s="162">
        <v>0</v>
      </c>
      <c r="R1158" s="162">
        <v>0</v>
      </c>
      <c r="S1158" s="162">
        <v>0</v>
      </c>
      <c r="T1158" s="162">
        <v>0</v>
      </c>
      <c r="U1158" s="162">
        <v>0</v>
      </c>
      <c r="V1158" s="162">
        <v>0</v>
      </c>
      <c r="W1158" s="35">
        <v>30000</v>
      </c>
      <c r="X1158" s="35">
        <v>39717</v>
      </c>
      <c r="Y1158" s="28"/>
      <c r="Z1158" s="201"/>
      <c r="AA1158" s="201"/>
      <c r="AB1158" s="201"/>
      <c r="AC1158" s="201"/>
      <c r="AD1158" s="201"/>
      <c r="AE1158" s="201"/>
      <c r="AF1158" s="201"/>
      <c r="AG1158" s="201"/>
      <c r="AH1158" s="201"/>
      <c r="AI1158" s="201"/>
      <c r="AJ1158" s="201"/>
      <c r="AK1158" s="201"/>
      <c r="AL1158" s="201"/>
      <c r="AM1158" s="201"/>
      <c r="AN1158" s="201"/>
      <c r="AO1158" s="201"/>
      <c r="AP1158" s="201"/>
      <c r="AQ1158" s="201"/>
      <c r="AR1158" s="201"/>
      <c r="AS1158" s="201"/>
      <c r="AT1158" s="201"/>
      <c r="AU1158" s="201"/>
    </row>
    <row r="1159" spans="1:47">
      <c r="A1159" s="11">
        <v>468</v>
      </c>
      <c r="B1159" s="66" t="s">
        <v>1111</v>
      </c>
      <c r="C1159" s="35">
        <f t="shared" si="73"/>
        <v>1756201.46</v>
      </c>
      <c r="D1159" s="162">
        <v>0</v>
      </c>
      <c r="E1159" s="162">
        <v>0</v>
      </c>
      <c r="F1159" s="162">
        <v>0</v>
      </c>
      <c r="G1159" s="162">
        <v>0</v>
      </c>
      <c r="H1159" s="162">
        <v>0</v>
      </c>
      <c r="I1159" s="162">
        <v>0</v>
      </c>
      <c r="J1159" s="169">
        <v>0</v>
      </c>
      <c r="K1159" s="162">
        <v>0</v>
      </c>
      <c r="L1159" s="35">
        <v>516.79999999999995</v>
      </c>
      <c r="M1159" s="35">
        <v>1690035.46</v>
      </c>
      <c r="N1159" s="162">
        <v>0</v>
      </c>
      <c r="O1159" s="162">
        <v>0</v>
      </c>
      <c r="P1159" s="162">
        <v>0</v>
      </c>
      <c r="Q1159" s="162">
        <v>0</v>
      </c>
      <c r="R1159" s="162">
        <v>0</v>
      </c>
      <c r="S1159" s="162">
        <v>0</v>
      </c>
      <c r="T1159" s="162">
        <v>0</v>
      </c>
      <c r="U1159" s="162">
        <v>0</v>
      </c>
      <c r="V1159" s="162">
        <v>0</v>
      </c>
      <c r="W1159" s="35">
        <v>30000</v>
      </c>
      <c r="X1159" s="35">
        <v>36166</v>
      </c>
      <c r="Y1159" s="28"/>
      <c r="Z1159" s="201"/>
      <c r="AA1159" s="201"/>
      <c r="AB1159" s="201"/>
      <c r="AC1159" s="201"/>
      <c r="AD1159" s="201"/>
      <c r="AE1159" s="201"/>
      <c r="AF1159" s="201"/>
      <c r="AG1159" s="201"/>
      <c r="AH1159" s="201"/>
      <c r="AI1159" s="201"/>
      <c r="AJ1159" s="201"/>
      <c r="AK1159" s="201"/>
      <c r="AL1159" s="201"/>
      <c r="AM1159" s="201"/>
      <c r="AN1159" s="201"/>
      <c r="AO1159" s="201"/>
      <c r="AP1159" s="201"/>
      <c r="AQ1159" s="201"/>
      <c r="AR1159" s="201"/>
      <c r="AS1159" s="201"/>
      <c r="AT1159" s="201"/>
      <c r="AU1159" s="201"/>
    </row>
    <row r="1160" spans="1:47">
      <c r="A1160" s="11">
        <v>469</v>
      </c>
      <c r="B1160" s="66" t="s">
        <v>1112</v>
      </c>
      <c r="C1160" s="35">
        <f t="shared" si="73"/>
        <v>3269527.66</v>
      </c>
      <c r="D1160" s="162">
        <v>0</v>
      </c>
      <c r="E1160" s="162">
        <v>0</v>
      </c>
      <c r="F1160" s="162">
        <v>0</v>
      </c>
      <c r="G1160" s="162">
        <v>0</v>
      </c>
      <c r="H1160" s="162">
        <v>0</v>
      </c>
      <c r="I1160" s="162">
        <v>0</v>
      </c>
      <c r="J1160" s="169">
        <v>0</v>
      </c>
      <c r="K1160" s="162">
        <v>0</v>
      </c>
      <c r="L1160" s="35">
        <v>1179.7</v>
      </c>
      <c r="M1160" s="35">
        <v>3119215.66</v>
      </c>
      <c r="N1160" s="162">
        <v>0</v>
      </c>
      <c r="O1160" s="162">
        <v>0</v>
      </c>
      <c r="P1160" s="162">
        <v>0</v>
      </c>
      <c r="Q1160" s="162">
        <v>0</v>
      </c>
      <c r="R1160" s="162">
        <v>0</v>
      </c>
      <c r="S1160" s="162">
        <v>0</v>
      </c>
      <c r="T1160" s="162">
        <v>0</v>
      </c>
      <c r="U1160" s="162">
        <v>0</v>
      </c>
      <c r="V1160" s="162">
        <v>0</v>
      </c>
      <c r="W1160" s="35">
        <v>83561</v>
      </c>
      <c r="X1160" s="35">
        <v>66751</v>
      </c>
      <c r="Y1160" s="28"/>
      <c r="Z1160" s="201"/>
      <c r="AA1160" s="201"/>
      <c r="AB1160" s="201"/>
      <c r="AC1160" s="201"/>
      <c r="AD1160" s="201"/>
      <c r="AE1160" s="201"/>
      <c r="AF1160" s="201"/>
      <c r="AG1160" s="201"/>
      <c r="AH1160" s="201"/>
      <c r="AI1160" s="201"/>
      <c r="AJ1160" s="201"/>
      <c r="AK1160" s="201"/>
      <c r="AL1160" s="201"/>
      <c r="AM1160" s="201"/>
      <c r="AN1160" s="201"/>
      <c r="AO1160" s="201"/>
      <c r="AP1160" s="201"/>
      <c r="AQ1160" s="201"/>
      <c r="AR1160" s="201"/>
      <c r="AS1160" s="201"/>
      <c r="AT1160" s="201"/>
      <c r="AU1160" s="201"/>
    </row>
    <row r="1161" spans="1:47">
      <c r="A1161" s="11">
        <v>470</v>
      </c>
      <c r="B1161" s="66" t="s">
        <v>1113</v>
      </c>
      <c r="C1161" s="35">
        <f t="shared" si="73"/>
        <v>7015339</v>
      </c>
      <c r="D1161" s="162">
        <v>0</v>
      </c>
      <c r="E1161" s="162">
        <v>0</v>
      </c>
      <c r="F1161" s="162">
        <v>0</v>
      </c>
      <c r="G1161" s="162">
        <v>0</v>
      </c>
      <c r="H1161" s="162">
        <v>0</v>
      </c>
      <c r="I1161" s="162">
        <v>0</v>
      </c>
      <c r="J1161" s="169">
        <v>0</v>
      </c>
      <c r="K1161" s="162">
        <v>0</v>
      </c>
      <c r="L1161" s="35">
        <v>1387.2</v>
      </c>
      <c r="M1161" s="35">
        <v>6917072</v>
      </c>
      <c r="N1161" s="162">
        <v>0</v>
      </c>
      <c r="O1161" s="162">
        <v>0</v>
      </c>
      <c r="P1161" s="162">
        <v>0</v>
      </c>
      <c r="Q1161" s="162">
        <v>0</v>
      </c>
      <c r="R1161" s="162">
        <v>0</v>
      </c>
      <c r="S1161" s="162">
        <v>0</v>
      </c>
      <c r="T1161" s="162">
        <v>0</v>
      </c>
      <c r="U1161" s="162">
        <v>0</v>
      </c>
      <c r="V1161" s="162">
        <v>0</v>
      </c>
      <c r="W1161" s="35">
        <v>98267</v>
      </c>
      <c r="X1161" s="162">
        <v>0</v>
      </c>
      <c r="Y1161" s="28"/>
      <c r="Z1161" s="201"/>
      <c r="AA1161" s="201"/>
      <c r="AB1161" s="201"/>
      <c r="AC1161" s="201"/>
      <c r="AD1161" s="201"/>
      <c r="AE1161" s="201"/>
      <c r="AF1161" s="201"/>
      <c r="AG1161" s="201"/>
      <c r="AH1161" s="201"/>
      <c r="AI1161" s="201"/>
      <c r="AJ1161" s="201"/>
      <c r="AK1161" s="201"/>
      <c r="AL1161" s="201"/>
      <c r="AM1161" s="201"/>
      <c r="AN1161" s="201"/>
      <c r="AO1161" s="201"/>
      <c r="AP1161" s="201"/>
      <c r="AQ1161" s="201"/>
      <c r="AR1161" s="201"/>
      <c r="AS1161" s="201"/>
      <c r="AT1161" s="201"/>
      <c r="AU1161" s="201"/>
    </row>
    <row r="1162" spans="1:47">
      <c r="A1162" s="11">
        <v>471</v>
      </c>
      <c r="B1162" s="66" t="s">
        <v>1114</v>
      </c>
      <c r="C1162" s="35">
        <f t="shared" si="73"/>
        <v>2820996</v>
      </c>
      <c r="D1162" s="162">
        <v>0</v>
      </c>
      <c r="E1162" s="162">
        <v>0</v>
      </c>
      <c r="F1162" s="162">
        <v>0</v>
      </c>
      <c r="G1162" s="162">
        <v>0</v>
      </c>
      <c r="H1162" s="162">
        <v>0</v>
      </c>
      <c r="I1162" s="162">
        <v>0</v>
      </c>
      <c r="J1162" s="169">
        <v>0</v>
      </c>
      <c r="K1162" s="162">
        <v>0</v>
      </c>
      <c r="L1162" s="35">
        <v>502</v>
      </c>
      <c r="M1162" s="35">
        <v>2781481</v>
      </c>
      <c r="N1162" s="162">
        <v>0</v>
      </c>
      <c r="O1162" s="162">
        <v>0</v>
      </c>
      <c r="P1162" s="162">
        <v>0</v>
      </c>
      <c r="Q1162" s="162">
        <v>0</v>
      </c>
      <c r="R1162" s="162">
        <v>0</v>
      </c>
      <c r="S1162" s="162">
        <v>0</v>
      </c>
      <c r="T1162" s="162">
        <v>0</v>
      </c>
      <c r="U1162" s="162">
        <v>0</v>
      </c>
      <c r="V1162" s="162">
        <v>0</v>
      </c>
      <c r="W1162" s="35">
        <v>39515</v>
      </c>
      <c r="X1162" s="162">
        <v>0</v>
      </c>
      <c r="Y1162" s="28"/>
      <c r="Z1162" s="201"/>
      <c r="AA1162" s="201"/>
      <c r="AB1162" s="201"/>
      <c r="AC1162" s="201"/>
      <c r="AD1162" s="201"/>
      <c r="AE1162" s="201"/>
      <c r="AF1162" s="201"/>
      <c r="AG1162" s="201"/>
      <c r="AH1162" s="201"/>
      <c r="AI1162" s="201"/>
      <c r="AJ1162" s="201"/>
      <c r="AK1162" s="201"/>
      <c r="AL1162" s="201"/>
      <c r="AM1162" s="201"/>
      <c r="AN1162" s="201"/>
      <c r="AO1162" s="201"/>
      <c r="AP1162" s="201"/>
      <c r="AQ1162" s="201"/>
      <c r="AR1162" s="201"/>
      <c r="AS1162" s="201"/>
      <c r="AT1162" s="201"/>
      <c r="AU1162" s="201"/>
    </row>
    <row r="1163" spans="1:47">
      <c r="A1163" s="11">
        <v>472</v>
      </c>
      <c r="B1163" s="66" t="s">
        <v>1115</v>
      </c>
      <c r="C1163" s="35">
        <f t="shared" si="73"/>
        <v>2169681.63</v>
      </c>
      <c r="D1163" s="162">
        <v>0</v>
      </c>
      <c r="E1163" s="162">
        <v>0</v>
      </c>
      <c r="F1163" s="162">
        <v>0</v>
      </c>
      <c r="G1163" s="162">
        <v>0</v>
      </c>
      <c r="H1163" s="162">
        <v>0</v>
      </c>
      <c r="I1163" s="162">
        <v>0</v>
      </c>
      <c r="J1163" s="169">
        <v>0</v>
      </c>
      <c r="K1163" s="162">
        <v>0</v>
      </c>
      <c r="L1163" s="35">
        <v>635.29999999999995</v>
      </c>
      <c r="M1163" s="35">
        <v>2075271.63</v>
      </c>
      <c r="N1163" s="162">
        <v>0</v>
      </c>
      <c r="O1163" s="162">
        <v>0</v>
      </c>
      <c r="P1163" s="162">
        <v>0</v>
      </c>
      <c r="Q1163" s="162">
        <v>0</v>
      </c>
      <c r="R1163" s="162">
        <v>0</v>
      </c>
      <c r="S1163" s="162">
        <v>0</v>
      </c>
      <c r="T1163" s="162">
        <v>0</v>
      </c>
      <c r="U1163" s="162">
        <v>0</v>
      </c>
      <c r="V1163" s="162">
        <v>0</v>
      </c>
      <c r="W1163" s="35">
        <v>50000</v>
      </c>
      <c r="X1163" s="35">
        <v>44410</v>
      </c>
      <c r="Y1163" s="28"/>
      <c r="Z1163" s="201"/>
      <c r="AA1163" s="201"/>
      <c r="AB1163" s="201"/>
      <c r="AC1163" s="201"/>
      <c r="AD1163" s="201"/>
      <c r="AE1163" s="201"/>
      <c r="AF1163" s="201"/>
      <c r="AG1163" s="201"/>
      <c r="AH1163" s="201"/>
      <c r="AI1163" s="201"/>
      <c r="AJ1163" s="201"/>
      <c r="AK1163" s="201"/>
      <c r="AL1163" s="201"/>
      <c r="AM1163" s="201"/>
      <c r="AN1163" s="201"/>
      <c r="AO1163" s="201"/>
      <c r="AP1163" s="201"/>
      <c r="AQ1163" s="201"/>
      <c r="AR1163" s="201"/>
      <c r="AS1163" s="201"/>
      <c r="AT1163" s="201"/>
      <c r="AU1163" s="201"/>
    </row>
    <row r="1164" spans="1:47">
      <c r="A1164" s="11">
        <v>473</v>
      </c>
      <c r="B1164" s="66" t="s">
        <v>516</v>
      </c>
      <c r="C1164" s="35">
        <f t="shared" si="73"/>
        <v>46035.924798794113</v>
      </c>
      <c r="D1164" s="35">
        <v>0</v>
      </c>
      <c r="E1164" s="35">
        <v>0</v>
      </c>
      <c r="F1164" s="35">
        <v>0</v>
      </c>
      <c r="G1164" s="35">
        <v>0</v>
      </c>
      <c r="H1164" s="35">
        <v>0</v>
      </c>
      <c r="I1164" s="35">
        <v>0</v>
      </c>
      <c r="J1164" s="84">
        <v>0</v>
      </c>
      <c r="K1164" s="35">
        <v>0</v>
      </c>
      <c r="L1164" s="35">
        <v>0</v>
      </c>
      <c r="M1164" s="35">
        <v>0</v>
      </c>
      <c r="N1164" s="35">
        <v>0</v>
      </c>
      <c r="O1164" s="35">
        <v>0</v>
      </c>
      <c r="P1164" s="35">
        <v>0</v>
      </c>
      <c r="Q1164" s="35">
        <v>0</v>
      </c>
      <c r="R1164" s="35">
        <v>0</v>
      </c>
      <c r="S1164" s="35">
        <v>0</v>
      </c>
      <c r="T1164" s="35">
        <v>0</v>
      </c>
      <c r="U1164" s="35">
        <v>0</v>
      </c>
      <c r="V1164" s="35">
        <v>0</v>
      </c>
      <c r="W1164" s="37">
        <v>46035.924798794113</v>
      </c>
      <c r="X1164" s="37">
        <v>0</v>
      </c>
      <c r="Y1164" s="28"/>
      <c r="Z1164" s="201"/>
      <c r="AA1164" s="201"/>
      <c r="AB1164" s="201"/>
      <c r="AC1164" s="201"/>
      <c r="AD1164" s="201"/>
      <c r="AE1164" s="201"/>
      <c r="AF1164" s="201"/>
      <c r="AG1164" s="201"/>
      <c r="AH1164" s="201"/>
      <c r="AI1164" s="201"/>
      <c r="AJ1164" s="201"/>
      <c r="AK1164" s="201"/>
      <c r="AL1164" s="201"/>
      <c r="AM1164" s="201"/>
      <c r="AN1164" s="201"/>
      <c r="AO1164" s="201"/>
      <c r="AP1164" s="201"/>
      <c r="AQ1164" s="201"/>
      <c r="AR1164" s="201"/>
      <c r="AS1164" s="201"/>
      <c r="AT1164" s="201"/>
      <c r="AU1164" s="201"/>
    </row>
    <row r="1165" spans="1:47">
      <c r="A1165" s="11">
        <v>474</v>
      </c>
      <c r="B1165" s="66" t="s">
        <v>517</v>
      </c>
      <c r="C1165" s="35">
        <f t="shared" si="73"/>
        <v>230172.33503444275</v>
      </c>
      <c r="D1165" s="35">
        <v>0</v>
      </c>
      <c r="E1165" s="35">
        <v>0</v>
      </c>
      <c r="F1165" s="35">
        <v>0</v>
      </c>
      <c r="G1165" s="35">
        <v>0</v>
      </c>
      <c r="H1165" s="35">
        <v>0</v>
      </c>
      <c r="I1165" s="35">
        <v>0</v>
      </c>
      <c r="J1165" s="84">
        <v>0</v>
      </c>
      <c r="K1165" s="35">
        <v>0</v>
      </c>
      <c r="L1165" s="35">
        <v>0</v>
      </c>
      <c r="M1165" s="35">
        <v>0</v>
      </c>
      <c r="N1165" s="35">
        <v>0</v>
      </c>
      <c r="O1165" s="35">
        <v>0</v>
      </c>
      <c r="P1165" s="35">
        <v>0</v>
      </c>
      <c r="Q1165" s="35">
        <v>0</v>
      </c>
      <c r="R1165" s="35">
        <v>0</v>
      </c>
      <c r="S1165" s="35">
        <v>0</v>
      </c>
      <c r="T1165" s="35">
        <v>0</v>
      </c>
      <c r="U1165" s="35">
        <v>0</v>
      </c>
      <c r="V1165" s="35">
        <v>0</v>
      </c>
      <c r="W1165" s="35">
        <v>230172.33503444275</v>
      </c>
      <c r="X1165" s="35">
        <v>0</v>
      </c>
      <c r="Y1165" s="28"/>
      <c r="Z1165" s="201"/>
      <c r="AA1165" s="201"/>
      <c r="AB1165" s="201"/>
      <c r="AC1165" s="201"/>
      <c r="AD1165" s="201"/>
      <c r="AE1165" s="201"/>
      <c r="AF1165" s="201"/>
      <c r="AG1165" s="201"/>
      <c r="AH1165" s="201"/>
      <c r="AI1165" s="201"/>
      <c r="AJ1165" s="201"/>
      <c r="AK1165" s="201"/>
      <c r="AL1165" s="201"/>
      <c r="AM1165" s="201"/>
      <c r="AN1165" s="201"/>
      <c r="AO1165" s="201"/>
      <c r="AP1165" s="201"/>
      <c r="AQ1165" s="201"/>
      <c r="AR1165" s="201"/>
      <c r="AS1165" s="201"/>
      <c r="AT1165" s="201"/>
      <c r="AU1165" s="201"/>
    </row>
    <row r="1166" spans="1:47">
      <c r="A1166" s="11">
        <v>475</v>
      </c>
      <c r="B1166" s="66" t="s">
        <v>519</v>
      </c>
      <c r="C1166" s="35">
        <f t="shared" si="73"/>
        <v>227911.06836002003</v>
      </c>
      <c r="D1166" s="35">
        <v>0</v>
      </c>
      <c r="E1166" s="35">
        <v>0</v>
      </c>
      <c r="F1166" s="35">
        <v>0</v>
      </c>
      <c r="G1166" s="35">
        <v>0</v>
      </c>
      <c r="H1166" s="35">
        <v>0</v>
      </c>
      <c r="I1166" s="35">
        <v>0</v>
      </c>
      <c r="J1166" s="84">
        <v>0</v>
      </c>
      <c r="K1166" s="35">
        <v>0</v>
      </c>
      <c r="L1166" s="35">
        <v>0</v>
      </c>
      <c r="M1166" s="35">
        <v>0</v>
      </c>
      <c r="N1166" s="35">
        <v>0</v>
      </c>
      <c r="O1166" s="35">
        <v>0</v>
      </c>
      <c r="P1166" s="35">
        <v>0</v>
      </c>
      <c r="Q1166" s="35">
        <v>0</v>
      </c>
      <c r="R1166" s="35">
        <v>0</v>
      </c>
      <c r="S1166" s="35">
        <v>0</v>
      </c>
      <c r="T1166" s="35">
        <v>0</v>
      </c>
      <c r="U1166" s="35">
        <v>0</v>
      </c>
      <c r="V1166" s="35">
        <v>0</v>
      </c>
      <c r="W1166" s="35">
        <v>227911.06836002003</v>
      </c>
      <c r="X1166" s="35">
        <v>0</v>
      </c>
      <c r="Y1166" s="28"/>
      <c r="Z1166" s="201"/>
      <c r="AA1166" s="201"/>
      <c r="AB1166" s="201"/>
      <c r="AC1166" s="201"/>
      <c r="AD1166" s="201"/>
      <c r="AE1166" s="201"/>
      <c r="AF1166" s="201"/>
      <c r="AG1166" s="201"/>
      <c r="AH1166" s="201"/>
      <c r="AI1166" s="201"/>
      <c r="AJ1166" s="201"/>
      <c r="AK1166" s="201"/>
      <c r="AL1166" s="201"/>
      <c r="AM1166" s="201"/>
      <c r="AN1166" s="201"/>
      <c r="AO1166" s="201"/>
      <c r="AP1166" s="201"/>
      <c r="AQ1166" s="201"/>
      <c r="AR1166" s="201"/>
      <c r="AS1166" s="201"/>
      <c r="AT1166" s="201"/>
      <c r="AU1166" s="201"/>
    </row>
    <row r="1167" spans="1:47">
      <c r="A1167" s="11">
        <v>476</v>
      </c>
      <c r="B1167" s="66" t="s">
        <v>520</v>
      </c>
      <c r="C1167" s="35">
        <f t="shared" si="73"/>
        <v>279301.47126383096</v>
      </c>
      <c r="D1167" s="35">
        <v>0</v>
      </c>
      <c r="E1167" s="35">
        <v>0</v>
      </c>
      <c r="F1167" s="35">
        <v>0</v>
      </c>
      <c r="G1167" s="35">
        <v>0</v>
      </c>
      <c r="H1167" s="35">
        <v>0</v>
      </c>
      <c r="I1167" s="35">
        <v>0</v>
      </c>
      <c r="J1167" s="84">
        <v>0</v>
      </c>
      <c r="K1167" s="35">
        <v>0</v>
      </c>
      <c r="L1167" s="35">
        <v>0</v>
      </c>
      <c r="M1167" s="35">
        <v>0</v>
      </c>
      <c r="N1167" s="35">
        <v>0</v>
      </c>
      <c r="O1167" s="35">
        <v>0</v>
      </c>
      <c r="P1167" s="35">
        <v>0</v>
      </c>
      <c r="Q1167" s="35">
        <v>0</v>
      </c>
      <c r="R1167" s="35">
        <v>0</v>
      </c>
      <c r="S1167" s="35">
        <v>0</v>
      </c>
      <c r="T1167" s="35">
        <v>0</v>
      </c>
      <c r="U1167" s="35">
        <v>0</v>
      </c>
      <c r="V1167" s="35">
        <v>0</v>
      </c>
      <c r="W1167" s="35">
        <v>279301.47126383096</v>
      </c>
      <c r="X1167" s="35">
        <v>0</v>
      </c>
      <c r="Y1167" s="28"/>
      <c r="Z1167" s="201"/>
      <c r="AA1167" s="201"/>
      <c r="AB1167" s="201"/>
      <c r="AC1167" s="201"/>
      <c r="AD1167" s="201"/>
      <c r="AE1167" s="201"/>
      <c r="AF1167" s="201"/>
      <c r="AG1167" s="201"/>
      <c r="AH1167" s="201"/>
      <c r="AI1167" s="201"/>
      <c r="AJ1167" s="201"/>
      <c r="AK1167" s="201"/>
      <c r="AL1167" s="201"/>
      <c r="AM1167" s="201"/>
      <c r="AN1167" s="201"/>
      <c r="AO1167" s="201"/>
      <c r="AP1167" s="201"/>
      <c r="AQ1167" s="201"/>
      <c r="AR1167" s="201"/>
      <c r="AS1167" s="201"/>
      <c r="AT1167" s="201"/>
      <c r="AU1167" s="201"/>
    </row>
    <row r="1168" spans="1:47">
      <c r="A1168" s="11">
        <v>477</v>
      </c>
      <c r="B1168" s="66" t="s">
        <v>521</v>
      </c>
      <c r="C1168" s="35">
        <f t="shared" si="73"/>
        <v>196430.9</v>
      </c>
      <c r="D1168" s="35">
        <v>0</v>
      </c>
      <c r="E1168" s="35">
        <v>0</v>
      </c>
      <c r="F1168" s="35">
        <v>0</v>
      </c>
      <c r="G1168" s="35">
        <v>0</v>
      </c>
      <c r="H1168" s="35">
        <v>0</v>
      </c>
      <c r="I1168" s="35">
        <v>0</v>
      </c>
      <c r="J1168" s="84">
        <v>0</v>
      </c>
      <c r="K1168" s="35">
        <v>0</v>
      </c>
      <c r="L1168" s="35">
        <v>0</v>
      </c>
      <c r="M1168" s="35">
        <v>0</v>
      </c>
      <c r="N1168" s="35">
        <v>0</v>
      </c>
      <c r="O1168" s="35">
        <v>0</v>
      </c>
      <c r="P1168" s="35">
        <v>0</v>
      </c>
      <c r="Q1168" s="35">
        <v>0</v>
      </c>
      <c r="R1168" s="35">
        <v>0</v>
      </c>
      <c r="S1168" s="35">
        <v>0</v>
      </c>
      <c r="T1168" s="35">
        <v>0</v>
      </c>
      <c r="U1168" s="35">
        <v>0</v>
      </c>
      <c r="V1168" s="35">
        <v>0</v>
      </c>
      <c r="W1168" s="35">
        <v>196430.9</v>
      </c>
      <c r="X1168" s="35">
        <v>0</v>
      </c>
      <c r="Y1168" s="28"/>
      <c r="Z1168" s="201"/>
      <c r="AA1168" s="201"/>
      <c r="AB1168" s="201"/>
      <c r="AC1168" s="201"/>
      <c r="AD1168" s="201"/>
      <c r="AE1168" s="201"/>
      <c r="AF1168" s="201"/>
      <c r="AG1168" s="201"/>
      <c r="AH1168" s="201"/>
      <c r="AI1168" s="201"/>
      <c r="AJ1168" s="201"/>
      <c r="AK1168" s="201"/>
      <c r="AL1168" s="201"/>
      <c r="AM1168" s="201"/>
      <c r="AN1168" s="201"/>
      <c r="AO1168" s="201"/>
      <c r="AP1168" s="201"/>
      <c r="AQ1168" s="201"/>
      <c r="AR1168" s="201"/>
      <c r="AS1168" s="201"/>
      <c r="AT1168" s="201"/>
      <c r="AU1168" s="201"/>
    </row>
    <row r="1169" spans="1:47">
      <c r="A1169" s="11">
        <v>478</v>
      </c>
      <c r="B1169" s="66" t="s">
        <v>522</v>
      </c>
      <c r="C1169" s="35">
        <f t="shared" si="73"/>
        <v>159762</v>
      </c>
      <c r="D1169" s="35">
        <v>0</v>
      </c>
      <c r="E1169" s="35">
        <v>0</v>
      </c>
      <c r="F1169" s="35">
        <v>0</v>
      </c>
      <c r="G1169" s="35">
        <v>0</v>
      </c>
      <c r="H1169" s="35">
        <v>0</v>
      </c>
      <c r="I1169" s="35">
        <v>0</v>
      </c>
      <c r="J1169" s="84">
        <v>0</v>
      </c>
      <c r="K1169" s="35">
        <v>0</v>
      </c>
      <c r="L1169" s="35">
        <v>0</v>
      </c>
      <c r="M1169" s="35">
        <v>0</v>
      </c>
      <c r="N1169" s="35">
        <v>0</v>
      </c>
      <c r="O1169" s="35">
        <v>0</v>
      </c>
      <c r="P1169" s="35">
        <v>0</v>
      </c>
      <c r="Q1169" s="35">
        <v>0</v>
      </c>
      <c r="R1169" s="35">
        <v>0</v>
      </c>
      <c r="S1169" s="35">
        <v>0</v>
      </c>
      <c r="T1169" s="35">
        <v>0</v>
      </c>
      <c r="U1169" s="35">
        <v>0</v>
      </c>
      <c r="V1169" s="35">
        <v>0</v>
      </c>
      <c r="W1169" s="35">
        <v>159762</v>
      </c>
      <c r="X1169" s="35">
        <v>0</v>
      </c>
      <c r="Y1169" s="28"/>
      <c r="Z1169" s="201"/>
      <c r="AA1169" s="201"/>
      <c r="AB1169" s="201"/>
      <c r="AC1169" s="201"/>
      <c r="AD1169" s="201"/>
      <c r="AE1169" s="201"/>
      <c r="AF1169" s="201"/>
      <c r="AG1169" s="201"/>
      <c r="AH1169" s="201"/>
      <c r="AI1169" s="201"/>
      <c r="AJ1169" s="201"/>
      <c r="AK1169" s="201"/>
      <c r="AL1169" s="201"/>
      <c r="AM1169" s="201"/>
      <c r="AN1169" s="201"/>
      <c r="AO1169" s="201"/>
      <c r="AP1169" s="201"/>
      <c r="AQ1169" s="201"/>
      <c r="AR1169" s="201"/>
      <c r="AS1169" s="201"/>
      <c r="AT1169" s="201"/>
      <c r="AU1169" s="201"/>
    </row>
    <row r="1170" spans="1:47">
      <c r="A1170" s="11">
        <v>479</v>
      </c>
      <c r="B1170" s="66" t="s">
        <v>524</v>
      </c>
      <c r="C1170" s="35">
        <f t="shared" si="73"/>
        <v>285642.49647429975</v>
      </c>
      <c r="D1170" s="35">
        <v>0</v>
      </c>
      <c r="E1170" s="35">
        <v>0</v>
      </c>
      <c r="F1170" s="35">
        <v>0</v>
      </c>
      <c r="G1170" s="35">
        <v>0</v>
      </c>
      <c r="H1170" s="35">
        <v>0</v>
      </c>
      <c r="I1170" s="35">
        <v>0</v>
      </c>
      <c r="J1170" s="84">
        <v>0</v>
      </c>
      <c r="K1170" s="35">
        <v>0</v>
      </c>
      <c r="L1170" s="35">
        <v>0</v>
      </c>
      <c r="M1170" s="35">
        <v>0</v>
      </c>
      <c r="N1170" s="35">
        <v>0</v>
      </c>
      <c r="O1170" s="35">
        <v>0</v>
      </c>
      <c r="P1170" s="35">
        <v>0</v>
      </c>
      <c r="Q1170" s="35">
        <v>0</v>
      </c>
      <c r="R1170" s="35">
        <v>0</v>
      </c>
      <c r="S1170" s="35">
        <v>0</v>
      </c>
      <c r="T1170" s="35">
        <v>0</v>
      </c>
      <c r="U1170" s="35">
        <v>0</v>
      </c>
      <c r="V1170" s="35">
        <v>0</v>
      </c>
      <c r="W1170" s="35">
        <v>285642.49647429975</v>
      </c>
      <c r="X1170" s="35">
        <v>0</v>
      </c>
      <c r="Y1170" s="28"/>
      <c r="Z1170" s="201"/>
      <c r="AA1170" s="201"/>
      <c r="AB1170" s="201"/>
      <c r="AC1170" s="201"/>
      <c r="AD1170" s="201"/>
      <c r="AE1170" s="201"/>
      <c r="AF1170" s="201"/>
      <c r="AG1170" s="201"/>
      <c r="AH1170" s="201"/>
      <c r="AI1170" s="201"/>
      <c r="AJ1170" s="201"/>
      <c r="AK1170" s="201"/>
      <c r="AL1170" s="201"/>
      <c r="AM1170" s="201"/>
      <c r="AN1170" s="201"/>
      <c r="AO1170" s="201"/>
      <c r="AP1170" s="201"/>
      <c r="AQ1170" s="201"/>
      <c r="AR1170" s="201"/>
      <c r="AS1170" s="201"/>
      <c r="AT1170" s="201"/>
      <c r="AU1170" s="201"/>
    </row>
    <row r="1171" spans="1:47">
      <c r="A1171" s="11">
        <v>480</v>
      </c>
      <c r="B1171" s="66" t="s">
        <v>525</v>
      </c>
      <c r="C1171" s="35">
        <f t="shared" si="73"/>
        <v>266884.3</v>
      </c>
      <c r="D1171" s="35">
        <v>0</v>
      </c>
      <c r="E1171" s="35">
        <v>0</v>
      </c>
      <c r="F1171" s="35">
        <v>0</v>
      </c>
      <c r="G1171" s="35">
        <v>0</v>
      </c>
      <c r="H1171" s="35">
        <v>0</v>
      </c>
      <c r="I1171" s="35">
        <v>0</v>
      </c>
      <c r="J1171" s="84">
        <v>0</v>
      </c>
      <c r="K1171" s="35">
        <v>0</v>
      </c>
      <c r="L1171" s="35">
        <v>0</v>
      </c>
      <c r="M1171" s="35">
        <v>0</v>
      </c>
      <c r="N1171" s="35">
        <v>0</v>
      </c>
      <c r="O1171" s="35">
        <v>0</v>
      </c>
      <c r="P1171" s="35">
        <v>0</v>
      </c>
      <c r="Q1171" s="35">
        <v>0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266884.3</v>
      </c>
      <c r="X1171" s="35">
        <v>0</v>
      </c>
      <c r="Y1171" s="28"/>
      <c r="Z1171" s="201"/>
      <c r="AA1171" s="201"/>
      <c r="AB1171" s="201"/>
      <c r="AC1171" s="201"/>
      <c r="AD1171" s="201"/>
      <c r="AE1171" s="201"/>
      <c r="AF1171" s="201"/>
      <c r="AG1171" s="201"/>
      <c r="AH1171" s="201"/>
      <c r="AI1171" s="201"/>
      <c r="AJ1171" s="201"/>
      <c r="AK1171" s="201"/>
      <c r="AL1171" s="201"/>
      <c r="AM1171" s="201"/>
      <c r="AN1171" s="201"/>
      <c r="AO1171" s="201"/>
      <c r="AP1171" s="201"/>
      <c r="AQ1171" s="201"/>
      <c r="AR1171" s="201"/>
      <c r="AS1171" s="201"/>
      <c r="AT1171" s="201"/>
      <c r="AU1171" s="201"/>
    </row>
    <row r="1172" spans="1:47">
      <c r="A1172" s="11">
        <v>481</v>
      </c>
      <c r="B1172" s="66" t="s">
        <v>526</v>
      </c>
      <c r="C1172" s="35">
        <f t="shared" si="73"/>
        <v>319820.40204865229</v>
      </c>
      <c r="D1172" s="35">
        <v>0</v>
      </c>
      <c r="E1172" s="35">
        <v>0</v>
      </c>
      <c r="F1172" s="35">
        <v>0</v>
      </c>
      <c r="G1172" s="35">
        <v>0</v>
      </c>
      <c r="H1172" s="35">
        <v>0</v>
      </c>
      <c r="I1172" s="35">
        <v>0</v>
      </c>
      <c r="J1172" s="84">
        <v>0</v>
      </c>
      <c r="K1172" s="35">
        <v>0</v>
      </c>
      <c r="L1172" s="35">
        <v>0</v>
      </c>
      <c r="M1172" s="35">
        <v>0</v>
      </c>
      <c r="N1172" s="35">
        <v>0</v>
      </c>
      <c r="O1172" s="35">
        <v>0</v>
      </c>
      <c r="P1172" s="35">
        <v>0</v>
      </c>
      <c r="Q1172" s="35">
        <v>0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319820.40204865229</v>
      </c>
      <c r="X1172" s="35">
        <v>0</v>
      </c>
      <c r="Y1172" s="28"/>
      <c r="Z1172" s="201"/>
      <c r="AA1172" s="201"/>
      <c r="AB1172" s="201"/>
      <c r="AC1172" s="201"/>
      <c r="AD1172" s="201"/>
      <c r="AE1172" s="201"/>
      <c r="AF1172" s="201"/>
      <c r="AG1172" s="201"/>
      <c r="AH1172" s="201"/>
      <c r="AI1172" s="201"/>
      <c r="AJ1172" s="201"/>
      <c r="AK1172" s="201"/>
      <c r="AL1172" s="201"/>
      <c r="AM1172" s="201"/>
      <c r="AN1172" s="201"/>
      <c r="AO1172" s="201"/>
      <c r="AP1172" s="201"/>
      <c r="AQ1172" s="201"/>
      <c r="AR1172" s="201"/>
      <c r="AS1172" s="201"/>
      <c r="AT1172" s="201"/>
      <c r="AU1172" s="201"/>
    </row>
    <row r="1173" spans="1:47">
      <c r="A1173" s="11">
        <v>482</v>
      </c>
      <c r="B1173" s="66" t="s">
        <v>527</v>
      </c>
      <c r="C1173" s="35">
        <f t="shared" si="73"/>
        <v>319820.40204865229</v>
      </c>
      <c r="D1173" s="35">
        <v>0</v>
      </c>
      <c r="E1173" s="35">
        <v>0</v>
      </c>
      <c r="F1173" s="35">
        <v>0</v>
      </c>
      <c r="G1173" s="35">
        <v>0</v>
      </c>
      <c r="H1173" s="35">
        <v>0</v>
      </c>
      <c r="I1173" s="35">
        <v>0</v>
      </c>
      <c r="J1173" s="84">
        <v>0</v>
      </c>
      <c r="K1173" s="35">
        <v>0</v>
      </c>
      <c r="L1173" s="35">
        <v>0</v>
      </c>
      <c r="M1173" s="35">
        <v>0</v>
      </c>
      <c r="N1173" s="35">
        <v>0</v>
      </c>
      <c r="O1173" s="35">
        <v>0</v>
      </c>
      <c r="P1173" s="35">
        <v>0</v>
      </c>
      <c r="Q1173" s="35">
        <v>0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319820.40204865229</v>
      </c>
      <c r="X1173" s="35">
        <v>0</v>
      </c>
      <c r="Y1173" s="28"/>
      <c r="Z1173" s="201"/>
      <c r="AA1173" s="201"/>
      <c r="AB1173" s="201"/>
      <c r="AC1173" s="201"/>
      <c r="AD1173" s="201"/>
      <c r="AE1173" s="201"/>
      <c r="AF1173" s="201"/>
      <c r="AG1173" s="201"/>
      <c r="AH1173" s="201"/>
      <c r="AI1173" s="201"/>
      <c r="AJ1173" s="201"/>
      <c r="AK1173" s="201"/>
      <c r="AL1173" s="201"/>
      <c r="AM1173" s="201"/>
      <c r="AN1173" s="201"/>
      <c r="AO1173" s="201"/>
      <c r="AP1173" s="201"/>
      <c r="AQ1173" s="201"/>
      <c r="AR1173" s="201"/>
      <c r="AS1173" s="201"/>
      <c r="AT1173" s="201"/>
      <c r="AU1173" s="201"/>
    </row>
    <row r="1174" spans="1:47">
      <c r="A1174" s="11">
        <v>483</v>
      </c>
      <c r="B1174" s="66" t="s">
        <v>528</v>
      </c>
      <c r="C1174" s="35">
        <f t="shared" si="73"/>
        <v>326150.90233725082</v>
      </c>
      <c r="D1174" s="35">
        <v>0</v>
      </c>
      <c r="E1174" s="35">
        <v>0</v>
      </c>
      <c r="F1174" s="35">
        <v>0</v>
      </c>
      <c r="G1174" s="35">
        <v>0</v>
      </c>
      <c r="H1174" s="35">
        <v>0</v>
      </c>
      <c r="I1174" s="35">
        <v>0</v>
      </c>
      <c r="J1174" s="84">
        <v>0</v>
      </c>
      <c r="K1174" s="35">
        <v>0</v>
      </c>
      <c r="L1174" s="35">
        <v>0</v>
      </c>
      <c r="M1174" s="35">
        <v>0</v>
      </c>
      <c r="N1174" s="35">
        <v>0</v>
      </c>
      <c r="O1174" s="35">
        <v>0</v>
      </c>
      <c r="P1174" s="35">
        <v>0</v>
      </c>
      <c r="Q1174" s="35">
        <v>0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326150.90233725082</v>
      </c>
      <c r="X1174" s="35">
        <v>0</v>
      </c>
      <c r="Y1174" s="28"/>
      <c r="Z1174" s="201"/>
      <c r="AA1174" s="201"/>
      <c r="AB1174" s="201"/>
      <c r="AC1174" s="201"/>
      <c r="AD1174" s="201"/>
      <c r="AE1174" s="201"/>
      <c r="AF1174" s="201"/>
      <c r="AG1174" s="201"/>
      <c r="AH1174" s="201"/>
      <c r="AI1174" s="201"/>
      <c r="AJ1174" s="201"/>
      <c r="AK1174" s="201"/>
      <c r="AL1174" s="201"/>
      <c r="AM1174" s="201"/>
      <c r="AN1174" s="201"/>
      <c r="AO1174" s="201"/>
      <c r="AP1174" s="201"/>
      <c r="AQ1174" s="201"/>
      <c r="AR1174" s="201"/>
      <c r="AS1174" s="201"/>
      <c r="AT1174" s="201"/>
      <c r="AU1174" s="201"/>
    </row>
    <row r="1175" spans="1:47">
      <c r="A1175" s="11">
        <v>484</v>
      </c>
      <c r="B1175" s="66" t="s">
        <v>529</v>
      </c>
      <c r="C1175" s="35">
        <f t="shared" si="73"/>
        <v>319729.83695153357</v>
      </c>
      <c r="D1175" s="35">
        <v>0</v>
      </c>
      <c r="E1175" s="35">
        <v>0</v>
      </c>
      <c r="F1175" s="35">
        <v>0</v>
      </c>
      <c r="G1175" s="35">
        <v>0</v>
      </c>
      <c r="H1175" s="35">
        <v>0</v>
      </c>
      <c r="I1175" s="35">
        <v>0</v>
      </c>
      <c r="J1175" s="84">
        <v>0</v>
      </c>
      <c r="K1175" s="35">
        <v>0</v>
      </c>
      <c r="L1175" s="35">
        <v>0</v>
      </c>
      <c r="M1175" s="35">
        <v>0</v>
      </c>
      <c r="N1175" s="35">
        <v>0</v>
      </c>
      <c r="O1175" s="35">
        <v>0</v>
      </c>
      <c r="P1175" s="35">
        <v>0</v>
      </c>
      <c r="Q1175" s="35">
        <v>0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319729.83695153357</v>
      </c>
      <c r="X1175" s="35">
        <v>0</v>
      </c>
      <c r="Y1175" s="28"/>
      <c r="Z1175" s="201"/>
      <c r="AA1175" s="201"/>
      <c r="AB1175" s="201"/>
      <c r="AC1175" s="201"/>
      <c r="AD1175" s="201"/>
      <c r="AE1175" s="201"/>
      <c r="AF1175" s="201"/>
      <c r="AG1175" s="201"/>
      <c r="AH1175" s="201"/>
      <c r="AI1175" s="201"/>
      <c r="AJ1175" s="201"/>
      <c r="AK1175" s="201"/>
      <c r="AL1175" s="201"/>
      <c r="AM1175" s="201"/>
      <c r="AN1175" s="201"/>
      <c r="AO1175" s="201"/>
      <c r="AP1175" s="201"/>
      <c r="AQ1175" s="201"/>
      <c r="AR1175" s="201"/>
      <c r="AS1175" s="201"/>
      <c r="AT1175" s="201"/>
      <c r="AU1175" s="201"/>
    </row>
    <row r="1176" spans="1:47">
      <c r="A1176" s="11">
        <v>485</v>
      </c>
      <c r="B1176" s="66" t="s">
        <v>530</v>
      </c>
      <c r="C1176" s="35">
        <f t="shared" si="73"/>
        <v>326938.81868218363</v>
      </c>
      <c r="D1176" s="35">
        <v>0</v>
      </c>
      <c r="E1176" s="35">
        <v>0</v>
      </c>
      <c r="F1176" s="35">
        <v>0</v>
      </c>
      <c r="G1176" s="35">
        <v>0</v>
      </c>
      <c r="H1176" s="35">
        <v>0</v>
      </c>
      <c r="I1176" s="35">
        <v>0</v>
      </c>
      <c r="J1176" s="84">
        <v>0</v>
      </c>
      <c r="K1176" s="35">
        <v>0</v>
      </c>
      <c r="L1176" s="35">
        <v>0</v>
      </c>
      <c r="M1176" s="35">
        <v>0</v>
      </c>
      <c r="N1176" s="35">
        <v>0</v>
      </c>
      <c r="O1176" s="35">
        <v>0</v>
      </c>
      <c r="P1176" s="35">
        <v>0</v>
      </c>
      <c r="Q1176" s="35">
        <v>0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326938.81868218363</v>
      </c>
      <c r="X1176" s="35">
        <v>0</v>
      </c>
      <c r="Y1176" s="28"/>
      <c r="Z1176" s="201"/>
      <c r="AA1176" s="201"/>
      <c r="AB1176" s="201"/>
      <c r="AC1176" s="201"/>
      <c r="AD1176" s="201"/>
      <c r="AE1176" s="201"/>
      <c r="AF1176" s="201"/>
      <c r="AG1176" s="201"/>
      <c r="AH1176" s="201"/>
      <c r="AI1176" s="201"/>
      <c r="AJ1176" s="201"/>
      <c r="AK1176" s="201"/>
      <c r="AL1176" s="201"/>
      <c r="AM1176" s="201"/>
      <c r="AN1176" s="201"/>
      <c r="AO1176" s="201"/>
      <c r="AP1176" s="201"/>
      <c r="AQ1176" s="201"/>
      <c r="AR1176" s="201"/>
      <c r="AS1176" s="201"/>
      <c r="AT1176" s="201"/>
      <c r="AU1176" s="201"/>
    </row>
    <row r="1177" spans="1:47">
      <c r="A1177" s="11">
        <v>486</v>
      </c>
      <c r="B1177" s="66" t="s">
        <v>532</v>
      </c>
      <c r="C1177" s="35">
        <f t="shared" si="73"/>
        <v>260423.98923110781</v>
      </c>
      <c r="D1177" s="35">
        <v>0</v>
      </c>
      <c r="E1177" s="35">
        <v>0</v>
      </c>
      <c r="F1177" s="35">
        <v>0</v>
      </c>
      <c r="G1177" s="35">
        <v>0</v>
      </c>
      <c r="H1177" s="35">
        <v>0</v>
      </c>
      <c r="I1177" s="35">
        <v>0</v>
      </c>
      <c r="J1177" s="84">
        <v>0</v>
      </c>
      <c r="K1177" s="35">
        <v>0</v>
      </c>
      <c r="L1177" s="35">
        <v>0</v>
      </c>
      <c r="M1177" s="35">
        <v>0</v>
      </c>
      <c r="N1177" s="35">
        <v>0</v>
      </c>
      <c r="O1177" s="35">
        <v>0</v>
      </c>
      <c r="P1177" s="35">
        <v>0</v>
      </c>
      <c r="Q1177" s="35">
        <v>0</v>
      </c>
      <c r="R1177" s="35">
        <v>0</v>
      </c>
      <c r="S1177" s="35">
        <v>0</v>
      </c>
      <c r="T1177" s="35">
        <v>0</v>
      </c>
      <c r="U1177" s="35">
        <v>0</v>
      </c>
      <c r="V1177" s="35">
        <v>0</v>
      </c>
      <c r="W1177" s="35">
        <v>260423.98923110781</v>
      </c>
      <c r="X1177" s="35">
        <v>0</v>
      </c>
      <c r="Y1177" s="28"/>
      <c r="Z1177" s="201"/>
      <c r="AA1177" s="201"/>
      <c r="AB1177" s="201"/>
      <c r="AC1177" s="201"/>
      <c r="AD1177" s="201"/>
      <c r="AE1177" s="201"/>
      <c r="AF1177" s="201"/>
      <c r="AG1177" s="201"/>
      <c r="AH1177" s="201"/>
      <c r="AI1177" s="201"/>
      <c r="AJ1177" s="201"/>
      <c r="AK1177" s="201"/>
      <c r="AL1177" s="201"/>
      <c r="AM1177" s="201"/>
      <c r="AN1177" s="201"/>
      <c r="AO1177" s="201"/>
      <c r="AP1177" s="201"/>
      <c r="AQ1177" s="201"/>
      <c r="AR1177" s="201"/>
      <c r="AS1177" s="201"/>
      <c r="AT1177" s="201"/>
      <c r="AU1177" s="201"/>
    </row>
    <row r="1178" spans="1:47">
      <c r="A1178" s="11">
        <v>487</v>
      </c>
      <c r="B1178" s="66" t="s">
        <v>533</v>
      </c>
      <c r="C1178" s="35">
        <f t="shared" si="73"/>
        <v>141854.9</v>
      </c>
      <c r="D1178" s="35">
        <v>0</v>
      </c>
      <c r="E1178" s="35">
        <v>0</v>
      </c>
      <c r="F1178" s="35">
        <v>0</v>
      </c>
      <c r="G1178" s="35">
        <v>0</v>
      </c>
      <c r="H1178" s="35">
        <v>0</v>
      </c>
      <c r="I1178" s="35">
        <v>0</v>
      </c>
      <c r="J1178" s="84">
        <v>0</v>
      </c>
      <c r="K1178" s="35">
        <v>0</v>
      </c>
      <c r="L1178" s="35">
        <v>0</v>
      </c>
      <c r="M1178" s="35">
        <v>0</v>
      </c>
      <c r="N1178" s="35">
        <v>0</v>
      </c>
      <c r="O1178" s="35">
        <v>0</v>
      </c>
      <c r="P1178" s="35">
        <v>0</v>
      </c>
      <c r="Q1178" s="35">
        <v>0</v>
      </c>
      <c r="R1178" s="35">
        <v>0</v>
      </c>
      <c r="S1178" s="35">
        <v>0</v>
      </c>
      <c r="T1178" s="35">
        <v>0</v>
      </c>
      <c r="U1178" s="35">
        <v>0</v>
      </c>
      <c r="V1178" s="35">
        <v>0</v>
      </c>
      <c r="W1178" s="35">
        <v>141854.9</v>
      </c>
      <c r="X1178" s="35">
        <v>0</v>
      </c>
      <c r="Y1178" s="28"/>
      <c r="Z1178" s="201"/>
      <c r="AA1178" s="201"/>
      <c r="AB1178" s="201"/>
      <c r="AC1178" s="201"/>
      <c r="AD1178" s="201"/>
      <c r="AE1178" s="201"/>
      <c r="AF1178" s="201"/>
      <c r="AG1178" s="201"/>
      <c r="AH1178" s="201"/>
      <c r="AI1178" s="201"/>
      <c r="AJ1178" s="201"/>
      <c r="AK1178" s="201"/>
      <c r="AL1178" s="201"/>
      <c r="AM1178" s="201"/>
      <c r="AN1178" s="201"/>
      <c r="AO1178" s="201"/>
      <c r="AP1178" s="201"/>
      <c r="AQ1178" s="201"/>
      <c r="AR1178" s="201"/>
      <c r="AS1178" s="201"/>
      <c r="AT1178" s="201"/>
      <c r="AU1178" s="201"/>
    </row>
    <row r="1179" spans="1:47">
      <c r="A1179" s="11">
        <v>488</v>
      </c>
      <c r="B1179" s="66" t="s">
        <v>534</v>
      </c>
      <c r="C1179" s="35">
        <f t="shared" si="73"/>
        <v>47100.959999999999</v>
      </c>
      <c r="D1179" s="35">
        <v>0</v>
      </c>
      <c r="E1179" s="35">
        <v>0</v>
      </c>
      <c r="F1179" s="35">
        <v>0</v>
      </c>
      <c r="G1179" s="35">
        <v>0</v>
      </c>
      <c r="H1179" s="35">
        <v>0</v>
      </c>
      <c r="I1179" s="35">
        <v>0</v>
      </c>
      <c r="J1179" s="84">
        <v>0</v>
      </c>
      <c r="K1179" s="35">
        <v>0</v>
      </c>
      <c r="L1179" s="35">
        <v>0</v>
      </c>
      <c r="M1179" s="35">
        <v>0</v>
      </c>
      <c r="N1179" s="35">
        <v>0</v>
      </c>
      <c r="O1179" s="35">
        <v>0</v>
      </c>
      <c r="P1179" s="35">
        <v>0</v>
      </c>
      <c r="Q1179" s="35">
        <v>0</v>
      </c>
      <c r="R1179" s="35">
        <v>0</v>
      </c>
      <c r="S1179" s="35">
        <v>0</v>
      </c>
      <c r="T1179" s="35">
        <v>0</v>
      </c>
      <c r="U1179" s="35">
        <v>0</v>
      </c>
      <c r="V1179" s="35">
        <v>0</v>
      </c>
      <c r="W1179" s="37">
        <v>47100.959999999999</v>
      </c>
      <c r="X1179" s="37">
        <v>0</v>
      </c>
      <c r="Y1179" s="28"/>
      <c r="Z1179" s="201"/>
      <c r="AA1179" s="201"/>
      <c r="AB1179" s="201"/>
      <c r="AC1179" s="201"/>
      <c r="AD1179" s="201"/>
      <c r="AE1179" s="201"/>
      <c r="AF1179" s="201"/>
      <c r="AG1179" s="201"/>
      <c r="AH1179" s="201"/>
      <c r="AI1179" s="201"/>
      <c r="AJ1179" s="201"/>
      <c r="AK1179" s="201"/>
      <c r="AL1179" s="201"/>
      <c r="AM1179" s="201"/>
      <c r="AN1179" s="201"/>
      <c r="AO1179" s="201"/>
      <c r="AP1179" s="201"/>
      <c r="AQ1179" s="201"/>
      <c r="AR1179" s="201"/>
      <c r="AS1179" s="201"/>
      <c r="AT1179" s="201"/>
      <c r="AU1179" s="201"/>
    </row>
    <row r="1180" spans="1:47">
      <c r="A1180" s="11">
        <v>489</v>
      </c>
      <c r="B1180" s="66" t="s">
        <v>535</v>
      </c>
      <c r="C1180" s="35">
        <f t="shared" si="73"/>
        <v>149678.52411557754</v>
      </c>
      <c r="D1180" s="35">
        <v>0</v>
      </c>
      <c r="E1180" s="35">
        <v>0</v>
      </c>
      <c r="F1180" s="35">
        <v>0</v>
      </c>
      <c r="G1180" s="35">
        <v>0</v>
      </c>
      <c r="H1180" s="35">
        <v>0</v>
      </c>
      <c r="I1180" s="35">
        <v>0</v>
      </c>
      <c r="J1180" s="84">
        <v>0</v>
      </c>
      <c r="K1180" s="35">
        <v>0</v>
      </c>
      <c r="L1180" s="35">
        <v>0</v>
      </c>
      <c r="M1180" s="35">
        <v>0</v>
      </c>
      <c r="N1180" s="35">
        <v>0</v>
      </c>
      <c r="O1180" s="35">
        <v>0</v>
      </c>
      <c r="P1180" s="35">
        <v>0</v>
      </c>
      <c r="Q1180" s="35">
        <v>0</v>
      </c>
      <c r="R1180" s="35">
        <v>0</v>
      </c>
      <c r="S1180" s="35">
        <v>0</v>
      </c>
      <c r="T1180" s="35">
        <v>0</v>
      </c>
      <c r="U1180" s="35">
        <v>0</v>
      </c>
      <c r="V1180" s="35">
        <v>0</v>
      </c>
      <c r="W1180" s="35">
        <v>149678.52411557754</v>
      </c>
      <c r="X1180" s="35">
        <v>0</v>
      </c>
      <c r="Y1180" s="28"/>
      <c r="Z1180" s="201"/>
      <c r="AA1180" s="201"/>
      <c r="AB1180" s="201"/>
      <c r="AC1180" s="201"/>
      <c r="AD1180" s="201"/>
      <c r="AE1180" s="201"/>
      <c r="AF1180" s="201"/>
      <c r="AG1180" s="201"/>
      <c r="AH1180" s="201"/>
      <c r="AI1180" s="201"/>
      <c r="AJ1180" s="201"/>
      <c r="AK1180" s="201"/>
      <c r="AL1180" s="201"/>
      <c r="AM1180" s="201"/>
      <c r="AN1180" s="201"/>
      <c r="AO1180" s="201"/>
      <c r="AP1180" s="201"/>
      <c r="AQ1180" s="201"/>
      <c r="AR1180" s="201"/>
      <c r="AS1180" s="201"/>
      <c r="AT1180" s="201"/>
      <c r="AU1180" s="201"/>
    </row>
    <row r="1181" spans="1:47">
      <c r="A1181" s="11">
        <v>490</v>
      </c>
      <c r="B1181" s="66" t="s">
        <v>536</v>
      </c>
      <c r="C1181" s="35">
        <f t="shared" si="73"/>
        <v>184952.69999999998</v>
      </c>
      <c r="D1181" s="35">
        <v>0</v>
      </c>
      <c r="E1181" s="35">
        <v>0</v>
      </c>
      <c r="F1181" s="35">
        <v>0</v>
      </c>
      <c r="G1181" s="35">
        <v>0</v>
      </c>
      <c r="H1181" s="35">
        <v>0</v>
      </c>
      <c r="I1181" s="35">
        <v>0</v>
      </c>
      <c r="J1181" s="84">
        <v>0</v>
      </c>
      <c r="K1181" s="35">
        <v>0</v>
      </c>
      <c r="L1181" s="35">
        <v>0</v>
      </c>
      <c r="M1181" s="35">
        <v>0</v>
      </c>
      <c r="N1181" s="35">
        <v>0</v>
      </c>
      <c r="O1181" s="35">
        <v>0</v>
      </c>
      <c r="P1181" s="35">
        <v>0</v>
      </c>
      <c r="Q1181" s="35">
        <v>0</v>
      </c>
      <c r="R1181" s="35">
        <v>0</v>
      </c>
      <c r="S1181" s="35">
        <v>0</v>
      </c>
      <c r="T1181" s="35">
        <v>0</v>
      </c>
      <c r="U1181" s="35">
        <v>0</v>
      </c>
      <c r="V1181" s="35">
        <v>0</v>
      </c>
      <c r="W1181" s="35">
        <v>184952.69999999998</v>
      </c>
      <c r="X1181" s="35">
        <v>0</v>
      </c>
      <c r="Y1181" s="28"/>
      <c r="Z1181" s="201"/>
      <c r="AA1181" s="201"/>
      <c r="AB1181" s="201"/>
      <c r="AC1181" s="201"/>
      <c r="AD1181" s="201"/>
      <c r="AE1181" s="201"/>
      <c r="AF1181" s="201"/>
      <c r="AG1181" s="201"/>
      <c r="AH1181" s="201"/>
      <c r="AI1181" s="201"/>
      <c r="AJ1181" s="201"/>
      <c r="AK1181" s="201"/>
      <c r="AL1181" s="201"/>
      <c r="AM1181" s="201"/>
      <c r="AN1181" s="201"/>
      <c r="AO1181" s="201"/>
      <c r="AP1181" s="201"/>
      <c r="AQ1181" s="201"/>
      <c r="AR1181" s="201"/>
      <c r="AS1181" s="201"/>
      <c r="AT1181" s="201"/>
      <c r="AU1181" s="201"/>
    </row>
    <row r="1182" spans="1:47">
      <c r="A1182" s="11">
        <v>491</v>
      </c>
      <c r="B1182" s="66" t="s">
        <v>537</v>
      </c>
      <c r="C1182" s="35">
        <f t="shared" si="73"/>
        <v>167705.1</v>
      </c>
      <c r="D1182" s="35">
        <v>0</v>
      </c>
      <c r="E1182" s="35">
        <v>0</v>
      </c>
      <c r="F1182" s="35">
        <v>0</v>
      </c>
      <c r="G1182" s="35">
        <v>0</v>
      </c>
      <c r="H1182" s="35">
        <v>0</v>
      </c>
      <c r="I1182" s="35">
        <v>0</v>
      </c>
      <c r="J1182" s="84">
        <v>0</v>
      </c>
      <c r="K1182" s="35">
        <v>0</v>
      </c>
      <c r="L1182" s="35">
        <v>0</v>
      </c>
      <c r="M1182" s="35">
        <v>0</v>
      </c>
      <c r="N1182" s="35">
        <v>0</v>
      </c>
      <c r="O1182" s="35">
        <v>0</v>
      </c>
      <c r="P1182" s="35">
        <v>0</v>
      </c>
      <c r="Q1182" s="35">
        <v>0</v>
      </c>
      <c r="R1182" s="35">
        <v>0</v>
      </c>
      <c r="S1182" s="35">
        <v>0</v>
      </c>
      <c r="T1182" s="35">
        <v>0</v>
      </c>
      <c r="U1182" s="35">
        <v>0</v>
      </c>
      <c r="V1182" s="35">
        <v>0</v>
      </c>
      <c r="W1182" s="35">
        <v>167705.1</v>
      </c>
      <c r="X1182" s="35">
        <v>0</v>
      </c>
      <c r="Y1182" s="28"/>
      <c r="Z1182" s="201"/>
      <c r="AA1182" s="201"/>
      <c r="AB1182" s="201"/>
      <c r="AC1182" s="201"/>
      <c r="AD1182" s="201"/>
      <c r="AE1182" s="201"/>
      <c r="AF1182" s="201"/>
      <c r="AG1182" s="201"/>
      <c r="AH1182" s="201"/>
      <c r="AI1182" s="201"/>
      <c r="AJ1182" s="201"/>
      <c r="AK1182" s="201"/>
      <c r="AL1182" s="201"/>
      <c r="AM1182" s="201"/>
      <c r="AN1182" s="201"/>
      <c r="AO1182" s="201"/>
      <c r="AP1182" s="201"/>
      <c r="AQ1182" s="201"/>
      <c r="AR1182" s="201"/>
      <c r="AS1182" s="201"/>
      <c r="AT1182" s="201"/>
      <c r="AU1182" s="201"/>
    </row>
    <row r="1183" spans="1:47">
      <c r="A1183" s="11">
        <v>492</v>
      </c>
      <c r="B1183" s="66" t="s">
        <v>538</v>
      </c>
      <c r="C1183" s="35">
        <f t="shared" si="73"/>
        <v>204370.30000000002</v>
      </c>
      <c r="D1183" s="35">
        <v>0</v>
      </c>
      <c r="E1183" s="35">
        <v>0</v>
      </c>
      <c r="F1183" s="35">
        <v>0</v>
      </c>
      <c r="G1183" s="35">
        <v>0</v>
      </c>
      <c r="H1183" s="35">
        <v>0</v>
      </c>
      <c r="I1183" s="35">
        <v>0</v>
      </c>
      <c r="J1183" s="84">
        <v>0</v>
      </c>
      <c r="K1183" s="35">
        <v>0</v>
      </c>
      <c r="L1183" s="35">
        <v>0</v>
      </c>
      <c r="M1183" s="35">
        <v>0</v>
      </c>
      <c r="N1183" s="35">
        <v>0</v>
      </c>
      <c r="O1183" s="35">
        <v>0</v>
      </c>
      <c r="P1183" s="35">
        <v>0</v>
      </c>
      <c r="Q1183" s="35">
        <v>0</v>
      </c>
      <c r="R1183" s="35">
        <v>0</v>
      </c>
      <c r="S1183" s="35">
        <v>0</v>
      </c>
      <c r="T1183" s="35">
        <v>0</v>
      </c>
      <c r="U1183" s="35">
        <v>0</v>
      </c>
      <c r="V1183" s="35">
        <v>0</v>
      </c>
      <c r="W1183" s="35">
        <v>204370.30000000002</v>
      </c>
      <c r="X1183" s="35">
        <v>0</v>
      </c>
      <c r="Y1183" s="28"/>
      <c r="Z1183" s="201"/>
      <c r="AA1183" s="201"/>
      <c r="AB1183" s="201"/>
      <c r="AC1183" s="201"/>
      <c r="AD1183" s="201"/>
      <c r="AE1183" s="201"/>
      <c r="AF1183" s="201"/>
      <c r="AG1183" s="201"/>
      <c r="AH1183" s="201"/>
      <c r="AI1183" s="201"/>
      <c r="AJ1183" s="201"/>
      <c r="AK1183" s="201"/>
      <c r="AL1183" s="201"/>
      <c r="AM1183" s="201"/>
      <c r="AN1183" s="201"/>
      <c r="AO1183" s="201"/>
      <c r="AP1183" s="201"/>
      <c r="AQ1183" s="201"/>
      <c r="AR1183" s="201"/>
      <c r="AS1183" s="201"/>
      <c r="AT1183" s="201"/>
      <c r="AU1183" s="201"/>
    </row>
    <row r="1184" spans="1:47">
      <c r="A1184" s="11">
        <v>493</v>
      </c>
      <c r="B1184" s="66" t="s">
        <v>539</v>
      </c>
      <c r="C1184" s="35">
        <f t="shared" si="73"/>
        <v>44244.799999999996</v>
      </c>
      <c r="D1184" s="35">
        <v>0</v>
      </c>
      <c r="E1184" s="35">
        <v>0</v>
      </c>
      <c r="F1184" s="35">
        <v>0</v>
      </c>
      <c r="G1184" s="35">
        <v>0</v>
      </c>
      <c r="H1184" s="35">
        <v>0</v>
      </c>
      <c r="I1184" s="35">
        <v>0</v>
      </c>
      <c r="J1184" s="84">
        <v>0</v>
      </c>
      <c r="K1184" s="35">
        <v>0</v>
      </c>
      <c r="L1184" s="35">
        <v>0</v>
      </c>
      <c r="M1184" s="35">
        <v>0</v>
      </c>
      <c r="N1184" s="35">
        <v>0</v>
      </c>
      <c r="O1184" s="35">
        <v>0</v>
      </c>
      <c r="P1184" s="35">
        <v>0</v>
      </c>
      <c r="Q1184" s="35">
        <v>0</v>
      </c>
      <c r="R1184" s="35">
        <v>0</v>
      </c>
      <c r="S1184" s="35">
        <v>0</v>
      </c>
      <c r="T1184" s="35">
        <v>0</v>
      </c>
      <c r="U1184" s="35">
        <v>0</v>
      </c>
      <c r="V1184" s="35">
        <v>0</v>
      </c>
      <c r="W1184" s="35">
        <v>44244.799999999996</v>
      </c>
      <c r="X1184" s="35">
        <v>0</v>
      </c>
      <c r="Y1184" s="28"/>
      <c r="Z1184" s="201"/>
      <c r="AA1184" s="201"/>
      <c r="AB1184" s="201"/>
      <c r="AC1184" s="201"/>
      <c r="AD1184" s="201"/>
      <c r="AE1184" s="201"/>
      <c r="AF1184" s="201"/>
      <c r="AG1184" s="201"/>
      <c r="AH1184" s="201"/>
      <c r="AI1184" s="201"/>
      <c r="AJ1184" s="201"/>
      <c r="AK1184" s="201"/>
      <c r="AL1184" s="201"/>
      <c r="AM1184" s="201"/>
      <c r="AN1184" s="201"/>
      <c r="AO1184" s="201"/>
      <c r="AP1184" s="201"/>
      <c r="AQ1184" s="201"/>
      <c r="AR1184" s="201"/>
      <c r="AS1184" s="201"/>
      <c r="AT1184" s="201"/>
      <c r="AU1184" s="201"/>
    </row>
    <row r="1185" spans="1:47">
      <c r="A1185" s="11">
        <v>494</v>
      </c>
      <c r="B1185" s="66" t="s">
        <v>540</v>
      </c>
      <c r="C1185" s="35">
        <f t="shared" si="73"/>
        <v>43382.299999999996</v>
      </c>
      <c r="D1185" s="35">
        <v>0</v>
      </c>
      <c r="E1185" s="35">
        <v>0</v>
      </c>
      <c r="F1185" s="35">
        <v>0</v>
      </c>
      <c r="G1185" s="35">
        <v>0</v>
      </c>
      <c r="H1185" s="35">
        <v>0</v>
      </c>
      <c r="I1185" s="35">
        <v>0</v>
      </c>
      <c r="J1185" s="84">
        <v>0</v>
      </c>
      <c r="K1185" s="35">
        <v>0</v>
      </c>
      <c r="L1185" s="35">
        <v>0</v>
      </c>
      <c r="M1185" s="35">
        <v>0</v>
      </c>
      <c r="N1185" s="35">
        <v>0</v>
      </c>
      <c r="O1185" s="35">
        <v>0</v>
      </c>
      <c r="P1185" s="35">
        <v>0</v>
      </c>
      <c r="Q1185" s="35">
        <v>0</v>
      </c>
      <c r="R1185" s="35">
        <v>0</v>
      </c>
      <c r="S1185" s="35">
        <v>0</v>
      </c>
      <c r="T1185" s="35">
        <v>0</v>
      </c>
      <c r="U1185" s="35">
        <v>0</v>
      </c>
      <c r="V1185" s="35">
        <v>0</v>
      </c>
      <c r="W1185" s="35">
        <v>43382.299999999996</v>
      </c>
      <c r="X1185" s="35">
        <v>0</v>
      </c>
      <c r="Y1185" s="28"/>
      <c r="Z1185" s="201"/>
      <c r="AA1185" s="201"/>
      <c r="AB1185" s="201"/>
      <c r="AC1185" s="201"/>
      <c r="AD1185" s="201"/>
      <c r="AE1185" s="201"/>
      <c r="AF1185" s="201"/>
      <c r="AG1185" s="201"/>
      <c r="AH1185" s="201"/>
      <c r="AI1185" s="201"/>
      <c r="AJ1185" s="201"/>
      <c r="AK1185" s="201"/>
      <c r="AL1185" s="201"/>
      <c r="AM1185" s="201"/>
      <c r="AN1185" s="201"/>
      <c r="AO1185" s="201"/>
      <c r="AP1185" s="201"/>
      <c r="AQ1185" s="201"/>
      <c r="AR1185" s="201"/>
      <c r="AS1185" s="201"/>
      <c r="AT1185" s="201"/>
      <c r="AU1185" s="201"/>
    </row>
    <row r="1186" spans="1:47">
      <c r="A1186" s="11">
        <v>495</v>
      </c>
      <c r="B1186" s="66" t="s">
        <v>541</v>
      </c>
      <c r="C1186" s="35">
        <f t="shared" si="73"/>
        <v>269639.43920207082</v>
      </c>
      <c r="D1186" s="35">
        <v>0</v>
      </c>
      <c r="E1186" s="35">
        <v>0</v>
      </c>
      <c r="F1186" s="35">
        <v>0</v>
      </c>
      <c r="G1186" s="35">
        <v>0</v>
      </c>
      <c r="H1186" s="35">
        <v>0</v>
      </c>
      <c r="I1186" s="35">
        <v>0</v>
      </c>
      <c r="J1186" s="84">
        <v>0</v>
      </c>
      <c r="K1186" s="35">
        <v>0</v>
      </c>
      <c r="L1186" s="35">
        <v>0</v>
      </c>
      <c r="M1186" s="35">
        <v>0</v>
      </c>
      <c r="N1186" s="35">
        <v>0</v>
      </c>
      <c r="O1186" s="35">
        <v>0</v>
      </c>
      <c r="P1186" s="35">
        <v>0</v>
      </c>
      <c r="Q1186" s="35">
        <v>0</v>
      </c>
      <c r="R1186" s="35">
        <v>0</v>
      </c>
      <c r="S1186" s="35">
        <v>0</v>
      </c>
      <c r="T1186" s="35">
        <v>0</v>
      </c>
      <c r="U1186" s="35">
        <v>0</v>
      </c>
      <c r="V1186" s="35">
        <v>0</v>
      </c>
      <c r="W1186" s="35">
        <v>269639.43920207082</v>
      </c>
      <c r="X1186" s="35">
        <v>0</v>
      </c>
      <c r="Y1186" s="28"/>
      <c r="Z1186" s="201"/>
      <c r="AA1186" s="201"/>
      <c r="AB1186" s="201"/>
      <c r="AC1186" s="201"/>
      <c r="AD1186" s="201"/>
      <c r="AE1186" s="201"/>
      <c r="AF1186" s="201"/>
      <c r="AG1186" s="201"/>
      <c r="AH1186" s="201"/>
      <c r="AI1186" s="201"/>
      <c r="AJ1186" s="201"/>
      <c r="AK1186" s="201"/>
      <c r="AL1186" s="201"/>
      <c r="AM1186" s="201"/>
      <c r="AN1186" s="201"/>
      <c r="AO1186" s="201"/>
      <c r="AP1186" s="201"/>
      <c r="AQ1186" s="201"/>
      <c r="AR1186" s="201"/>
      <c r="AS1186" s="201"/>
      <c r="AT1186" s="201"/>
      <c r="AU1186" s="201"/>
    </row>
    <row r="1187" spans="1:47">
      <c r="A1187" s="11">
        <v>496</v>
      </c>
      <c r="B1187" s="66" t="s">
        <v>542</v>
      </c>
      <c r="C1187" s="35">
        <f t="shared" si="73"/>
        <v>70000</v>
      </c>
      <c r="D1187" s="35">
        <v>0</v>
      </c>
      <c r="E1187" s="35">
        <v>0</v>
      </c>
      <c r="F1187" s="35">
        <v>0</v>
      </c>
      <c r="G1187" s="35">
        <v>0</v>
      </c>
      <c r="H1187" s="35">
        <v>0</v>
      </c>
      <c r="I1187" s="35">
        <v>0</v>
      </c>
      <c r="J1187" s="84">
        <v>0</v>
      </c>
      <c r="K1187" s="35">
        <v>0</v>
      </c>
      <c r="L1187" s="35">
        <v>0</v>
      </c>
      <c r="M1187" s="35">
        <v>0</v>
      </c>
      <c r="N1187" s="35">
        <v>0</v>
      </c>
      <c r="O1187" s="35">
        <v>0</v>
      </c>
      <c r="P1187" s="35">
        <v>0</v>
      </c>
      <c r="Q1187" s="35">
        <v>0</v>
      </c>
      <c r="R1187" s="35">
        <v>0</v>
      </c>
      <c r="S1187" s="35">
        <v>0</v>
      </c>
      <c r="T1187" s="35">
        <v>0</v>
      </c>
      <c r="U1187" s="35">
        <v>0</v>
      </c>
      <c r="V1187" s="35">
        <v>0</v>
      </c>
      <c r="W1187" s="35">
        <v>70000</v>
      </c>
      <c r="X1187" s="35">
        <v>0</v>
      </c>
      <c r="Y1187" s="28"/>
      <c r="Z1187" s="201"/>
      <c r="AA1187" s="201"/>
      <c r="AB1187" s="201"/>
      <c r="AC1187" s="201"/>
      <c r="AD1187" s="201"/>
      <c r="AE1187" s="201"/>
      <c r="AF1187" s="201"/>
      <c r="AG1187" s="201"/>
      <c r="AH1187" s="201"/>
      <c r="AI1187" s="201"/>
      <c r="AJ1187" s="201"/>
      <c r="AK1187" s="201"/>
      <c r="AL1187" s="201"/>
      <c r="AM1187" s="201"/>
      <c r="AN1187" s="201"/>
      <c r="AO1187" s="201"/>
      <c r="AP1187" s="201"/>
      <c r="AQ1187" s="201"/>
      <c r="AR1187" s="201"/>
      <c r="AS1187" s="201"/>
      <c r="AT1187" s="201"/>
      <c r="AU1187" s="201"/>
    </row>
    <row r="1188" spans="1:47">
      <c r="A1188" s="11">
        <v>497</v>
      </c>
      <c r="B1188" s="66" t="s">
        <v>543</v>
      </c>
      <c r="C1188" s="35">
        <f t="shared" si="73"/>
        <v>345714.8651819338</v>
      </c>
      <c r="D1188" s="35">
        <v>0</v>
      </c>
      <c r="E1188" s="35">
        <v>0</v>
      </c>
      <c r="F1188" s="35">
        <v>0</v>
      </c>
      <c r="G1188" s="35">
        <v>0</v>
      </c>
      <c r="H1188" s="35">
        <v>0</v>
      </c>
      <c r="I1188" s="35">
        <v>0</v>
      </c>
      <c r="J1188" s="84">
        <v>0</v>
      </c>
      <c r="K1188" s="35">
        <v>0</v>
      </c>
      <c r="L1188" s="35">
        <v>0</v>
      </c>
      <c r="M1188" s="35">
        <v>0</v>
      </c>
      <c r="N1188" s="35">
        <v>0</v>
      </c>
      <c r="O1188" s="35">
        <v>0</v>
      </c>
      <c r="P1188" s="35">
        <v>0</v>
      </c>
      <c r="Q1188" s="35">
        <v>0</v>
      </c>
      <c r="R1188" s="35">
        <v>0</v>
      </c>
      <c r="S1188" s="35">
        <v>0</v>
      </c>
      <c r="T1188" s="35">
        <v>0</v>
      </c>
      <c r="U1188" s="35">
        <v>0</v>
      </c>
      <c r="V1188" s="35">
        <v>0</v>
      </c>
      <c r="W1188" s="35">
        <v>345714.8651819338</v>
      </c>
      <c r="X1188" s="35">
        <v>0</v>
      </c>
      <c r="Y1188" s="28"/>
      <c r="Z1188" s="201"/>
      <c r="AA1188" s="201"/>
      <c r="AB1188" s="201"/>
      <c r="AC1188" s="201"/>
      <c r="AD1188" s="201"/>
      <c r="AE1188" s="201"/>
      <c r="AF1188" s="201"/>
      <c r="AG1188" s="201"/>
      <c r="AH1188" s="201"/>
      <c r="AI1188" s="201"/>
      <c r="AJ1188" s="201"/>
      <c r="AK1188" s="201"/>
      <c r="AL1188" s="201"/>
      <c r="AM1188" s="201"/>
      <c r="AN1188" s="201"/>
      <c r="AO1188" s="201"/>
      <c r="AP1188" s="201"/>
      <c r="AQ1188" s="201"/>
      <c r="AR1188" s="201"/>
      <c r="AS1188" s="201"/>
      <c r="AT1188" s="201"/>
      <c r="AU1188" s="201"/>
    </row>
    <row r="1189" spans="1:47">
      <c r="A1189" s="11">
        <v>498</v>
      </c>
      <c r="B1189" s="66" t="s">
        <v>544</v>
      </c>
      <c r="C1189" s="35">
        <f t="shared" si="73"/>
        <v>298505.7</v>
      </c>
      <c r="D1189" s="35">
        <v>0</v>
      </c>
      <c r="E1189" s="35">
        <v>0</v>
      </c>
      <c r="F1189" s="35">
        <v>0</v>
      </c>
      <c r="G1189" s="35">
        <v>0</v>
      </c>
      <c r="H1189" s="35">
        <v>0</v>
      </c>
      <c r="I1189" s="35">
        <v>0</v>
      </c>
      <c r="J1189" s="84">
        <v>0</v>
      </c>
      <c r="K1189" s="35">
        <v>0</v>
      </c>
      <c r="L1189" s="35">
        <v>0</v>
      </c>
      <c r="M1189" s="35">
        <v>0</v>
      </c>
      <c r="N1189" s="35">
        <v>0</v>
      </c>
      <c r="O1189" s="35">
        <v>0</v>
      </c>
      <c r="P1189" s="35">
        <v>0</v>
      </c>
      <c r="Q1189" s="35">
        <v>0</v>
      </c>
      <c r="R1189" s="35">
        <v>0</v>
      </c>
      <c r="S1189" s="35">
        <v>0</v>
      </c>
      <c r="T1189" s="35">
        <v>0</v>
      </c>
      <c r="U1189" s="35">
        <v>0</v>
      </c>
      <c r="V1189" s="35">
        <v>0</v>
      </c>
      <c r="W1189" s="35">
        <v>298505.7</v>
      </c>
      <c r="X1189" s="35">
        <v>0</v>
      </c>
      <c r="Y1189" s="28"/>
      <c r="Z1189" s="201"/>
      <c r="AA1189" s="201"/>
      <c r="AB1189" s="201"/>
      <c r="AC1189" s="201"/>
      <c r="AD1189" s="201"/>
      <c r="AE1189" s="201"/>
      <c r="AF1189" s="201"/>
      <c r="AG1189" s="201"/>
      <c r="AH1189" s="201"/>
      <c r="AI1189" s="201"/>
      <c r="AJ1189" s="201"/>
      <c r="AK1189" s="201"/>
      <c r="AL1189" s="201"/>
      <c r="AM1189" s="201"/>
      <c r="AN1189" s="201"/>
      <c r="AO1189" s="201"/>
      <c r="AP1189" s="201"/>
      <c r="AQ1189" s="201"/>
      <c r="AR1189" s="201"/>
      <c r="AS1189" s="201"/>
      <c r="AT1189" s="201"/>
      <c r="AU1189" s="201"/>
    </row>
    <row r="1190" spans="1:47">
      <c r="A1190" s="11">
        <v>499</v>
      </c>
      <c r="B1190" s="66" t="s">
        <v>545</v>
      </c>
      <c r="C1190" s="35">
        <f t="shared" ref="C1190:C1243" si="74">D1190+E1190+F1190+G1190+H1190+I1190+K1190+M1190+O1190+Q1190+S1190+U1190+V1190+W1190+X1190</f>
        <v>346058.01633491664</v>
      </c>
      <c r="D1190" s="35">
        <v>0</v>
      </c>
      <c r="E1190" s="35">
        <v>0</v>
      </c>
      <c r="F1190" s="35">
        <v>0</v>
      </c>
      <c r="G1190" s="35">
        <v>0</v>
      </c>
      <c r="H1190" s="35">
        <v>0</v>
      </c>
      <c r="I1190" s="35">
        <v>0</v>
      </c>
      <c r="J1190" s="84">
        <v>0</v>
      </c>
      <c r="K1190" s="35">
        <v>0</v>
      </c>
      <c r="L1190" s="35">
        <v>0</v>
      </c>
      <c r="M1190" s="35">
        <v>0</v>
      </c>
      <c r="N1190" s="35">
        <v>0</v>
      </c>
      <c r="O1190" s="35">
        <v>0</v>
      </c>
      <c r="P1190" s="35">
        <v>0</v>
      </c>
      <c r="Q1190" s="35">
        <v>0</v>
      </c>
      <c r="R1190" s="35">
        <v>0</v>
      </c>
      <c r="S1190" s="35">
        <v>0</v>
      </c>
      <c r="T1190" s="35">
        <v>0</v>
      </c>
      <c r="U1190" s="35">
        <v>0</v>
      </c>
      <c r="V1190" s="35">
        <v>0</v>
      </c>
      <c r="W1190" s="35">
        <v>346058.01633491664</v>
      </c>
      <c r="X1190" s="35">
        <v>0</v>
      </c>
      <c r="Y1190" s="28"/>
      <c r="Z1190" s="201"/>
      <c r="AA1190" s="201"/>
      <c r="AB1190" s="201"/>
      <c r="AC1190" s="201"/>
      <c r="AD1190" s="201"/>
      <c r="AE1190" s="201"/>
      <c r="AF1190" s="201"/>
      <c r="AG1190" s="201"/>
      <c r="AH1190" s="201"/>
      <c r="AI1190" s="201"/>
      <c r="AJ1190" s="201"/>
      <c r="AK1190" s="201"/>
      <c r="AL1190" s="201"/>
      <c r="AM1190" s="201"/>
      <c r="AN1190" s="201"/>
      <c r="AO1190" s="201"/>
      <c r="AP1190" s="201"/>
      <c r="AQ1190" s="201"/>
      <c r="AR1190" s="201"/>
      <c r="AS1190" s="201"/>
      <c r="AT1190" s="201"/>
      <c r="AU1190" s="201"/>
    </row>
    <row r="1191" spans="1:47">
      <c r="A1191" s="11">
        <v>500</v>
      </c>
      <c r="B1191" s="66" t="s">
        <v>546</v>
      </c>
      <c r="C1191" s="35">
        <f t="shared" si="74"/>
        <v>50000</v>
      </c>
      <c r="D1191" s="35">
        <v>0</v>
      </c>
      <c r="E1191" s="35">
        <v>0</v>
      </c>
      <c r="F1191" s="35">
        <v>0</v>
      </c>
      <c r="G1191" s="35">
        <v>0</v>
      </c>
      <c r="H1191" s="35">
        <v>0</v>
      </c>
      <c r="I1191" s="35">
        <v>0</v>
      </c>
      <c r="J1191" s="84">
        <v>0</v>
      </c>
      <c r="K1191" s="35">
        <v>0</v>
      </c>
      <c r="L1191" s="35">
        <v>0</v>
      </c>
      <c r="M1191" s="35">
        <v>0</v>
      </c>
      <c r="N1191" s="35">
        <v>0</v>
      </c>
      <c r="O1191" s="35">
        <v>0</v>
      </c>
      <c r="P1191" s="35">
        <v>0</v>
      </c>
      <c r="Q1191" s="35">
        <v>0</v>
      </c>
      <c r="R1191" s="35">
        <v>0</v>
      </c>
      <c r="S1191" s="35">
        <v>0</v>
      </c>
      <c r="T1191" s="35">
        <v>0</v>
      </c>
      <c r="U1191" s="35">
        <v>0</v>
      </c>
      <c r="V1191" s="35">
        <v>0</v>
      </c>
      <c r="W1191" s="35">
        <v>50000</v>
      </c>
      <c r="X1191" s="35">
        <v>0</v>
      </c>
      <c r="Y1191" s="28"/>
      <c r="Z1191" s="201"/>
      <c r="AA1191" s="201"/>
      <c r="AB1191" s="201"/>
      <c r="AC1191" s="201"/>
      <c r="AD1191" s="201"/>
      <c r="AE1191" s="201"/>
      <c r="AF1191" s="201"/>
      <c r="AG1191" s="201"/>
      <c r="AH1191" s="201"/>
      <c r="AI1191" s="201"/>
      <c r="AJ1191" s="201"/>
      <c r="AK1191" s="201"/>
      <c r="AL1191" s="201"/>
      <c r="AM1191" s="201"/>
      <c r="AN1191" s="201"/>
      <c r="AO1191" s="201"/>
      <c r="AP1191" s="201"/>
      <c r="AQ1191" s="201"/>
      <c r="AR1191" s="201"/>
      <c r="AS1191" s="201"/>
      <c r="AT1191" s="201"/>
      <c r="AU1191" s="201"/>
    </row>
    <row r="1192" spans="1:47">
      <c r="A1192" s="11">
        <v>501</v>
      </c>
      <c r="B1192" s="66" t="s">
        <v>547</v>
      </c>
      <c r="C1192" s="35">
        <f t="shared" si="74"/>
        <v>356037.65608171979</v>
      </c>
      <c r="D1192" s="35">
        <v>0</v>
      </c>
      <c r="E1192" s="35">
        <v>0</v>
      </c>
      <c r="F1192" s="35">
        <v>0</v>
      </c>
      <c r="G1192" s="35">
        <v>0</v>
      </c>
      <c r="H1192" s="35">
        <v>0</v>
      </c>
      <c r="I1192" s="35">
        <v>0</v>
      </c>
      <c r="J1192" s="84">
        <v>0</v>
      </c>
      <c r="K1192" s="35">
        <v>0</v>
      </c>
      <c r="L1192" s="35">
        <v>0</v>
      </c>
      <c r="M1192" s="35">
        <v>0</v>
      </c>
      <c r="N1192" s="35">
        <v>0</v>
      </c>
      <c r="O1192" s="35">
        <v>0</v>
      </c>
      <c r="P1192" s="35">
        <v>0</v>
      </c>
      <c r="Q1192" s="35">
        <v>0</v>
      </c>
      <c r="R1192" s="35">
        <v>0</v>
      </c>
      <c r="S1192" s="35">
        <v>0</v>
      </c>
      <c r="T1192" s="35">
        <v>0</v>
      </c>
      <c r="U1192" s="35">
        <v>0</v>
      </c>
      <c r="V1192" s="35">
        <v>0</v>
      </c>
      <c r="W1192" s="35">
        <v>356037.65608171979</v>
      </c>
      <c r="X1192" s="35">
        <v>0</v>
      </c>
      <c r="Y1192" s="28"/>
      <c r="Z1192" s="201"/>
      <c r="AA1192" s="201"/>
      <c r="AB1192" s="201"/>
      <c r="AC1192" s="201"/>
      <c r="AD1192" s="201"/>
      <c r="AE1192" s="201"/>
      <c r="AF1192" s="201"/>
      <c r="AG1192" s="201"/>
      <c r="AH1192" s="201"/>
      <c r="AI1192" s="201"/>
      <c r="AJ1192" s="201"/>
      <c r="AK1192" s="201"/>
      <c r="AL1192" s="201"/>
      <c r="AM1192" s="201"/>
      <c r="AN1192" s="201"/>
      <c r="AO1192" s="201"/>
      <c r="AP1192" s="201"/>
      <c r="AQ1192" s="201"/>
      <c r="AR1192" s="201"/>
      <c r="AS1192" s="201"/>
      <c r="AT1192" s="201"/>
      <c r="AU1192" s="201"/>
    </row>
    <row r="1193" spans="1:47">
      <c r="A1193" s="11">
        <v>502</v>
      </c>
      <c r="B1193" s="66" t="s">
        <v>548</v>
      </c>
      <c r="C1193" s="35">
        <f t="shared" si="74"/>
        <v>346805.17838614609</v>
      </c>
      <c r="D1193" s="35">
        <v>0</v>
      </c>
      <c r="E1193" s="35">
        <v>0</v>
      </c>
      <c r="F1193" s="35">
        <v>0</v>
      </c>
      <c r="G1193" s="35">
        <v>0</v>
      </c>
      <c r="H1193" s="35">
        <v>0</v>
      </c>
      <c r="I1193" s="35">
        <v>0</v>
      </c>
      <c r="J1193" s="84">
        <v>0</v>
      </c>
      <c r="K1193" s="35">
        <v>0</v>
      </c>
      <c r="L1193" s="35">
        <v>0</v>
      </c>
      <c r="M1193" s="35">
        <v>0</v>
      </c>
      <c r="N1193" s="35">
        <v>0</v>
      </c>
      <c r="O1193" s="35">
        <v>0</v>
      </c>
      <c r="P1193" s="35">
        <v>0</v>
      </c>
      <c r="Q1193" s="35">
        <v>0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346805.17838614609</v>
      </c>
      <c r="X1193" s="35">
        <v>0</v>
      </c>
      <c r="Y1193" s="28"/>
      <c r="Z1193" s="201"/>
      <c r="AA1193" s="201"/>
      <c r="AB1193" s="201"/>
      <c r="AC1193" s="201"/>
      <c r="AD1193" s="201"/>
      <c r="AE1193" s="201"/>
      <c r="AF1193" s="201"/>
      <c r="AG1193" s="201"/>
      <c r="AH1193" s="201"/>
      <c r="AI1193" s="201"/>
      <c r="AJ1193" s="201"/>
      <c r="AK1193" s="201"/>
      <c r="AL1193" s="201"/>
      <c r="AM1193" s="201"/>
      <c r="AN1193" s="201"/>
      <c r="AO1193" s="201"/>
      <c r="AP1193" s="201"/>
      <c r="AQ1193" s="201"/>
      <c r="AR1193" s="201"/>
      <c r="AS1193" s="201"/>
      <c r="AT1193" s="201"/>
      <c r="AU1193" s="201"/>
    </row>
    <row r="1194" spans="1:47">
      <c r="A1194" s="11">
        <v>503</v>
      </c>
      <c r="B1194" s="66" t="s">
        <v>549</v>
      </c>
      <c r="C1194" s="35">
        <f t="shared" si="74"/>
        <v>263328.5</v>
      </c>
      <c r="D1194" s="35">
        <v>0</v>
      </c>
      <c r="E1194" s="35">
        <v>0</v>
      </c>
      <c r="F1194" s="35">
        <v>0</v>
      </c>
      <c r="G1194" s="35">
        <v>0</v>
      </c>
      <c r="H1194" s="35">
        <v>0</v>
      </c>
      <c r="I1194" s="35">
        <v>0</v>
      </c>
      <c r="J1194" s="84">
        <v>0</v>
      </c>
      <c r="K1194" s="35">
        <v>0</v>
      </c>
      <c r="L1194" s="35">
        <v>0</v>
      </c>
      <c r="M1194" s="35">
        <v>0</v>
      </c>
      <c r="N1194" s="35">
        <v>0</v>
      </c>
      <c r="O1194" s="35">
        <v>0</v>
      </c>
      <c r="P1194" s="35">
        <v>0</v>
      </c>
      <c r="Q1194" s="35">
        <v>0</v>
      </c>
      <c r="R1194" s="35">
        <v>0</v>
      </c>
      <c r="S1194" s="35">
        <v>0</v>
      </c>
      <c r="T1194" s="35">
        <v>0</v>
      </c>
      <c r="U1194" s="35">
        <v>0</v>
      </c>
      <c r="V1194" s="35">
        <v>0</v>
      </c>
      <c r="W1194" s="35">
        <v>263328.5</v>
      </c>
      <c r="X1194" s="35">
        <v>0</v>
      </c>
      <c r="Y1194" s="28"/>
      <c r="Z1194" s="201"/>
      <c r="AA1194" s="201"/>
      <c r="AB1194" s="201"/>
      <c r="AC1194" s="201"/>
      <c r="AD1194" s="201"/>
      <c r="AE1194" s="201"/>
      <c r="AF1194" s="201"/>
      <c r="AG1194" s="201"/>
      <c r="AH1194" s="201"/>
      <c r="AI1194" s="201"/>
      <c r="AJ1194" s="201"/>
      <c r="AK1194" s="201"/>
      <c r="AL1194" s="201"/>
      <c r="AM1194" s="201"/>
      <c r="AN1194" s="201"/>
      <c r="AO1194" s="201"/>
      <c r="AP1194" s="201"/>
      <c r="AQ1194" s="201"/>
      <c r="AR1194" s="201"/>
      <c r="AS1194" s="201"/>
      <c r="AT1194" s="201"/>
      <c r="AU1194" s="201"/>
    </row>
    <row r="1195" spans="1:47">
      <c r="A1195" s="11">
        <v>504</v>
      </c>
      <c r="B1195" s="66" t="s">
        <v>550</v>
      </c>
      <c r="C1195" s="35">
        <f t="shared" si="74"/>
        <v>266571</v>
      </c>
      <c r="D1195" s="35">
        <v>0</v>
      </c>
      <c r="E1195" s="35">
        <v>0</v>
      </c>
      <c r="F1195" s="35">
        <v>0</v>
      </c>
      <c r="G1195" s="35">
        <v>0</v>
      </c>
      <c r="H1195" s="35">
        <v>0</v>
      </c>
      <c r="I1195" s="35">
        <v>0</v>
      </c>
      <c r="J1195" s="84">
        <v>0</v>
      </c>
      <c r="K1195" s="35">
        <v>0</v>
      </c>
      <c r="L1195" s="35">
        <v>0</v>
      </c>
      <c r="M1195" s="35">
        <v>0</v>
      </c>
      <c r="N1195" s="35">
        <v>0</v>
      </c>
      <c r="O1195" s="35">
        <v>0</v>
      </c>
      <c r="P1195" s="35">
        <v>0</v>
      </c>
      <c r="Q1195" s="35">
        <v>0</v>
      </c>
      <c r="R1195" s="35">
        <v>0</v>
      </c>
      <c r="S1195" s="35">
        <v>0</v>
      </c>
      <c r="T1195" s="35">
        <v>0</v>
      </c>
      <c r="U1195" s="35">
        <v>0</v>
      </c>
      <c r="V1195" s="35">
        <v>0</v>
      </c>
      <c r="W1195" s="35">
        <v>266571</v>
      </c>
      <c r="X1195" s="35">
        <v>0</v>
      </c>
      <c r="Y1195" s="28"/>
      <c r="Z1195" s="201"/>
      <c r="AA1195" s="201"/>
      <c r="AB1195" s="201"/>
      <c r="AC1195" s="201"/>
      <c r="AD1195" s="201"/>
      <c r="AE1195" s="201"/>
      <c r="AF1195" s="201"/>
      <c r="AG1195" s="201"/>
      <c r="AH1195" s="201"/>
      <c r="AI1195" s="201"/>
      <c r="AJ1195" s="201"/>
      <c r="AK1195" s="201"/>
      <c r="AL1195" s="201"/>
      <c r="AM1195" s="201"/>
      <c r="AN1195" s="201"/>
      <c r="AO1195" s="201"/>
      <c r="AP1195" s="201"/>
      <c r="AQ1195" s="201"/>
      <c r="AR1195" s="201"/>
      <c r="AS1195" s="201"/>
      <c r="AT1195" s="201"/>
      <c r="AU1195" s="201"/>
    </row>
    <row r="1196" spans="1:47">
      <c r="A1196" s="11">
        <v>505</v>
      </c>
      <c r="B1196" s="66" t="s">
        <v>551</v>
      </c>
      <c r="C1196" s="35">
        <f t="shared" si="74"/>
        <v>159814</v>
      </c>
      <c r="D1196" s="35">
        <v>0</v>
      </c>
      <c r="E1196" s="35">
        <v>0</v>
      </c>
      <c r="F1196" s="35">
        <v>0</v>
      </c>
      <c r="G1196" s="35">
        <v>0</v>
      </c>
      <c r="H1196" s="35">
        <v>0</v>
      </c>
      <c r="I1196" s="35">
        <v>0</v>
      </c>
      <c r="J1196" s="84">
        <v>0</v>
      </c>
      <c r="K1196" s="35">
        <v>0</v>
      </c>
      <c r="L1196" s="35">
        <v>0</v>
      </c>
      <c r="M1196" s="35">
        <v>0</v>
      </c>
      <c r="N1196" s="35">
        <v>0</v>
      </c>
      <c r="O1196" s="35">
        <v>0</v>
      </c>
      <c r="P1196" s="35">
        <v>0</v>
      </c>
      <c r="Q1196" s="35">
        <v>0</v>
      </c>
      <c r="R1196" s="35">
        <v>0</v>
      </c>
      <c r="S1196" s="35">
        <v>0</v>
      </c>
      <c r="T1196" s="35">
        <v>0</v>
      </c>
      <c r="U1196" s="35">
        <v>0</v>
      </c>
      <c r="V1196" s="35">
        <v>0</v>
      </c>
      <c r="W1196" s="35">
        <v>159814</v>
      </c>
      <c r="X1196" s="35">
        <v>0</v>
      </c>
      <c r="Y1196" s="28"/>
      <c r="Z1196" s="201"/>
      <c r="AA1196" s="201"/>
      <c r="AB1196" s="201"/>
      <c r="AC1196" s="201"/>
      <c r="AD1196" s="201"/>
      <c r="AE1196" s="201"/>
      <c r="AF1196" s="201"/>
      <c r="AG1196" s="201"/>
      <c r="AH1196" s="201"/>
      <c r="AI1196" s="201"/>
      <c r="AJ1196" s="201"/>
      <c r="AK1196" s="201"/>
      <c r="AL1196" s="201"/>
      <c r="AM1196" s="201"/>
      <c r="AN1196" s="201"/>
      <c r="AO1196" s="201"/>
      <c r="AP1196" s="201"/>
      <c r="AQ1196" s="201"/>
      <c r="AR1196" s="201"/>
      <c r="AS1196" s="201"/>
      <c r="AT1196" s="201"/>
      <c r="AU1196" s="201"/>
    </row>
    <row r="1197" spans="1:47">
      <c r="A1197" s="11">
        <v>506</v>
      </c>
      <c r="B1197" s="66" t="s">
        <v>553</v>
      </c>
      <c r="C1197" s="35">
        <f t="shared" si="74"/>
        <v>135500.59361178146</v>
      </c>
      <c r="D1197" s="35">
        <v>0</v>
      </c>
      <c r="E1197" s="35">
        <v>0</v>
      </c>
      <c r="F1197" s="35">
        <v>0</v>
      </c>
      <c r="G1197" s="35">
        <v>0</v>
      </c>
      <c r="H1197" s="35">
        <v>0</v>
      </c>
      <c r="I1197" s="35">
        <v>0</v>
      </c>
      <c r="J1197" s="84">
        <v>0</v>
      </c>
      <c r="K1197" s="35">
        <v>0</v>
      </c>
      <c r="L1197" s="35">
        <v>0</v>
      </c>
      <c r="M1197" s="35">
        <v>0</v>
      </c>
      <c r="N1197" s="35">
        <v>0</v>
      </c>
      <c r="O1197" s="35">
        <v>0</v>
      </c>
      <c r="P1197" s="35">
        <v>0</v>
      </c>
      <c r="Q1197" s="35">
        <v>0</v>
      </c>
      <c r="R1197" s="35">
        <v>0</v>
      </c>
      <c r="S1197" s="35">
        <v>0</v>
      </c>
      <c r="T1197" s="35">
        <v>0</v>
      </c>
      <c r="U1197" s="35">
        <v>0</v>
      </c>
      <c r="V1197" s="35">
        <v>0</v>
      </c>
      <c r="W1197" s="37">
        <v>135500.59361178146</v>
      </c>
      <c r="X1197" s="37">
        <v>0</v>
      </c>
      <c r="Y1197" s="28"/>
      <c r="Z1197" s="201"/>
      <c r="AA1197" s="201"/>
      <c r="AB1197" s="201"/>
      <c r="AC1197" s="201"/>
      <c r="AD1197" s="201"/>
      <c r="AE1197" s="201"/>
      <c r="AF1197" s="201"/>
      <c r="AG1197" s="201"/>
      <c r="AH1197" s="201"/>
      <c r="AI1197" s="201"/>
      <c r="AJ1197" s="201"/>
      <c r="AK1197" s="201"/>
      <c r="AL1197" s="201"/>
      <c r="AM1197" s="201"/>
      <c r="AN1197" s="201"/>
      <c r="AO1197" s="201"/>
      <c r="AP1197" s="201"/>
      <c r="AQ1197" s="201"/>
      <c r="AR1197" s="201"/>
      <c r="AS1197" s="201"/>
      <c r="AT1197" s="201"/>
      <c r="AU1197" s="201"/>
    </row>
    <row r="1198" spans="1:47">
      <c r="A1198" s="11">
        <v>507</v>
      </c>
      <c r="B1198" s="66" t="s">
        <v>554</v>
      </c>
      <c r="C1198" s="35">
        <f t="shared" si="74"/>
        <v>60111.184889806056</v>
      </c>
      <c r="D1198" s="35">
        <v>0</v>
      </c>
      <c r="E1198" s="35">
        <v>0</v>
      </c>
      <c r="F1198" s="35">
        <v>0</v>
      </c>
      <c r="G1198" s="35">
        <v>0</v>
      </c>
      <c r="H1198" s="35">
        <v>0</v>
      </c>
      <c r="I1198" s="35">
        <v>0</v>
      </c>
      <c r="J1198" s="84">
        <v>0</v>
      </c>
      <c r="K1198" s="35">
        <v>0</v>
      </c>
      <c r="L1198" s="35">
        <v>0</v>
      </c>
      <c r="M1198" s="35">
        <v>0</v>
      </c>
      <c r="N1198" s="35">
        <v>0</v>
      </c>
      <c r="O1198" s="35">
        <v>0</v>
      </c>
      <c r="P1198" s="35">
        <v>0</v>
      </c>
      <c r="Q1198" s="35">
        <v>0</v>
      </c>
      <c r="R1198" s="35">
        <v>0</v>
      </c>
      <c r="S1198" s="35">
        <v>0</v>
      </c>
      <c r="T1198" s="35">
        <v>0</v>
      </c>
      <c r="U1198" s="35">
        <v>0</v>
      </c>
      <c r="V1198" s="35">
        <v>0</v>
      </c>
      <c r="W1198" s="35">
        <v>60111.184889806056</v>
      </c>
      <c r="X1198" s="35">
        <v>0</v>
      </c>
      <c r="Y1198" s="28"/>
      <c r="Z1198" s="201"/>
      <c r="AA1198" s="201"/>
      <c r="AB1198" s="201"/>
      <c r="AC1198" s="201"/>
      <c r="AD1198" s="201"/>
      <c r="AE1198" s="201"/>
      <c r="AF1198" s="201"/>
      <c r="AG1198" s="201"/>
      <c r="AH1198" s="201"/>
      <c r="AI1198" s="201"/>
      <c r="AJ1198" s="201"/>
      <c r="AK1198" s="201"/>
      <c r="AL1198" s="201"/>
      <c r="AM1198" s="201"/>
      <c r="AN1198" s="201"/>
      <c r="AO1198" s="201"/>
      <c r="AP1198" s="201"/>
      <c r="AQ1198" s="201"/>
      <c r="AR1198" s="201"/>
      <c r="AS1198" s="201"/>
      <c r="AT1198" s="201"/>
      <c r="AU1198" s="201"/>
    </row>
    <row r="1199" spans="1:47">
      <c r="A1199" s="11">
        <v>508</v>
      </c>
      <c r="B1199" s="66" t="s">
        <v>557</v>
      </c>
      <c r="C1199" s="35">
        <f t="shared" si="74"/>
        <v>60327.619157592468</v>
      </c>
      <c r="D1199" s="35">
        <v>0</v>
      </c>
      <c r="E1199" s="35">
        <v>0</v>
      </c>
      <c r="F1199" s="35">
        <v>0</v>
      </c>
      <c r="G1199" s="35">
        <v>0</v>
      </c>
      <c r="H1199" s="35">
        <v>0</v>
      </c>
      <c r="I1199" s="35">
        <v>0</v>
      </c>
      <c r="J1199" s="84">
        <v>0</v>
      </c>
      <c r="K1199" s="35">
        <v>0</v>
      </c>
      <c r="L1199" s="35">
        <v>0</v>
      </c>
      <c r="M1199" s="35">
        <v>0</v>
      </c>
      <c r="N1199" s="35">
        <v>0</v>
      </c>
      <c r="O1199" s="35">
        <v>0</v>
      </c>
      <c r="P1199" s="35">
        <v>0</v>
      </c>
      <c r="Q1199" s="35">
        <v>0</v>
      </c>
      <c r="R1199" s="35">
        <v>0</v>
      </c>
      <c r="S1199" s="35">
        <v>0</v>
      </c>
      <c r="T1199" s="35">
        <v>0</v>
      </c>
      <c r="U1199" s="35">
        <v>0</v>
      </c>
      <c r="V1199" s="35">
        <v>0</v>
      </c>
      <c r="W1199" s="35">
        <v>60327.619157592468</v>
      </c>
      <c r="X1199" s="35">
        <v>0</v>
      </c>
      <c r="Y1199" s="28"/>
      <c r="Z1199" s="201"/>
      <c r="AA1199" s="201"/>
      <c r="AB1199" s="201"/>
      <c r="AC1199" s="201"/>
      <c r="AD1199" s="201"/>
      <c r="AE1199" s="201"/>
      <c r="AF1199" s="201"/>
      <c r="AG1199" s="201"/>
      <c r="AH1199" s="201"/>
      <c r="AI1199" s="201"/>
      <c r="AJ1199" s="201"/>
      <c r="AK1199" s="201"/>
      <c r="AL1199" s="201"/>
      <c r="AM1199" s="201"/>
      <c r="AN1199" s="201"/>
      <c r="AO1199" s="201"/>
      <c r="AP1199" s="201"/>
      <c r="AQ1199" s="201"/>
      <c r="AR1199" s="201"/>
      <c r="AS1199" s="201"/>
      <c r="AT1199" s="201"/>
      <c r="AU1199" s="201"/>
    </row>
    <row r="1200" spans="1:47">
      <c r="A1200" s="11">
        <v>509</v>
      </c>
      <c r="B1200" s="66" t="s">
        <v>558</v>
      </c>
      <c r="C1200" s="35">
        <f t="shared" si="74"/>
        <v>364341.24396581709</v>
      </c>
      <c r="D1200" s="35">
        <v>0</v>
      </c>
      <c r="E1200" s="35">
        <v>0</v>
      </c>
      <c r="F1200" s="35">
        <v>0</v>
      </c>
      <c r="G1200" s="35">
        <v>0</v>
      </c>
      <c r="H1200" s="35">
        <v>0</v>
      </c>
      <c r="I1200" s="35">
        <v>0</v>
      </c>
      <c r="J1200" s="84">
        <v>0</v>
      </c>
      <c r="K1200" s="35">
        <v>0</v>
      </c>
      <c r="L1200" s="35">
        <v>0</v>
      </c>
      <c r="M1200" s="35">
        <v>0</v>
      </c>
      <c r="N1200" s="35">
        <v>0</v>
      </c>
      <c r="O1200" s="35">
        <v>0</v>
      </c>
      <c r="P1200" s="35">
        <v>0</v>
      </c>
      <c r="Q1200" s="35">
        <v>0</v>
      </c>
      <c r="R1200" s="35">
        <v>0</v>
      </c>
      <c r="S1200" s="35">
        <v>0</v>
      </c>
      <c r="T1200" s="35">
        <v>0</v>
      </c>
      <c r="U1200" s="35">
        <v>0</v>
      </c>
      <c r="V1200" s="35">
        <v>0</v>
      </c>
      <c r="W1200" s="35">
        <v>364341.24396581709</v>
      </c>
      <c r="X1200" s="35">
        <v>0</v>
      </c>
      <c r="Y1200" s="28"/>
      <c r="Z1200" s="201"/>
      <c r="AA1200" s="201"/>
      <c r="AB1200" s="201"/>
      <c r="AC1200" s="201"/>
      <c r="AD1200" s="201"/>
      <c r="AE1200" s="201"/>
      <c r="AF1200" s="201"/>
      <c r="AG1200" s="201"/>
      <c r="AH1200" s="201"/>
      <c r="AI1200" s="201"/>
      <c r="AJ1200" s="201"/>
      <c r="AK1200" s="201"/>
      <c r="AL1200" s="201"/>
      <c r="AM1200" s="201"/>
      <c r="AN1200" s="201"/>
      <c r="AO1200" s="201"/>
      <c r="AP1200" s="201"/>
      <c r="AQ1200" s="201"/>
      <c r="AR1200" s="201"/>
      <c r="AS1200" s="201"/>
      <c r="AT1200" s="201"/>
      <c r="AU1200" s="201"/>
    </row>
    <row r="1201" spans="1:47">
      <c r="A1201" s="11">
        <v>510</v>
      </c>
      <c r="B1201" s="66" t="s">
        <v>559</v>
      </c>
      <c r="C1201" s="35">
        <f t="shared" si="74"/>
        <v>308768.63299612649</v>
      </c>
      <c r="D1201" s="35">
        <v>0</v>
      </c>
      <c r="E1201" s="35">
        <v>0</v>
      </c>
      <c r="F1201" s="35">
        <v>0</v>
      </c>
      <c r="G1201" s="35">
        <v>0</v>
      </c>
      <c r="H1201" s="35">
        <v>0</v>
      </c>
      <c r="I1201" s="35">
        <v>0</v>
      </c>
      <c r="J1201" s="84">
        <v>0</v>
      </c>
      <c r="K1201" s="35">
        <v>0</v>
      </c>
      <c r="L1201" s="35">
        <v>0</v>
      </c>
      <c r="M1201" s="35">
        <v>0</v>
      </c>
      <c r="N1201" s="35">
        <v>0</v>
      </c>
      <c r="O1201" s="35">
        <v>0</v>
      </c>
      <c r="P1201" s="35">
        <v>0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308768.63299612649</v>
      </c>
      <c r="X1201" s="35">
        <v>0</v>
      </c>
      <c r="Y1201" s="28"/>
      <c r="Z1201" s="201"/>
      <c r="AA1201" s="201"/>
      <c r="AB1201" s="201"/>
      <c r="AC1201" s="201"/>
      <c r="AD1201" s="201"/>
      <c r="AE1201" s="201"/>
      <c r="AF1201" s="201"/>
      <c r="AG1201" s="201"/>
      <c r="AH1201" s="201"/>
      <c r="AI1201" s="201"/>
      <c r="AJ1201" s="201"/>
      <c r="AK1201" s="201"/>
      <c r="AL1201" s="201"/>
      <c r="AM1201" s="201"/>
      <c r="AN1201" s="201"/>
      <c r="AO1201" s="201"/>
      <c r="AP1201" s="201"/>
      <c r="AQ1201" s="201"/>
      <c r="AR1201" s="201"/>
      <c r="AS1201" s="201"/>
      <c r="AT1201" s="201"/>
      <c r="AU1201" s="201"/>
    </row>
    <row r="1202" spans="1:47">
      <c r="A1202" s="11">
        <v>511</v>
      </c>
      <c r="B1202" s="66" t="s">
        <v>560</v>
      </c>
      <c r="C1202" s="35">
        <f t="shared" si="74"/>
        <v>343457.89239663823</v>
      </c>
      <c r="D1202" s="35">
        <v>0</v>
      </c>
      <c r="E1202" s="35">
        <v>0</v>
      </c>
      <c r="F1202" s="35">
        <v>0</v>
      </c>
      <c r="G1202" s="35">
        <v>0</v>
      </c>
      <c r="H1202" s="35">
        <v>0</v>
      </c>
      <c r="I1202" s="35">
        <v>0</v>
      </c>
      <c r="J1202" s="84">
        <v>0</v>
      </c>
      <c r="K1202" s="35">
        <v>0</v>
      </c>
      <c r="L1202" s="35">
        <v>0</v>
      </c>
      <c r="M1202" s="35">
        <v>0</v>
      </c>
      <c r="N1202" s="35">
        <v>0</v>
      </c>
      <c r="O1202" s="35">
        <v>0</v>
      </c>
      <c r="P1202" s="35">
        <v>0</v>
      </c>
      <c r="Q1202" s="35">
        <v>0</v>
      </c>
      <c r="R1202" s="35">
        <v>0</v>
      </c>
      <c r="S1202" s="35">
        <v>0</v>
      </c>
      <c r="T1202" s="35">
        <v>0</v>
      </c>
      <c r="U1202" s="35">
        <v>0</v>
      </c>
      <c r="V1202" s="35">
        <v>0</v>
      </c>
      <c r="W1202" s="35">
        <v>343457.89239663823</v>
      </c>
      <c r="X1202" s="35">
        <v>0</v>
      </c>
      <c r="Y1202" s="28"/>
      <c r="Z1202" s="201"/>
      <c r="AA1202" s="201"/>
      <c r="AB1202" s="201"/>
      <c r="AC1202" s="201"/>
      <c r="AD1202" s="201"/>
      <c r="AE1202" s="201"/>
      <c r="AF1202" s="201"/>
      <c r="AG1202" s="201"/>
      <c r="AH1202" s="201"/>
      <c r="AI1202" s="201"/>
      <c r="AJ1202" s="201"/>
      <c r="AK1202" s="201"/>
      <c r="AL1202" s="201"/>
      <c r="AM1202" s="201"/>
      <c r="AN1202" s="201"/>
      <c r="AO1202" s="201"/>
      <c r="AP1202" s="201"/>
      <c r="AQ1202" s="201"/>
      <c r="AR1202" s="201"/>
      <c r="AS1202" s="201"/>
      <c r="AT1202" s="201"/>
      <c r="AU1202" s="201"/>
    </row>
    <row r="1203" spans="1:47">
      <c r="A1203" s="11">
        <v>512</v>
      </c>
      <c r="B1203" s="59" t="s">
        <v>552</v>
      </c>
      <c r="C1203" s="35">
        <f t="shared" si="74"/>
        <v>90000</v>
      </c>
      <c r="D1203" s="35">
        <v>0</v>
      </c>
      <c r="E1203" s="35">
        <v>0</v>
      </c>
      <c r="F1203" s="35">
        <v>0</v>
      </c>
      <c r="G1203" s="35">
        <v>0</v>
      </c>
      <c r="H1203" s="35">
        <v>0</v>
      </c>
      <c r="I1203" s="35">
        <v>0</v>
      </c>
      <c r="J1203" s="84">
        <v>0</v>
      </c>
      <c r="K1203" s="35">
        <v>0</v>
      </c>
      <c r="L1203" s="35">
        <v>0</v>
      </c>
      <c r="M1203" s="35">
        <v>0</v>
      </c>
      <c r="N1203" s="35">
        <v>0</v>
      </c>
      <c r="O1203" s="35">
        <v>0</v>
      </c>
      <c r="P1203" s="35">
        <v>0</v>
      </c>
      <c r="Q1203" s="35">
        <v>0</v>
      </c>
      <c r="R1203" s="35">
        <v>0</v>
      </c>
      <c r="S1203" s="35">
        <v>0</v>
      </c>
      <c r="T1203" s="35">
        <v>0</v>
      </c>
      <c r="U1203" s="35">
        <v>0</v>
      </c>
      <c r="V1203" s="35">
        <v>0</v>
      </c>
      <c r="W1203" s="35">
        <v>90000</v>
      </c>
      <c r="X1203" s="35">
        <v>0</v>
      </c>
      <c r="Y1203" s="28"/>
      <c r="Z1203" s="201"/>
      <c r="AA1203" s="201"/>
      <c r="AB1203" s="201"/>
      <c r="AC1203" s="201"/>
      <c r="AD1203" s="201"/>
      <c r="AE1203" s="201"/>
      <c r="AF1203" s="201"/>
      <c r="AG1203" s="201"/>
      <c r="AH1203" s="201"/>
      <c r="AI1203" s="201"/>
      <c r="AJ1203" s="201"/>
      <c r="AK1203" s="201"/>
      <c r="AL1203" s="201"/>
      <c r="AM1203" s="201"/>
      <c r="AN1203" s="201"/>
      <c r="AO1203" s="201"/>
      <c r="AP1203" s="201"/>
      <c r="AQ1203" s="201"/>
      <c r="AR1203" s="201"/>
      <c r="AS1203" s="201"/>
      <c r="AT1203" s="201"/>
      <c r="AU1203" s="201"/>
    </row>
    <row r="1204" spans="1:47">
      <c r="A1204" s="11">
        <v>513</v>
      </c>
      <c r="B1204" s="66" t="s">
        <v>561</v>
      </c>
      <c r="C1204" s="35">
        <f t="shared" si="74"/>
        <v>57518.469433043952</v>
      </c>
      <c r="D1204" s="35">
        <v>0</v>
      </c>
      <c r="E1204" s="35">
        <v>0</v>
      </c>
      <c r="F1204" s="35">
        <v>0</v>
      </c>
      <c r="G1204" s="35">
        <v>0</v>
      </c>
      <c r="H1204" s="35">
        <v>0</v>
      </c>
      <c r="I1204" s="35">
        <v>0</v>
      </c>
      <c r="J1204" s="84">
        <v>0</v>
      </c>
      <c r="K1204" s="35">
        <v>0</v>
      </c>
      <c r="L1204" s="35">
        <v>0</v>
      </c>
      <c r="M1204" s="35">
        <v>0</v>
      </c>
      <c r="N1204" s="35">
        <v>0</v>
      </c>
      <c r="O1204" s="35">
        <v>0</v>
      </c>
      <c r="P1204" s="35">
        <v>0</v>
      </c>
      <c r="Q1204" s="35">
        <v>0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7">
        <v>57518.469433043952</v>
      </c>
      <c r="X1204" s="37">
        <v>0</v>
      </c>
      <c r="Y1204" s="28"/>
      <c r="Z1204" s="201"/>
      <c r="AA1204" s="201"/>
      <c r="AB1204" s="201"/>
      <c r="AC1204" s="201"/>
      <c r="AD1204" s="201"/>
      <c r="AE1204" s="201"/>
      <c r="AF1204" s="201"/>
      <c r="AG1204" s="201"/>
      <c r="AH1204" s="201"/>
      <c r="AI1204" s="201"/>
      <c r="AJ1204" s="201"/>
      <c r="AK1204" s="201"/>
      <c r="AL1204" s="201"/>
      <c r="AM1204" s="201"/>
      <c r="AN1204" s="201"/>
      <c r="AO1204" s="201"/>
      <c r="AP1204" s="201"/>
      <c r="AQ1204" s="201"/>
      <c r="AR1204" s="201"/>
      <c r="AS1204" s="201"/>
      <c r="AT1204" s="201"/>
      <c r="AU1204" s="201"/>
    </row>
    <row r="1205" spans="1:47">
      <c r="A1205" s="11">
        <v>514</v>
      </c>
      <c r="B1205" s="66" t="s">
        <v>563</v>
      </c>
      <c r="C1205" s="35">
        <f t="shared" si="74"/>
        <v>65000</v>
      </c>
      <c r="D1205" s="35">
        <v>0</v>
      </c>
      <c r="E1205" s="35">
        <v>0</v>
      </c>
      <c r="F1205" s="35">
        <v>0</v>
      </c>
      <c r="G1205" s="35">
        <v>0</v>
      </c>
      <c r="H1205" s="35">
        <v>0</v>
      </c>
      <c r="I1205" s="35">
        <v>0</v>
      </c>
      <c r="J1205" s="84">
        <v>0</v>
      </c>
      <c r="K1205" s="35">
        <v>0</v>
      </c>
      <c r="L1205" s="35">
        <v>0</v>
      </c>
      <c r="M1205" s="35">
        <v>0</v>
      </c>
      <c r="N1205" s="35">
        <v>0</v>
      </c>
      <c r="O1205" s="35">
        <v>0</v>
      </c>
      <c r="P1205" s="35">
        <v>0</v>
      </c>
      <c r="Q1205" s="35">
        <v>0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65000</v>
      </c>
      <c r="X1205" s="35">
        <v>0</v>
      </c>
      <c r="Y1205" s="28"/>
      <c r="Z1205" s="201"/>
      <c r="AA1205" s="201"/>
      <c r="AB1205" s="201"/>
      <c r="AC1205" s="201"/>
      <c r="AD1205" s="201"/>
      <c r="AE1205" s="201"/>
      <c r="AF1205" s="201"/>
      <c r="AG1205" s="201"/>
      <c r="AH1205" s="201"/>
      <c r="AI1205" s="201"/>
      <c r="AJ1205" s="201"/>
      <c r="AK1205" s="201"/>
      <c r="AL1205" s="201"/>
      <c r="AM1205" s="201"/>
      <c r="AN1205" s="201"/>
      <c r="AO1205" s="201"/>
      <c r="AP1205" s="201"/>
      <c r="AQ1205" s="201"/>
      <c r="AR1205" s="201"/>
      <c r="AS1205" s="201"/>
      <c r="AT1205" s="201"/>
      <c r="AU1205" s="201"/>
    </row>
    <row r="1206" spans="1:47">
      <c r="A1206" s="11">
        <v>515</v>
      </c>
      <c r="B1206" s="66" t="s">
        <v>567</v>
      </c>
      <c r="C1206" s="35">
        <f t="shared" si="74"/>
        <v>61115.876067422738</v>
      </c>
      <c r="D1206" s="35">
        <v>0</v>
      </c>
      <c r="E1206" s="35">
        <v>0</v>
      </c>
      <c r="F1206" s="35">
        <v>0</v>
      </c>
      <c r="G1206" s="35">
        <v>0</v>
      </c>
      <c r="H1206" s="35">
        <v>0</v>
      </c>
      <c r="I1206" s="35">
        <v>0</v>
      </c>
      <c r="J1206" s="84">
        <v>0</v>
      </c>
      <c r="K1206" s="35">
        <v>0</v>
      </c>
      <c r="L1206" s="35">
        <v>0</v>
      </c>
      <c r="M1206" s="35">
        <v>0</v>
      </c>
      <c r="N1206" s="35">
        <v>0</v>
      </c>
      <c r="O1206" s="35">
        <v>0</v>
      </c>
      <c r="P1206" s="35">
        <v>0</v>
      </c>
      <c r="Q1206" s="35">
        <v>0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7">
        <v>61115.876067422738</v>
      </c>
      <c r="X1206" s="37">
        <v>0</v>
      </c>
      <c r="Y1206" s="28"/>
      <c r="Z1206" s="201"/>
      <c r="AA1206" s="201"/>
      <c r="AB1206" s="201"/>
      <c r="AC1206" s="201"/>
      <c r="AD1206" s="201"/>
      <c r="AE1206" s="201"/>
      <c r="AF1206" s="201"/>
      <c r="AG1206" s="201"/>
      <c r="AH1206" s="201"/>
      <c r="AI1206" s="201"/>
      <c r="AJ1206" s="201"/>
      <c r="AK1206" s="201"/>
      <c r="AL1206" s="201"/>
      <c r="AM1206" s="201"/>
      <c r="AN1206" s="201"/>
      <c r="AO1206" s="201"/>
      <c r="AP1206" s="201"/>
      <c r="AQ1206" s="201"/>
      <c r="AR1206" s="201"/>
      <c r="AS1206" s="201"/>
      <c r="AT1206" s="201"/>
      <c r="AU1206" s="201"/>
    </row>
    <row r="1207" spans="1:47">
      <c r="A1207" s="11">
        <v>516</v>
      </c>
      <c r="B1207" s="66" t="s">
        <v>568</v>
      </c>
      <c r="C1207" s="35">
        <f t="shared" si="74"/>
        <v>290967.64852330799</v>
      </c>
      <c r="D1207" s="35">
        <v>0</v>
      </c>
      <c r="E1207" s="35">
        <v>0</v>
      </c>
      <c r="F1207" s="35">
        <v>0</v>
      </c>
      <c r="G1207" s="35">
        <v>0</v>
      </c>
      <c r="H1207" s="35">
        <v>0</v>
      </c>
      <c r="I1207" s="35">
        <v>0</v>
      </c>
      <c r="J1207" s="84">
        <v>0</v>
      </c>
      <c r="K1207" s="35">
        <v>0</v>
      </c>
      <c r="L1207" s="35">
        <v>0</v>
      </c>
      <c r="M1207" s="35">
        <v>0</v>
      </c>
      <c r="N1207" s="35">
        <v>0</v>
      </c>
      <c r="O1207" s="35">
        <v>0</v>
      </c>
      <c r="P1207" s="35">
        <v>0</v>
      </c>
      <c r="Q1207" s="35">
        <v>0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290967.64852330799</v>
      </c>
      <c r="X1207" s="35">
        <v>0</v>
      </c>
      <c r="Y1207" s="28"/>
      <c r="Z1207" s="201"/>
      <c r="AA1207" s="201"/>
      <c r="AB1207" s="201"/>
      <c r="AC1207" s="201"/>
      <c r="AD1207" s="201"/>
      <c r="AE1207" s="201"/>
      <c r="AF1207" s="201"/>
      <c r="AG1207" s="201"/>
      <c r="AH1207" s="201"/>
      <c r="AI1207" s="201"/>
      <c r="AJ1207" s="201"/>
      <c r="AK1207" s="201"/>
      <c r="AL1207" s="201"/>
      <c r="AM1207" s="201"/>
      <c r="AN1207" s="201"/>
      <c r="AO1207" s="201"/>
      <c r="AP1207" s="201"/>
      <c r="AQ1207" s="201"/>
      <c r="AR1207" s="201"/>
      <c r="AS1207" s="201"/>
      <c r="AT1207" s="201"/>
      <c r="AU1207" s="201"/>
    </row>
    <row r="1208" spans="1:47">
      <c r="A1208" s="11">
        <v>517</v>
      </c>
      <c r="B1208" s="66" t="s">
        <v>569</v>
      </c>
      <c r="C1208" s="35">
        <f t="shared" si="74"/>
        <v>304599.60000000003</v>
      </c>
      <c r="D1208" s="35">
        <v>0</v>
      </c>
      <c r="E1208" s="35">
        <v>0</v>
      </c>
      <c r="F1208" s="35">
        <v>0</v>
      </c>
      <c r="G1208" s="35">
        <v>0</v>
      </c>
      <c r="H1208" s="35">
        <v>0</v>
      </c>
      <c r="I1208" s="35">
        <v>0</v>
      </c>
      <c r="J1208" s="84">
        <v>0</v>
      </c>
      <c r="K1208" s="35">
        <v>0</v>
      </c>
      <c r="L1208" s="35">
        <v>0</v>
      </c>
      <c r="M1208" s="35">
        <v>0</v>
      </c>
      <c r="N1208" s="35">
        <v>0</v>
      </c>
      <c r="O1208" s="35">
        <v>0</v>
      </c>
      <c r="P1208" s="35">
        <v>0</v>
      </c>
      <c r="Q1208" s="35">
        <v>0</v>
      </c>
      <c r="R1208" s="35">
        <v>0</v>
      </c>
      <c r="S1208" s="35">
        <v>0</v>
      </c>
      <c r="T1208" s="35">
        <v>0</v>
      </c>
      <c r="U1208" s="35">
        <v>0</v>
      </c>
      <c r="V1208" s="35">
        <v>0</v>
      </c>
      <c r="W1208" s="35">
        <v>304599.60000000003</v>
      </c>
      <c r="X1208" s="35">
        <v>0</v>
      </c>
      <c r="Y1208" s="28"/>
      <c r="Z1208" s="201"/>
      <c r="AA1208" s="201"/>
      <c r="AB1208" s="201"/>
      <c r="AC1208" s="201"/>
      <c r="AD1208" s="201"/>
      <c r="AE1208" s="201"/>
      <c r="AF1208" s="201"/>
      <c r="AG1208" s="201"/>
      <c r="AH1208" s="201"/>
      <c r="AI1208" s="201"/>
      <c r="AJ1208" s="201"/>
      <c r="AK1208" s="201"/>
      <c r="AL1208" s="201"/>
      <c r="AM1208" s="201"/>
      <c r="AN1208" s="201"/>
      <c r="AO1208" s="201"/>
      <c r="AP1208" s="201"/>
      <c r="AQ1208" s="201"/>
      <c r="AR1208" s="201"/>
      <c r="AS1208" s="201"/>
      <c r="AT1208" s="201"/>
      <c r="AU1208" s="201"/>
    </row>
    <row r="1209" spans="1:47">
      <c r="A1209" s="11">
        <v>518</v>
      </c>
      <c r="B1209" s="66" t="s">
        <v>570</v>
      </c>
      <c r="C1209" s="35">
        <f t="shared" si="74"/>
        <v>231548.75822756969</v>
      </c>
      <c r="D1209" s="35">
        <v>0</v>
      </c>
      <c r="E1209" s="35">
        <v>0</v>
      </c>
      <c r="F1209" s="35">
        <v>0</v>
      </c>
      <c r="G1209" s="35">
        <v>0</v>
      </c>
      <c r="H1209" s="35">
        <v>0</v>
      </c>
      <c r="I1209" s="35">
        <v>0</v>
      </c>
      <c r="J1209" s="84">
        <v>0</v>
      </c>
      <c r="K1209" s="35">
        <v>0</v>
      </c>
      <c r="L1209" s="35">
        <v>0</v>
      </c>
      <c r="M1209" s="35">
        <v>0</v>
      </c>
      <c r="N1209" s="35">
        <v>0</v>
      </c>
      <c r="O1209" s="35">
        <v>0</v>
      </c>
      <c r="P1209" s="35">
        <v>0</v>
      </c>
      <c r="Q1209" s="35">
        <v>0</v>
      </c>
      <c r="R1209" s="35">
        <v>0</v>
      </c>
      <c r="S1209" s="35">
        <v>0</v>
      </c>
      <c r="T1209" s="35">
        <v>0</v>
      </c>
      <c r="U1209" s="35">
        <v>0</v>
      </c>
      <c r="V1209" s="35">
        <v>0</v>
      </c>
      <c r="W1209" s="35">
        <v>231548.75822756969</v>
      </c>
      <c r="X1209" s="35">
        <v>0</v>
      </c>
      <c r="Y1209" s="28"/>
      <c r="Z1209" s="201"/>
      <c r="AA1209" s="201"/>
      <c r="AB1209" s="201"/>
      <c r="AC1209" s="201"/>
      <c r="AD1209" s="201"/>
      <c r="AE1209" s="201"/>
      <c r="AF1209" s="201"/>
      <c r="AG1209" s="201"/>
      <c r="AH1209" s="201"/>
      <c r="AI1209" s="201"/>
      <c r="AJ1209" s="201"/>
      <c r="AK1209" s="201"/>
      <c r="AL1209" s="201"/>
      <c r="AM1209" s="201"/>
      <c r="AN1209" s="201"/>
      <c r="AO1209" s="201"/>
      <c r="AP1209" s="201"/>
      <c r="AQ1209" s="201"/>
      <c r="AR1209" s="201"/>
      <c r="AS1209" s="201"/>
      <c r="AT1209" s="201"/>
      <c r="AU1209" s="201"/>
    </row>
    <row r="1210" spans="1:47">
      <c r="A1210" s="11">
        <v>519</v>
      </c>
      <c r="B1210" s="66" t="s">
        <v>573</v>
      </c>
      <c r="C1210" s="35">
        <f t="shared" si="74"/>
        <v>297135.49914933153</v>
      </c>
      <c r="D1210" s="35">
        <v>0</v>
      </c>
      <c r="E1210" s="35">
        <v>0</v>
      </c>
      <c r="F1210" s="35">
        <v>0</v>
      </c>
      <c r="G1210" s="35">
        <v>0</v>
      </c>
      <c r="H1210" s="35">
        <v>0</v>
      </c>
      <c r="I1210" s="35">
        <v>0</v>
      </c>
      <c r="J1210" s="84">
        <v>0</v>
      </c>
      <c r="K1210" s="35">
        <v>0</v>
      </c>
      <c r="L1210" s="35">
        <v>0</v>
      </c>
      <c r="M1210" s="35">
        <v>0</v>
      </c>
      <c r="N1210" s="35">
        <v>0</v>
      </c>
      <c r="O1210" s="35">
        <v>0</v>
      </c>
      <c r="P1210" s="35">
        <v>0</v>
      </c>
      <c r="Q1210" s="35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297135.49914933153</v>
      </c>
      <c r="X1210" s="35">
        <v>0</v>
      </c>
      <c r="Y1210" s="28"/>
      <c r="Z1210" s="201"/>
      <c r="AA1210" s="201"/>
      <c r="AB1210" s="201"/>
      <c r="AC1210" s="201"/>
      <c r="AD1210" s="201"/>
      <c r="AE1210" s="201"/>
      <c r="AF1210" s="201"/>
      <c r="AG1210" s="201"/>
      <c r="AH1210" s="201"/>
      <c r="AI1210" s="201"/>
      <c r="AJ1210" s="201"/>
      <c r="AK1210" s="201"/>
      <c r="AL1210" s="201"/>
      <c r="AM1210" s="201"/>
      <c r="AN1210" s="201"/>
      <c r="AO1210" s="201"/>
      <c r="AP1210" s="201"/>
      <c r="AQ1210" s="201"/>
      <c r="AR1210" s="201"/>
      <c r="AS1210" s="201"/>
      <c r="AT1210" s="201"/>
      <c r="AU1210" s="201"/>
    </row>
    <row r="1211" spans="1:47">
      <c r="A1211" s="11">
        <v>520</v>
      </c>
      <c r="B1211" s="66" t="s">
        <v>574</v>
      </c>
      <c r="C1211" s="35">
        <f t="shared" si="74"/>
        <v>346193.04889472073</v>
      </c>
      <c r="D1211" s="35">
        <v>0</v>
      </c>
      <c r="E1211" s="35">
        <v>0</v>
      </c>
      <c r="F1211" s="35">
        <v>0</v>
      </c>
      <c r="G1211" s="35">
        <v>0</v>
      </c>
      <c r="H1211" s="35">
        <v>0</v>
      </c>
      <c r="I1211" s="35">
        <v>0</v>
      </c>
      <c r="J1211" s="84">
        <v>0</v>
      </c>
      <c r="K1211" s="35">
        <v>0</v>
      </c>
      <c r="L1211" s="35">
        <v>0</v>
      </c>
      <c r="M1211" s="35">
        <v>0</v>
      </c>
      <c r="N1211" s="35">
        <v>0</v>
      </c>
      <c r="O1211" s="35">
        <v>0</v>
      </c>
      <c r="P1211" s="35">
        <v>0</v>
      </c>
      <c r="Q1211" s="35">
        <v>0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346193.04889472073</v>
      </c>
      <c r="X1211" s="35">
        <v>0</v>
      </c>
      <c r="Y1211" s="28"/>
      <c r="Z1211" s="201"/>
      <c r="AA1211" s="201"/>
      <c r="AB1211" s="201"/>
      <c r="AC1211" s="201"/>
      <c r="AD1211" s="201"/>
      <c r="AE1211" s="201"/>
      <c r="AF1211" s="201"/>
      <c r="AG1211" s="201"/>
      <c r="AH1211" s="201"/>
      <c r="AI1211" s="201"/>
      <c r="AJ1211" s="201"/>
      <c r="AK1211" s="201"/>
      <c r="AL1211" s="201"/>
      <c r="AM1211" s="201"/>
      <c r="AN1211" s="201"/>
      <c r="AO1211" s="201"/>
      <c r="AP1211" s="201"/>
      <c r="AQ1211" s="201"/>
      <c r="AR1211" s="201"/>
      <c r="AS1211" s="201"/>
      <c r="AT1211" s="201"/>
      <c r="AU1211" s="201"/>
    </row>
    <row r="1212" spans="1:47">
      <c r="A1212" s="11">
        <v>521</v>
      </c>
      <c r="B1212" s="66" t="s">
        <v>576</v>
      </c>
      <c r="C1212" s="35">
        <f t="shared" si="74"/>
        <v>231455.10000000003</v>
      </c>
      <c r="D1212" s="35">
        <v>0</v>
      </c>
      <c r="E1212" s="35">
        <v>0</v>
      </c>
      <c r="F1212" s="35">
        <v>0</v>
      </c>
      <c r="G1212" s="35">
        <v>0</v>
      </c>
      <c r="H1212" s="35">
        <v>0</v>
      </c>
      <c r="I1212" s="35">
        <v>0</v>
      </c>
      <c r="J1212" s="84">
        <v>0</v>
      </c>
      <c r="K1212" s="35">
        <v>0</v>
      </c>
      <c r="L1212" s="35">
        <v>0</v>
      </c>
      <c r="M1212" s="35">
        <v>0</v>
      </c>
      <c r="N1212" s="35">
        <v>0</v>
      </c>
      <c r="O1212" s="35">
        <v>0</v>
      </c>
      <c r="P1212" s="35">
        <v>0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231455.10000000003</v>
      </c>
      <c r="X1212" s="35">
        <v>0</v>
      </c>
      <c r="Y1212" s="28"/>
      <c r="Z1212" s="201"/>
      <c r="AA1212" s="201"/>
      <c r="AB1212" s="201"/>
      <c r="AC1212" s="201"/>
      <c r="AD1212" s="201"/>
      <c r="AE1212" s="201"/>
      <c r="AF1212" s="201"/>
      <c r="AG1212" s="201"/>
      <c r="AH1212" s="201"/>
      <c r="AI1212" s="201"/>
      <c r="AJ1212" s="201"/>
      <c r="AK1212" s="201"/>
      <c r="AL1212" s="201"/>
      <c r="AM1212" s="201"/>
      <c r="AN1212" s="201"/>
      <c r="AO1212" s="201"/>
      <c r="AP1212" s="201"/>
      <c r="AQ1212" s="201"/>
      <c r="AR1212" s="201"/>
      <c r="AS1212" s="201"/>
      <c r="AT1212" s="201"/>
      <c r="AU1212" s="201"/>
    </row>
    <row r="1213" spans="1:47">
      <c r="A1213" s="11">
        <v>522</v>
      </c>
      <c r="B1213" s="66" t="s">
        <v>577</v>
      </c>
      <c r="C1213" s="35">
        <f t="shared" si="74"/>
        <v>140838.39999999999</v>
      </c>
      <c r="D1213" s="35">
        <v>0</v>
      </c>
      <c r="E1213" s="35">
        <v>0</v>
      </c>
      <c r="F1213" s="35">
        <v>0</v>
      </c>
      <c r="G1213" s="35">
        <v>0</v>
      </c>
      <c r="H1213" s="35">
        <v>0</v>
      </c>
      <c r="I1213" s="35">
        <v>0</v>
      </c>
      <c r="J1213" s="84">
        <v>0</v>
      </c>
      <c r="K1213" s="35">
        <v>0</v>
      </c>
      <c r="L1213" s="35">
        <v>0</v>
      </c>
      <c r="M1213" s="35">
        <v>0</v>
      </c>
      <c r="N1213" s="35">
        <v>0</v>
      </c>
      <c r="O1213" s="35">
        <v>0</v>
      </c>
      <c r="P1213" s="35">
        <v>0</v>
      </c>
      <c r="Q1213" s="35">
        <v>0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140838.39999999999</v>
      </c>
      <c r="X1213" s="35">
        <v>0</v>
      </c>
      <c r="Y1213" s="28"/>
      <c r="Z1213" s="201"/>
      <c r="AA1213" s="201"/>
      <c r="AB1213" s="201"/>
      <c r="AC1213" s="201"/>
      <c r="AD1213" s="201"/>
      <c r="AE1213" s="201"/>
      <c r="AF1213" s="201"/>
      <c r="AG1213" s="201"/>
      <c r="AH1213" s="201"/>
      <c r="AI1213" s="201"/>
      <c r="AJ1213" s="201"/>
      <c r="AK1213" s="201"/>
      <c r="AL1213" s="201"/>
      <c r="AM1213" s="201"/>
      <c r="AN1213" s="201"/>
      <c r="AO1213" s="201"/>
      <c r="AP1213" s="201"/>
      <c r="AQ1213" s="201"/>
      <c r="AR1213" s="201"/>
      <c r="AS1213" s="201"/>
      <c r="AT1213" s="201"/>
      <c r="AU1213" s="201"/>
    </row>
    <row r="1214" spans="1:47">
      <c r="A1214" s="11">
        <v>523</v>
      </c>
      <c r="B1214" s="66" t="s">
        <v>970</v>
      </c>
      <c r="C1214" s="35">
        <f t="shared" si="74"/>
        <v>109531</v>
      </c>
      <c r="D1214" s="35">
        <v>0</v>
      </c>
      <c r="E1214" s="35">
        <v>0</v>
      </c>
      <c r="F1214" s="35">
        <v>0</v>
      </c>
      <c r="G1214" s="35">
        <v>0</v>
      </c>
      <c r="H1214" s="35">
        <v>0</v>
      </c>
      <c r="I1214" s="35">
        <v>0</v>
      </c>
      <c r="J1214" s="84">
        <v>0</v>
      </c>
      <c r="K1214" s="35">
        <v>0</v>
      </c>
      <c r="L1214" s="35">
        <v>0</v>
      </c>
      <c r="M1214" s="35">
        <v>0</v>
      </c>
      <c r="N1214" s="35">
        <v>0</v>
      </c>
      <c r="O1214" s="35">
        <v>0</v>
      </c>
      <c r="P1214" s="35">
        <v>0</v>
      </c>
      <c r="Q1214" s="35">
        <v>0</v>
      </c>
      <c r="R1214" s="35">
        <v>0</v>
      </c>
      <c r="S1214" s="35">
        <v>0</v>
      </c>
      <c r="T1214" s="35">
        <v>0</v>
      </c>
      <c r="U1214" s="35">
        <v>0</v>
      </c>
      <c r="V1214" s="35">
        <v>0</v>
      </c>
      <c r="W1214" s="37">
        <v>109531</v>
      </c>
      <c r="X1214" s="37">
        <v>0</v>
      </c>
      <c r="Y1214" s="28"/>
      <c r="Z1214" s="201"/>
      <c r="AA1214" s="201"/>
      <c r="AB1214" s="201"/>
      <c r="AC1214" s="201"/>
      <c r="AD1214" s="201"/>
      <c r="AE1214" s="201"/>
      <c r="AF1214" s="201"/>
      <c r="AG1214" s="201"/>
      <c r="AH1214" s="201"/>
      <c r="AI1214" s="201"/>
      <c r="AJ1214" s="201"/>
      <c r="AK1214" s="201"/>
      <c r="AL1214" s="201"/>
      <c r="AM1214" s="201"/>
      <c r="AN1214" s="201"/>
      <c r="AO1214" s="201"/>
      <c r="AP1214" s="201"/>
      <c r="AQ1214" s="201"/>
      <c r="AR1214" s="201"/>
      <c r="AS1214" s="201"/>
      <c r="AT1214" s="201"/>
      <c r="AU1214" s="201"/>
    </row>
    <row r="1215" spans="1:47">
      <c r="A1215" s="11">
        <v>524</v>
      </c>
      <c r="B1215" s="66" t="s">
        <v>579</v>
      </c>
      <c r="C1215" s="35">
        <f t="shared" si="74"/>
        <v>51893.641481734092</v>
      </c>
      <c r="D1215" s="35">
        <v>0</v>
      </c>
      <c r="E1215" s="35">
        <v>0</v>
      </c>
      <c r="F1215" s="35">
        <v>0</v>
      </c>
      <c r="G1215" s="35">
        <v>0</v>
      </c>
      <c r="H1215" s="35">
        <v>0</v>
      </c>
      <c r="I1215" s="35">
        <v>0</v>
      </c>
      <c r="J1215" s="84">
        <v>0</v>
      </c>
      <c r="K1215" s="35">
        <v>0</v>
      </c>
      <c r="L1215" s="35">
        <v>0</v>
      </c>
      <c r="M1215" s="35">
        <v>0</v>
      </c>
      <c r="N1215" s="35">
        <v>0</v>
      </c>
      <c r="O1215" s="35">
        <v>0</v>
      </c>
      <c r="P1215" s="35">
        <v>0</v>
      </c>
      <c r="Q1215" s="35">
        <v>0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7">
        <v>51893.641481734092</v>
      </c>
      <c r="X1215" s="37">
        <v>0</v>
      </c>
      <c r="Y1215" s="28"/>
      <c r="Z1215" s="201"/>
      <c r="AA1215" s="201"/>
      <c r="AB1215" s="201"/>
      <c r="AC1215" s="201"/>
      <c r="AD1215" s="201"/>
      <c r="AE1215" s="201"/>
      <c r="AF1215" s="201"/>
      <c r="AG1215" s="201"/>
      <c r="AH1215" s="201"/>
      <c r="AI1215" s="201"/>
      <c r="AJ1215" s="201"/>
      <c r="AK1215" s="201"/>
      <c r="AL1215" s="201"/>
      <c r="AM1215" s="201"/>
      <c r="AN1215" s="201"/>
      <c r="AO1215" s="201"/>
      <c r="AP1215" s="201"/>
      <c r="AQ1215" s="201"/>
      <c r="AR1215" s="201"/>
      <c r="AS1215" s="201"/>
      <c r="AT1215" s="201"/>
      <c r="AU1215" s="201"/>
    </row>
    <row r="1216" spans="1:47">
      <c r="A1216" s="11">
        <v>525</v>
      </c>
      <c r="B1216" s="66" t="s">
        <v>580</v>
      </c>
      <c r="C1216" s="35">
        <f t="shared" si="74"/>
        <v>354274.35364081827</v>
      </c>
      <c r="D1216" s="35">
        <v>0</v>
      </c>
      <c r="E1216" s="35">
        <v>0</v>
      </c>
      <c r="F1216" s="35">
        <v>0</v>
      </c>
      <c r="G1216" s="35">
        <v>0</v>
      </c>
      <c r="H1216" s="35">
        <v>0</v>
      </c>
      <c r="I1216" s="35">
        <v>0</v>
      </c>
      <c r="J1216" s="84">
        <v>0</v>
      </c>
      <c r="K1216" s="35">
        <v>0</v>
      </c>
      <c r="L1216" s="35">
        <v>0</v>
      </c>
      <c r="M1216" s="35">
        <v>0</v>
      </c>
      <c r="N1216" s="35">
        <v>0</v>
      </c>
      <c r="O1216" s="35">
        <v>0</v>
      </c>
      <c r="P1216" s="35">
        <v>0</v>
      </c>
      <c r="Q1216" s="35">
        <v>0</v>
      </c>
      <c r="R1216" s="35">
        <v>0</v>
      </c>
      <c r="S1216" s="35">
        <v>0</v>
      </c>
      <c r="T1216" s="35">
        <v>0</v>
      </c>
      <c r="U1216" s="35">
        <v>0</v>
      </c>
      <c r="V1216" s="35">
        <v>0</v>
      </c>
      <c r="W1216" s="35">
        <v>354274.35364081827</v>
      </c>
      <c r="X1216" s="35">
        <v>0</v>
      </c>
      <c r="Y1216" s="28"/>
      <c r="Z1216" s="201"/>
      <c r="AA1216" s="201"/>
      <c r="AB1216" s="201"/>
      <c r="AC1216" s="201"/>
      <c r="AD1216" s="201"/>
      <c r="AE1216" s="201"/>
      <c r="AF1216" s="201"/>
      <c r="AG1216" s="201"/>
      <c r="AH1216" s="201"/>
      <c r="AI1216" s="201"/>
      <c r="AJ1216" s="201"/>
      <c r="AK1216" s="201"/>
      <c r="AL1216" s="201"/>
      <c r="AM1216" s="201"/>
      <c r="AN1216" s="201"/>
      <c r="AO1216" s="201"/>
      <c r="AP1216" s="201"/>
      <c r="AQ1216" s="201"/>
      <c r="AR1216" s="201"/>
      <c r="AS1216" s="201"/>
      <c r="AT1216" s="201"/>
      <c r="AU1216" s="201"/>
    </row>
    <row r="1217" spans="1:47">
      <c r="A1217" s="11">
        <v>526</v>
      </c>
      <c r="B1217" s="66" t="s">
        <v>581</v>
      </c>
      <c r="C1217" s="35">
        <f t="shared" si="74"/>
        <v>78347.095499957752</v>
      </c>
      <c r="D1217" s="35">
        <v>0</v>
      </c>
      <c r="E1217" s="35">
        <v>0</v>
      </c>
      <c r="F1217" s="35">
        <v>0</v>
      </c>
      <c r="G1217" s="35">
        <v>0</v>
      </c>
      <c r="H1217" s="35">
        <v>0</v>
      </c>
      <c r="I1217" s="35">
        <v>0</v>
      </c>
      <c r="J1217" s="84">
        <v>0</v>
      </c>
      <c r="K1217" s="35">
        <v>0</v>
      </c>
      <c r="L1217" s="35">
        <v>0</v>
      </c>
      <c r="M1217" s="35">
        <v>0</v>
      </c>
      <c r="N1217" s="35">
        <v>0</v>
      </c>
      <c r="O1217" s="35">
        <v>0</v>
      </c>
      <c r="P1217" s="35">
        <v>0</v>
      </c>
      <c r="Q1217" s="35">
        <v>0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78347.095499957752</v>
      </c>
      <c r="X1217" s="35">
        <v>0</v>
      </c>
      <c r="Y1217" s="28"/>
      <c r="Z1217" s="201"/>
      <c r="AA1217" s="201"/>
      <c r="AB1217" s="201"/>
      <c r="AC1217" s="201"/>
      <c r="AD1217" s="201"/>
      <c r="AE1217" s="201"/>
      <c r="AF1217" s="201"/>
      <c r="AG1217" s="201"/>
      <c r="AH1217" s="201"/>
      <c r="AI1217" s="201"/>
      <c r="AJ1217" s="201"/>
      <c r="AK1217" s="201"/>
      <c r="AL1217" s="201"/>
      <c r="AM1217" s="201"/>
      <c r="AN1217" s="201"/>
      <c r="AO1217" s="201"/>
      <c r="AP1217" s="201"/>
      <c r="AQ1217" s="201"/>
      <c r="AR1217" s="201"/>
      <c r="AS1217" s="201"/>
      <c r="AT1217" s="201"/>
      <c r="AU1217" s="201"/>
    </row>
    <row r="1218" spans="1:47">
      <c r="A1218" s="11">
        <v>527</v>
      </c>
      <c r="B1218" s="66" t="s">
        <v>582</v>
      </c>
      <c r="C1218" s="35">
        <f t="shared" si="74"/>
        <v>223796.2703968253</v>
      </c>
      <c r="D1218" s="35">
        <v>0</v>
      </c>
      <c r="E1218" s="35">
        <v>0</v>
      </c>
      <c r="F1218" s="35">
        <v>0</v>
      </c>
      <c r="G1218" s="35">
        <v>0</v>
      </c>
      <c r="H1218" s="35">
        <v>0</v>
      </c>
      <c r="I1218" s="35">
        <v>0</v>
      </c>
      <c r="J1218" s="84">
        <v>0</v>
      </c>
      <c r="K1218" s="35">
        <v>0</v>
      </c>
      <c r="L1218" s="35">
        <v>0</v>
      </c>
      <c r="M1218" s="35">
        <v>0</v>
      </c>
      <c r="N1218" s="35">
        <v>0</v>
      </c>
      <c r="O1218" s="35">
        <v>0</v>
      </c>
      <c r="P1218" s="35">
        <v>0</v>
      </c>
      <c r="Q1218" s="35">
        <v>0</v>
      </c>
      <c r="R1218" s="35">
        <v>0</v>
      </c>
      <c r="S1218" s="35">
        <v>0</v>
      </c>
      <c r="T1218" s="35">
        <v>0</v>
      </c>
      <c r="U1218" s="35">
        <v>0</v>
      </c>
      <c r="V1218" s="35">
        <v>0</v>
      </c>
      <c r="W1218" s="35">
        <v>223796.2703968253</v>
      </c>
      <c r="X1218" s="35">
        <v>0</v>
      </c>
      <c r="Y1218" s="28"/>
      <c r="Z1218" s="201"/>
      <c r="AA1218" s="201"/>
      <c r="AB1218" s="201"/>
      <c r="AC1218" s="201"/>
      <c r="AD1218" s="201"/>
      <c r="AE1218" s="201"/>
      <c r="AF1218" s="201"/>
      <c r="AG1218" s="201"/>
      <c r="AH1218" s="201"/>
      <c r="AI1218" s="201"/>
      <c r="AJ1218" s="201"/>
      <c r="AK1218" s="201"/>
      <c r="AL1218" s="201"/>
      <c r="AM1218" s="201"/>
      <c r="AN1218" s="201"/>
      <c r="AO1218" s="201"/>
      <c r="AP1218" s="201"/>
      <c r="AQ1218" s="201"/>
      <c r="AR1218" s="201"/>
      <c r="AS1218" s="201"/>
      <c r="AT1218" s="201"/>
      <c r="AU1218" s="201"/>
    </row>
    <row r="1219" spans="1:47">
      <c r="A1219" s="11">
        <v>528</v>
      </c>
      <c r="B1219" s="66" t="s">
        <v>583</v>
      </c>
      <c r="C1219" s="35">
        <f t="shared" si="74"/>
        <v>57709.1</v>
      </c>
      <c r="D1219" s="35">
        <v>0</v>
      </c>
      <c r="E1219" s="35">
        <v>0</v>
      </c>
      <c r="F1219" s="35">
        <v>0</v>
      </c>
      <c r="G1219" s="35">
        <v>0</v>
      </c>
      <c r="H1219" s="35">
        <v>0</v>
      </c>
      <c r="I1219" s="35">
        <v>0</v>
      </c>
      <c r="J1219" s="84">
        <v>0</v>
      </c>
      <c r="K1219" s="35">
        <v>0</v>
      </c>
      <c r="L1219" s="35">
        <v>0</v>
      </c>
      <c r="M1219" s="35">
        <v>0</v>
      </c>
      <c r="N1219" s="35">
        <v>0</v>
      </c>
      <c r="O1219" s="35">
        <v>0</v>
      </c>
      <c r="P1219" s="35">
        <v>0</v>
      </c>
      <c r="Q1219" s="35">
        <v>0</v>
      </c>
      <c r="R1219" s="35">
        <v>0</v>
      </c>
      <c r="S1219" s="35">
        <v>0</v>
      </c>
      <c r="T1219" s="35">
        <v>0</v>
      </c>
      <c r="U1219" s="35">
        <v>0</v>
      </c>
      <c r="V1219" s="35">
        <v>0</v>
      </c>
      <c r="W1219" s="35">
        <v>57709.1</v>
      </c>
      <c r="X1219" s="35">
        <v>0</v>
      </c>
      <c r="Y1219" s="28"/>
      <c r="Z1219" s="201"/>
      <c r="AA1219" s="201"/>
      <c r="AB1219" s="201"/>
      <c r="AC1219" s="201"/>
      <c r="AD1219" s="201"/>
      <c r="AE1219" s="201"/>
      <c r="AF1219" s="201"/>
      <c r="AG1219" s="201"/>
      <c r="AH1219" s="201"/>
      <c r="AI1219" s="201"/>
      <c r="AJ1219" s="201"/>
      <c r="AK1219" s="201"/>
      <c r="AL1219" s="201"/>
      <c r="AM1219" s="201"/>
      <c r="AN1219" s="201"/>
      <c r="AO1219" s="201"/>
      <c r="AP1219" s="201"/>
      <c r="AQ1219" s="201"/>
      <c r="AR1219" s="201"/>
      <c r="AS1219" s="201"/>
      <c r="AT1219" s="201"/>
      <c r="AU1219" s="201"/>
    </row>
    <row r="1220" spans="1:47">
      <c r="A1220" s="11">
        <v>529</v>
      </c>
      <c r="B1220" s="66" t="s">
        <v>584</v>
      </c>
      <c r="C1220" s="35">
        <f t="shared" si="74"/>
        <v>40673.4</v>
      </c>
      <c r="D1220" s="35">
        <v>0</v>
      </c>
      <c r="E1220" s="35">
        <v>0</v>
      </c>
      <c r="F1220" s="35">
        <v>0</v>
      </c>
      <c r="G1220" s="35">
        <v>0</v>
      </c>
      <c r="H1220" s="35">
        <v>0</v>
      </c>
      <c r="I1220" s="35">
        <v>0</v>
      </c>
      <c r="J1220" s="84">
        <v>0</v>
      </c>
      <c r="K1220" s="35">
        <v>0</v>
      </c>
      <c r="L1220" s="35">
        <v>0</v>
      </c>
      <c r="M1220" s="35">
        <v>0</v>
      </c>
      <c r="N1220" s="35">
        <v>0</v>
      </c>
      <c r="O1220" s="35">
        <v>0</v>
      </c>
      <c r="P1220" s="35">
        <v>0</v>
      </c>
      <c r="Q1220" s="35">
        <v>0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40673.4</v>
      </c>
      <c r="X1220" s="35">
        <v>0</v>
      </c>
      <c r="Y1220" s="28"/>
      <c r="Z1220" s="201"/>
      <c r="AA1220" s="201"/>
      <c r="AB1220" s="201"/>
      <c r="AC1220" s="201"/>
      <c r="AD1220" s="201"/>
      <c r="AE1220" s="201"/>
      <c r="AF1220" s="201"/>
      <c r="AG1220" s="201"/>
      <c r="AH1220" s="201"/>
      <c r="AI1220" s="201"/>
      <c r="AJ1220" s="201"/>
      <c r="AK1220" s="201"/>
      <c r="AL1220" s="201"/>
      <c r="AM1220" s="201"/>
      <c r="AN1220" s="201"/>
      <c r="AO1220" s="201"/>
      <c r="AP1220" s="201"/>
      <c r="AQ1220" s="201"/>
      <c r="AR1220" s="201"/>
      <c r="AS1220" s="201"/>
      <c r="AT1220" s="201"/>
      <c r="AU1220" s="201"/>
    </row>
    <row r="1221" spans="1:47">
      <c r="A1221" s="11">
        <v>530</v>
      </c>
      <c r="B1221" s="66" t="s">
        <v>591</v>
      </c>
      <c r="C1221" s="35">
        <f t="shared" si="74"/>
        <v>50709.620690459953</v>
      </c>
      <c r="D1221" s="35">
        <v>0</v>
      </c>
      <c r="E1221" s="35">
        <v>0</v>
      </c>
      <c r="F1221" s="35">
        <v>0</v>
      </c>
      <c r="G1221" s="35">
        <v>0</v>
      </c>
      <c r="H1221" s="35">
        <v>0</v>
      </c>
      <c r="I1221" s="35">
        <v>0</v>
      </c>
      <c r="J1221" s="84">
        <v>0</v>
      </c>
      <c r="K1221" s="35">
        <v>0</v>
      </c>
      <c r="L1221" s="35">
        <v>0</v>
      </c>
      <c r="M1221" s="35">
        <v>0</v>
      </c>
      <c r="N1221" s="35">
        <v>0</v>
      </c>
      <c r="O1221" s="35">
        <v>0</v>
      </c>
      <c r="P1221" s="35">
        <v>0</v>
      </c>
      <c r="Q1221" s="35">
        <v>0</v>
      </c>
      <c r="R1221" s="35">
        <v>0</v>
      </c>
      <c r="S1221" s="35">
        <v>0</v>
      </c>
      <c r="T1221" s="35">
        <v>0</v>
      </c>
      <c r="U1221" s="35">
        <v>0</v>
      </c>
      <c r="V1221" s="35">
        <v>0</v>
      </c>
      <c r="W1221" s="37">
        <v>50709.620690459953</v>
      </c>
      <c r="X1221" s="37">
        <v>0</v>
      </c>
      <c r="Y1221" s="28"/>
      <c r="Z1221" s="201"/>
      <c r="AA1221" s="201"/>
      <c r="AB1221" s="201"/>
      <c r="AC1221" s="201"/>
      <c r="AD1221" s="201"/>
      <c r="AE1221" s="201"/>
      <c r="AF1221" s="201"/>
      <c r="AG1221" s="201"/>
      <c r="AH1221" s="201"/>
      <c r="AI1221" s="201"/>
      <c r="AJ1221" s="201"/>
      <c r="AK1221" s="201"/>
      <c r="AL1221" s="201"/>
      <c r="AM1221" s="201"/>
      <c r="AN1221" s="201"/>
      <c r="AO1221" s="201"/>
      <c r="AP1221" s="201"/>
      <c r="AQ1221" s="201"/>
      <c r="AR1221" s="201"/>
      <c r="AS1221" s="201"/>
      <c r="AT1221" s="201"/>
      <c r="AU1221" s="201"/>
    </row>
    <row r="1222" spans="1:47">
      <c r="A1222" s="11">
        <v>531</v>
      </c>
      <c r="B1222" s="66" t="s">
        <v>594</v>
      </c>
      <c r="C1222" s="35">
        <f t="shared" si="74"/>
        <v>207484</v>
      </c>
      <c r="D1222" s="35">
        <v>0</v>
      </c>
      <c r="E1222" s="35">
        <v>0</v>
      </c>
      <c r="F1222" s="35">
        <v>0</v>
      </c>
      <c r="G1222" s="35">
        <v>0</v>
      </c>
      <c r="H1222" s="35">
        <v>0</v>
      </c>
      <c r="I1222" s="35">
        <v>0</v>
      </c>
      <c r="J1222" s="84">
        <v>0</v>
      </c>
      <c r="K1222" s="35">
        <v>0</v>
      </c>
      <c r="L1222" s="35">
        <v>0</v>
      </c>
      <c r="M1222" s="35">
        <v>0</v>
      </c>
      <c r="N1222" s="35">
        <v>0</v>
      </c>
      <c r="O1222" s="35">
        <v>0</v>
      </c>
      <c r="P1222" s="35">
        <v>0</v>
      </c>
      <c r="Q1222" s="35">
        <v>0</v>
      </c>
      <c r="R1222" s="35">
        <v>0</v>
      </c>
      <c r="S1222" s="35">
        <v>0</v>
      </c>
      <c r="T1222" s="35">
        <v>0</v>
      </c>
      <c r="U1222" s="35">
        <v>0</v>
      </c>
      <c r="V1222" s="35">
        <v>0</v>
      </c>
      <c r="W1222" s="35">
        <v>207484</v>
      </c>
      <c r="X1222" s="35">
        <v>0</v>
      </c>
      <c r="Y1222" s="28"/>
      <c r="Z1222" s="201"/>
      <c r="AA1222" s="201"/>
      <c r="AB1222" s="201"/>
      <c r="AC1222" s="201"/>
      <c r="AD1222" s="201"/>
      <c r="AE1222" s="201"/>
      <c r="AF1222" s="201"/>
      <c r="AG1222" s="201"/>
      <c r="AH1222" s="201"/>
      <c r="AI1222" s="201"/>
      <c r="AJ1222" s="201"/>
      <c r="AK1222" s="201"/>
      <c r="AL1222" s="201"/>
      <c r="AM1222" s="201"/>
      <c r="AN1222" s="201"/>
      <c r="AO1222" s="201"/>
      <c r="AP1222" s="201"/>
      <c r="AQ1222" s="201"/>
      <c r="AR1222" s="201"/>
      <c r="AS1222" s="201"/>
      <c r="AT1222" s="201"/>
      <c r="AU1222" s="201"/>
    </row>
    <row r="1223" spans="1:47">
      <c r="A1223" s="11">
        <v>532</v>
      </c>
      <c r="B1223" s="66" t="s">
        <v>595</v>
      </c>
      <c r="C1223" s="35">
        <f t="shared" si="74"/>
        <v>262462.3</v>
      </c>
      <c r="D1223" s="35">
        <v>0</v>
      </c>
      <c r="E1223" s="35">
        <v>0</v>
      </c>
      <c r="F1223" s="35">
        <v>0</v>
      </c>
      <c r="G1223" s="35">
        <v>0</v>
      </c>
      <c r="H1223" s="35">
        <v>0</v>
      </c>
      <c r="I1223" s="35">
        <v>0</v>
      </c>
      <c r="J1223" s="84">
        <v>0</v>
      </c>
      <c r="K1223" s="35">
        <v>0</v>
      </c>
      <c r="L1223" s="35">
        <v>0</v>
      </c>
      <c r="M1223" s="35">
        <v>0</v>
      </c>
      <c r="N1223" s="35">
        <v>0</v>
      </c>
      <c r="O1223" s="35">
        <v>0</v>
      </c>
      <c r="P1223" s="35">
        <v>0</v>
      </c>
      <c r="Q1223" s="35">
        <v>0</v>
      </c>
      <c r="R1223" s="35">
        <v>0</v>
      </c>
      <c r="S1223" s="35">
        <v>0</v>
      </c>
      <c r="T1223" s="35">
        <v>0</v>
      </c>
      <c r="U1223" s="35">
        <v>0</v>
      </c>
      <c r="V1223" s="35">
        <v>0</v>
      </c>
      <c r="W1223" s="35">
        <v>262462.3</v>
      </c>
      <c r="X1223" s="35">
        <v>0</v>
      </c>
      <c r="Y1223" s="28"/>
      <c r="Z1223" s="201"/>
      <c r="AA1223" s="201"/>
      <c r="AB1223" s="201"/>
      <c r="AC1223" s="201"/>
      <c r="AD1223" s="201"/>
      <c r="AE1223" s="201"/>
      <c r="AF1223" s="201"/>
      <c r="AG1223" s="201"/>
      <c r="AH1223" s="201"/>
      <c r="AI1223" s="201"/>
      <c r="AJ1223" s="201"/>
      <c r="AK1223" s="201"/>
      <c r="AL1223" s="201"/>
      <c r="AM1223" s="201"/>
      <c r="AN1223" s="201"/>
      <c r="AO1223" s="201"/>
      <c r="AP1223" s="201"/>
      <c r="AQ1223" s="201"/>
      <c r="AR1223" s="201"/>
      <c r="AS1223" s="201"/>
      <c r="AT1223" s="201"/>
      <c r="AU1223" s="201"/>
    </row>
    <row r="1224" spans="1:47">
      <c r="A1224" s="11">
        <v>533</v>
      </c>
      <c r="B1224" s="66" t="s">
        <v>596</v>
      </c>
      <c r="C1224" s="35">
        <f t="shared" si="74"/>
        <v>230799.38006971983</v>
      </c>
      <c r="D1224" s="35">
        <v>0</v>
      </c>
      <c r="E1224" s="35">
        <v>0</v>
      </c>
      <c r="F1224" s="35">
        <v>0</v>
      </c>
      <c r="G1224" s="35">
        <v>0</v>
      </c>
      <c r="H1224" s="35">
        <v>0</v>
      </c>
      <c r="I1224" s="35">
        <v>0</v>
      </c>
      <c r="J1224" s="84">
        <v>0</v>
      </c>
      <c r="K1224" s="35">
        <v>0</v>
      </c>
      <c r="L1224" s="35">
        <v>0</v>
      </c>
      <c r="M1224" s="35">
        <v>0</v>
      </c>
      <c r="N1224" s="35">
        <v>0</v>
      </c>
      <c r="O1224" s="35">
        <v>0</v>
      </c>
      <c r="P1224" s="35">
        <v>0</v>
      </c>
      <c r="Q1224" s="35">
        <v>0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230799.38006971983</v>
      </c>
      <c r="X1224" s="35">
        <v>0</v>
      </c>
      <c r="Y1224" s="28"/>
      <c r="Z1224" s="201"/>
      <c r="AA1224" s="201"/>
      <c r="AB1224" s="201"/>
      <c r="AC1224" s="201"/>
      <c r="AD1224" s="201"/>
      <c r="AE1224" s="201"/>
      <c r="AF1224" s="201"/>
      <c r="AG1224" s="201"/>
      <c r="AH1224" s="201"/>
      <c r="AI1224" s="201"/>
      <c r="AJ1224" s="201"/>
      <c r="AK1224" s="201"/>
      <c r="AL1224" s="201"/>
      <c r="AM1224" s="201"/>
      <c r="AN1224" s="201"/>
      <c r="AO1224" s="201"/>
      <c r="AP1224" s="201"/>
      <c r="AQ1224" s="201"/>
      <c r="AR1224" s="201"/>
      <c r="AS1224" s="201"/>
      <c r="AT1224" s="201"/>
      <c r="AU1224" s="201"/>
    </row>
    <row r="1225" spans="1:47">
      <c r="A1225" s="11">
        <v>534</v>
      </c>
      <c r="B1225" s="66" t="s">
        <v>597</v>
      </c>
      <c r="C1225" s="35">
        <f t="shared" si="74"/>
        <v>396900.35620639485</v>
      </c>
      <c r="D1225" s="35">
        <v>0</v>
      </c>
      <c r="E1225" s="35">
        <v>0</v>
      </c>
      <c r="F1225" s="35">
        <v>0</v>
      </c>
      <c r="G1225" s="35">
        <v>0</v>
      </c>
      <c r="H1225" s="35">
        <v>0</v>
      </c>
      <c r="I1225" s="35">
        <v>0</v>
      </c>
      <c r="J1225" s="84">
        <v>0</v>
      </c>
      <c r="K1225" s="35">
        <v>0</v>
      </c>
      <c r="L1225" s="35">
        <v>0</v>
      </c>
      <c r="M1225" s="35">
        <v>0</v>
      </c>
      <c r="N1225" s="35">
        <v>0</v>
      </c>
      <c r="O1225" s="35">
        <v>0</v>
      </c>
      <c r="P1225" s="35">
        <v>0</v>
      </c>
      <c r="Q1225" s="35">
        <v>0</v>
      </c>
      <c r="R1225" s="35">
        <v>0</v>
      </c>
      <c r="S1225" s="35">
        <v>0</v>
      </c>
      <c r="T1225" s="35">
        <v>0</v>
      </c>
      <c r="U1225" s="35">
        <v>0</v>
      </c>
      <c r="V1225" s="35">
        <v>0</v>
      </c>
      <c r="W1225" s="35">
        <v>396900.35620639485</v>
      </c>
      <c r="X1225" s="35">
        <v>0</v>
      </c>
      <c r="Y1225" s="28"/>
      <c r="Z1225" s="201"/>
      <c r="AA1225" s="201"/>
      <c r="AB1225" s="201"/>
      <c r="AC1225" s="201"/>
      <c r="AD1225" s="201"/>
      <c r="AE1225" s="201"/>
      <c r="AF1225" s="201"/>
      <c r="AG1225" s="201"/>
      <c r="AH1225" s="201"/>
      <c r="AI1225" s="201"/>
      <c r="AJ1225" s="201"/>
      <c r="AK1225" s="201"/>
      <c r="AL1225" s="201"/>
      <c r="AM1225" s="201"/>
      <c r="AN1225" s="201"/>
      <c r="AO1225" s="201"/>
      <c r="AP1225" s="201"/>
      <c r="AQ1225" s="201"/>
      <c r="AR1225" s="201"/>
      <c r="AS1225" s="201"/>
      <c r="AT1225" s="201"/>
      <c r="AU1225" s="201"/>
    </row>
    <row r="1226" spans="1:47">
      <c r="A1226" s="11">
        <v>535</v>
      </c>
      <c r="B1226" s="66" t="s">
        <v>598</v>
      </c>
      <c r="C1226" s="35">
        <f t="shared" si="74"/>
        <v>317349</v>
      </c>
      <c r="D1226" s="35">
        <v>0</v>
      </c>
      <c r="E1226" s="35">
        <v>0</v>
      </c>
      <c r="F1226" s="35">
        <v>0</v>
      </c>
      <c r="G1226" s="35">
        <v>0</v>
      </c>
      <c r="H1226" s="35">
        <v>0</v>
      </c>
      <c r="I1226" s="35">
        <v>0</v>
      </c>
      <c r="J1226" s="84">
        <v>0</v>
      </c>
      <c r="K1226" s="35">
        <v>0</v>
      </c>
      <c r="L1226" s="35">
        <v>0</v>
      </c>
      <c r="M1226" s="35">
        <v>0</v>
      </c>
      <c r="N1226" s="35">
        <v>0</v>
      </c>
      <c r="O1226" s="35">
        <v>0</v>
      </c>
      <c r="P1226" s="35">
        <v>0</v>
      </c>
      <c r="Q1226" s="35">
        <v>0</v>
      </c>
      <c r="R1226" s="35">
        <v>0</v>
      </c>
      <c r="S1226" s="35">
        <v>0</v>
      </c>
      <c r="T1226" s="35">
        <v>0</v>
      </c>
      <c r="U1226" s="35">
        <v>0</v>
      </c>
      <c r="V1226" s="35">
        <v>0</v>
      </c>
      <c r="W1226" s="35">
        <v>317349</v>
      </c>
      <c r="X1226" s="35">
        <v>0</v>
      </c>
      <c r="Y1226" s="28"/>
      <c r="Z1226" s="201"/>
      <c r="AA1226" s="201"/>
      <c r="AB1226" s="201"/>
      <c r="AC1226" s="201"/>
      <c r="AD1226" s="201"/>
      <c r="AE1226" s="201"/>
      <c r="AF1226" s="201"/>
      <c r="AG1226" s="201"/>
      <c r="AH1226" s="201"/>
      <c r="AI1226" s="201"/>
      <c r="AJ1226" s="201"/>
      <c r="AK1226" s="201"/>
      <c r="AL1226" s="201"/>
      <c r="AM1226" s="201"/>
      <c r="AN1226" s="201"/>
      <c r="AO1226" s="201"/>
      <c r="AP1226" s="201"/>
      <c r="AQ1226" s="201"/>
      <c r="AR1226" s="201"/>
      <c r="AS1226" s="201"/>
      <c r="AT1226" s="201"/>
      <c r="AU1226" s="201"/>
    </row>
    <row r="1227" spans="1:47">
      <c r="A1227" s="11">
        <v>536</v>
      </c>
      <c r="B1227" s="66" t="s">
        <v>599</v>
      </c>
      <c r="C1227" s="35">
        <f t="shared" si="74"/>
        <v>319947.19318461849</v>
      </c>
      <c r="D1227" s="35">
        <v>0</v>
      </c>
      <c r="E1227" s="35">
        <v>0</v>
      </c>
      <c r="F1227" s="35">
        <v>0</v>
      </c>
      <c r="G1227" s="35">
        <v>0</v>
      </c>
      <c r="H1227" s="35">
        <v>0</v>
      </c>
      <c r="I1227" s="35">
        <v>0</v>
      </c>
      <c r="J1227" s="84">
        <v>0</v>
      </c>
      <c r="K1227" s="35">
        <v>0</v>
      </c>
      <c r="L1227" s="35">
        <v>0</v>
      </c>
      <c r="M1227" s="35">
        <v>0</v>
      </c>
      <c r="N1227" s="35">
        <v>0</v>
      </c>
      <c r="O1227" s="35">
        <v>0</v>
      </c>
      <c r="P1227" s="35">
        <v>0</v>
      </c>
      <c r="Q1227" s="35">
        <v>0</v>
      </c>
      <c r="R1227" s="35">
        <v>0</v>
      </c>
      <c r="S1227" s="35">
        <v>0</v>
      </c>
      <c r="T1227" s="35">
        <v>0</v>
      </c>
      <c r="U1227" s="35">
        <v>0</v>
      </c>
      <c r="V1227" s="35">
        <v>0</v>
      </c>
      <c r="W1227" s="35">
        <v>319947.19318461849</v>
      </c>
      <c r="X1227" s="35">
        <v>0</v>
      </c>
      <c r="Y1227" s="28"/>
      <c r="Z1227" s="201"/>
      <c r="AA1227" s="201"/>
      <c r="AB1227" s="201"/>
      <c r="AC1227" s="201"/>
      <c r="AD1227" s="201"/>
      <c r="AE1227" s="201"/>
      <c r="AF1227" s="201"/>
      <c r="AG1227" s="201"/>
      <c r="AH1227" s="201"/>
      <c r="AI1227" s="201"/>
      <c r="AJ1227" s="201"/>
      <c r="AK1227" s="201"/>
      <c r="AL1227" s="201"/>
      <c r="AM1227" s="201"/>
      <c r="AN1227" s="201"/>
      <c r="AO1227" s="201"/>
      <c r="AP1227" s="201"/>
      <c r="AQ1227" s="201"/>
      <c r="AR1227" s="201"/>
      <c r="AS1227" s="201"/>
      <c r="AT1227" s="201"/>
      <c r="AU1227" s="201"/>
    </row>
    <row r="1228" spans="1:47">
      <c r="A1228" s="11">
        <v>537</v>
      </c>
      <c r="B1228" s="66" t="s">
        <v>600</v>
      </c>
      <c r="C1228" s="35">
        <f t="shared" si="74"/>
        <v>82183.123535558974</v>
      </c>
      <c r="D1228" s="35">
        <v>0</v>
      </c>
      <c r="E1228" s="35">
        <v>0</v>
      </c>
      <c r="F1228" s="35">
        <v>0</v>
      </c>
      <c r="G1228" s="35">
        <v>0</v>
      </c>
      <c r="H1228" s="35">
        <v>0</v>
      </c>
      <c r="I1228" s="35">
        <v>0</v>
      </c>
      <c r="J1228" s="84">
        <v>0</v>
      </c>
      <c r="K1228" s="35">
        <v>0</v>
      </c>
      <c r="L1228" s="35">
        <v>0</v>
      </c>
      <c r="M1228" s="35">
        <v>0</v>
      </c>
      <c r="N1228" s="35">
        <v>0</v>
      </c>
      <c r="O1228" s="35">
        <v>0</v>
      </c>
      <c r="P1228" s="35">
        <v>0</v>
      </c>
      <c r="Q1228" s="35">
        <v>0</v>
      </c>
      <c r="R1228" s="35">
        <v>0</v>
      </c>
      <c r="S1228" s="35">
        <v>0</v>
      </c>
      <c r="T1228" s="35">
        <v>0</v>
      </c>
      <c r="U1228" s="35">
        <v>0</v>
      </c>
      <c r="V1228" s="35">
        <v>0</v>
      </c>
      <c r="W1228" s="35">
        <v>82183.123535558974</v>
      </c>
      <c r="X1228" s="35">
        <v>0</v>
      </c>
      <c r="Y1228" s="28"/>
      <c r="Z1228" s="201"/>
      <c r="AA1228" s="201"/>
      <c r="AB1228" s="201"/>
      <c r="AC1228" s="201"/>
      <c r="AD1228" s="201"/>
      <c r="AE1228" s="201"/>
      <c r="AF1228" s="201"/>
      <c r="AG1228" s="201"/>
      <c r="AH1228" s="201"/>
      <c r="AI1228" s="201"/>
      <c r="AJ1228" s="201"/>
      <c r="AK1228" s="201"/>
      <c r="AL1228" s="201"/>
      <c r="AM1228" s="201"/>
      <c r="AN1228" s="201"/>
      <c r="AO1228" s="201"/>
      <c r="AP1228" s="201"/>
      <c r="AQ1228" s="201"/>
      <c r="AR1228" s="201"/>
      <c r="AS1228" s="201"/>
      <c r="AT1228" s="201"/>
      <c r="AU1228" s="201"/>
    </row>
    <row r="1229" spans="1:47">
      <c r="A1229" s="11">
        <v>538</v>
      </c>
      <c r="B1229" s="66" t="s">
        <v>605</v>
      </c>
      <c r="C1229" s="35">
        <f t="shared" si="74"/>
        <v>170656</v>
      </c>
      <c r="D1229" s="35">
        <v>0</v>
      </c>
      <c r="E1229" s="35">
        <v>0</v>
      </c>
      <c r="F1229" s="35">
        <v>0</v>
      </c>
      <c r="G1229" s="35">
        <v>0</v>
      </c>
      <c r="H1229" s="35">
        <v>0</v>
      </c>
      <c r="I1229" s="35">
        <v>0</v>
      </c>
      <c r="J1229" s="84">
        <v>0</v>
      </c>
      <c r="K1229" s="35">
        <v>0</v>
      </c>
      <c r="L1229" s="35">
        <v>0</v>
      </c>
      <c r="M1229" s="35">
        <v>0</v>
      </c>
      <c r="N1229" s="35">
        <v>0</v>
      </c>
      <c r="O1229" s="35">
        <v>0</v>
      </c>
      <c r="P1229" s="35">
        <v>0</v>
      </c>
      <c r="Q1229" s="35">
        <v>0</v>
      </c>
      <c r="R1229" s="35">
        <v>0</v>
      </c>
      <c r="S1229" s="35">
        <v>0</v>
      </c>
      <c r="T1229" s="35">
        <v>0</v>
      </c>
      <c r="U1229" s="35">
        <v>0</v>
      </c>
      <c r="V1229" s="35">
        <v>0</v>
      </c>
      <c r="W1229" s="35">
        <v>170656</v>
      </c>
      <c r="X1229" s="35">
        <v>0</v>
      </c>
      <c r="Y1229" s="28"/>
      <c r="Z1229" s="201"/>
      <c r="AA1229" s="201"/>
      <c r="AB1229" s="201"/>
      <c r="AC1229" s="201"/>
      <c r="AD1229" s="201"/>
      <c r="AE1229" s="201"/>
      <c r="AF1229" s="201"/>
      <c r="AG1229" s="201"/>
      <c r="AH1229" s="201"/>
      <c r="AI1229" s="201"/>
      <c r="AJ1229" s="201"/>
      <c r="AK1229" s="201"/>
      <c r="AL1229" s="201"/>
      <c r="AM1229" s="201"/>
      <c r="AN1229" s="201"/>
      <c r="AO1229" s="201"/>
      <c r="AP1229" s="201"/>
      <c r="AQ1229" s="201"/>
      <c r="AR1229" s="201"/>
      <c r="AS1229" s="201"/>
      <c r="AT1229" s="201"/>
      <c r="AU1229" s="201"/>
    </row>
    <row r="1230" spans="1:47">
      <c r="A1230" s="11">
        <v>539</v>
      </c>
      <c r="B1230" s="66" t="s">
        <v>606</v>
      </c>
      <c r="C1230" s="35">
        <f t="shared" si="74"/>
        <v>144956</v>
      </c>
      <c r="D1230" s="35">
        <v>0</v>
      </c>
      <c r="E1230" s="35">
        <v>0</v>
      </c>
      <c r="F1230" s="35">
        <v>0</v>
      </c>
      <c r="G1230" s="35">
        <v>0</v>
      </c>
      <c r="H1230" s="35">
        <v>0</v>
      </c>
      <c r="I1230" s="35">
        <v>0</v>
      </c>
      <c r="J1230" s="84">
        <v>0</v>
      </c>
      <c r="K1230" s="35">
        <v>0</v>
      </c>
      <c r="L1230" s="35">
        <v>0</v>
      </c>
      <c r="M1230" s="35">
        <v>0</v>
      </c>
      <c r="N1230" s="35">
        <v>0</v>
      </c>
      <c r="O1230" s="35">
        <v>0</v>
      </c>
      <c r="P1230" s="35">
        <v>0</v>
      </c>
      <c r="Q1230" s="35">
        <v>0</v>
      </c>
      <c r="R1230" s="35">
        <v>0</v>
      </c>
      <c r="S1230" s="35">
        <v>0</v>
      </c>
      <c r="T1230" s="35">
        <v>0</v>
      </c>
      <c r="U1230" s="35">
        <v>0</v>
      </c>
      <c r="V1230" s="35">
        <v>0</v>
      </c>
      <c r="W1230" s="35">
        <v>144956</v>
      </c>
      <c r="X1230" s="35">
        <v>0</v>
      </c>
      <c r="Y1230" s="28"/>
      <c r="Z1230" s="201"/>
      <c r="AA1230" s="201"/>
      <c r="AB1230" s="201"/>
      <c r="AC1230" s="201"/>
      <c r="AD1230" s="201"/>
      <c r="AE1230" s="201"/>
      <c r="AF1230" s="201"/>
      <c r="AG1230" s="201"/>
      <c r="AH1230" s="201"/>
      <c r="AI1230" s="201"/>
      <c r="AJ1230" s="201"/>
      <c r="AK1230" s="201"/>
      <c r="AL1230" s="201"/>
      <c r="AM1230" s="201"/>
      <c r="AN1230" s="201"/>
      <c r="AO1230" s="201"/>
      <c r="AP1230" s="201"/>
      <c r="AQ1230" s="201"/>
      <c r="AR1230" s="201"/>
      <c r="AS1230" s="201"/>
      <c r="AT1230" s="201"/>
      <c r="AU1230" s="201"/>
    </row>
    <row r="1231" spans="1:47">
      <c r="A1231" s="11">
        <v>540</v>
      </c>
      <c r="B1231" s="66" t="s">
        <v>607</v>
      </c>
      <c r="C1231" s="35">
        <f t="shared" si="74"/>
        <v>345921.26303826744</v>
      </c>
      <c r="D1231" s="35">
        <v>0</v>
      </c>
      <c r="E1231" s="35">
        <v>0</v>
      </c>
      <c r="F1231" s="35">
        <v>0</v>
      </c>
      <c r="G1231" s="35">
        <v>0</v>
      </c>
      <c r="H1231" s="35">
        <v>0</v>
      </c>
      <c r="I1231" s="35">
        <v>0</v>
      </c>
      <c r="J1231" s="84">
        <v>0</v>
      </c>
      <c r="K1231" s="35">
        <v>0</v>
      </c>
      <c r="L1231" s="35">
        <v>0</v>
      </c>
      <c r="M1231" s="35">
        <v>0</v>
      </c>
      <c r="N1231" s="35">
        <v>0</v>
      </c>
      <c r="O1231" s="35">
        <v>0</v>
      </c>
      <c r="P1231" s="35">
        <v>0</v>
      </c>
      <c r="Q1231" s="35">
        <v>0</v>
      </c>
      <c r="R1231" s="35">
        <v>0</v>
      </c>
      <c r="S1231" s="35">
        <v>0</v>
      </c>
      <c r="T1231" s="35">
        <v>0</v>
      </c>
      <c r="U1231" s="35">
        <v>0</v>
      </c>
      <c r="V1231" s="35">
        <v>0</v>
      </c>
      <c r="W1231" s="35">
        <v>345921.26303826744</v>
      </c>
      <c r="X1231" s="35">
        <v>0</v>
      </c>
      <c r="Y1231" s="28"/>
      <c r="Z1231" s="201"/>
      <c r="AA1231" s="201"/>
      <c r="AB1231" s="201"/>
      <c r="AC1231" s="201"/>
      <c r="AD1231" s="201"/>
      <c r="AE1231" s="201"/>
      <c r="AF1231" s="201"/>
      <c r="AG1231" s="201"/>
      <c r="AH1231" s="201"/>
      <c r="AI1231" s="201"/>
      <c r="AJ1231" s="201"/>
      <c r="AK1231" s="201"/>
      <c r="AL1231" s="201"/>
      <c r="AM1231" s="201"/>
      <c r="AN1231" s="201"/>
      <c r="AO1231" s="201"/>
      <c r="AP1231" s="201"/>
      <c r="AQ1231" s="201"/>
      <c r="AR1231" s="201"/>
      <c r="AS1231" s="201"/>
      <c r="AT1231" s="201"/>
      <c r="AU1231" s="201"/>
    </row>
    <row r="1232" spans="1:47">
      <c r="A1232" s="11">
        <v>541</v>
      </c>
      <c r="B1232" s="66" t="s">
        <v>608</v>
      </c>
      <c r="C1232" s="35">
        <f t="shared" si="74"/>
        <v>134072.9</v>
      </c>
      <c r="D1232" s="35">
        <v>0</v>
      </c>
      <c r="E1232" s="35">
        <v>0</v>
      </c>
      <c r="F1232" s="35">
        <v>0</v>
      </c>
      <c r="G1232" s="35">
        <v>0</v>
      </c>
      <c r="H1232" s="35">
        <v>0</v>
      </c>
      <c r="I1232" s="35">
        <v>0</v>
      </c>
      <c r="J1232" s="84">
        <v>0</v>
      </c>
      <c r="K1232" s="35">
        <v>0</v>
      </c>
      <c r="L1232" s="35">
        <v>0</v>
      </c>
      <c r="M1232" s="35">
        <v>0</v>
      </c>
      <c r="N1232" s="35">
        <v>0</v>
      </c>
      <c r="O1232" s="35">
        <v>0</v>
      </c>
      <c r="P1232" s="35">
        <v>0</v>
      </c>
      <c r="Q1232" s="35">
        <v>0</v>
      </c>
      <c r="R1232" s="35">
        <v>0</v>
      </c>
      <c r="S1232" s="35">
        <v>0</v>
      </c>
      <c r="T1232" s="35">
        <v>0</v>
      </c>
      <c r="U1232" s="35">
        <v>0</v>
      </c>
      <c r="V1232" s="35">
        <v>0</v>
      </c>
      <c r="W1232" s="35">
        <v>134072.9</v>
      </c>
      <c r="X1232" s="35">
        <v>0</v>
      </c>
      <c r="Y1232" s="28"/>
      <c r="Z1232" s="201"/>
      <c r="AA1232" s="201"/>
      <c r="AB1232" s="201"/>
      <c r="AC1232" s="201"/>
      <c r="AD1232" s="201"/>
      <c r="AE1232" s="201"/>
      <c r="AF1232" s="201"/>
      <c r="AG1232" s="201"/>
      <c r="AH1232" s="201"/>
      <c r="AI1232" s="201"/>
      <c r="AJ1232" s="201"/>
      <c r="AK1232" s="201"/>
      <c r="AL1232" s="201"/>
      <c r="AM1232" s="201"/>
      <c r="AN1232" s="201"/>
      <c r="AO1232" s="201"/>
      <c r="AP1232" s="201"/>
      <c r="AQ1232" s="201"/>
      <c r="AR1232" s="201"/>
      <c r="AS1232" s="201"/>
      <c r="AT1232" s="201"/>
      <c r="AU1232" s="201"/>
    </row>
    <row r="1233" spans="1:47">
      <c r="A1233" s="11">
        <v>542</v>
      </c>
      <c r="B1233" s="66" t="s">
        <v>609</v>
      </c>
      <c r="C1233" s="35">
        <f t="shared" si="74"/>
        <v>258521.50534337165</v>
      </c>
      <c r="D1233" s="35">
        <v>0</v>
      </c>
      <c r="E1233" s="35">
        <v>0</v>
      </c>
      <c r="F1233" s="35">
        <v>0</v>
      </c>
      <c r="G1233" s="35">
        <v>0</v>
      </c>
      <c r="H1233" s="35">
        <v>0</v>
      </c>
      <c r="I1233" s="35">
        <v>0</v>
      </c>
      <c r="J1233" s="84">
        <v>0</v>
      </c>
      <c r="K1233" s="35">
        <v>0</v>
      </c>
      <c r="L1233" s="35">
        <v>0</v>
      </c>
      <c r="M1233" s="35">
        <v>0</v>
      </c>
      <c r="N1233" s="35">
        <v>0</v>
      </c>
      <c r="O1233" s="35">
        <v>0</v>
      </c>
      <c r="P1233" s="35">
        <v>0</v>
      </c>
      <c r="Q1233" s="35">
        <v>0</v>
      </c>
      <c r="R1233" s="35">
        <v>0</v>
      </c>
      <c r="S1233" s="35">
        <v>0</v>
      </c>
      <c r="T1233" s="35">
        <v>0</v>
      </c>
      <c r="U1233" s="35">
        <v>0</v>
      </c>
      <c r="V1233" s="35">
        <v>0</v>
      </c>
      <c r="W1233" s="35">
        <v>258521.50534337165</v>
      </c>
      <c r="X1233" s="35">
        <v>0</v>
      </c>
      <c r="Y1233" s="28"/>
      <c r="Z1233" s="201"/>
      <c r="AA1233" s="201"/>
      <c r="AB1233" s="201"/>
      <c r="AC1233" s="201"/>
      <c r="AD1233" s="201"/>
      <c r="AE1233" s="201"/>
      <c r="AF1233" s="201"/>
      <c r="AG1233" s="201"/>
      <c r="AH1233" s="201"/>
      <c r="AI1233" s="201"/>
      <c r="AJ1233" s="201"/>
      <c r="AK1233" s="201"/>
      <c r="AL1233" s="201"/>
      <c r="AM1233" s="201"/>
      <c r="AN1233" s="201"/>
      <c r="AO1233" s="201"/>
      <c r="AP1233" s="201"/>
      <c r="AQ1233" s="201"/>
      <c r="AR1233" s="201"/>
      <c r="AS1233" s="201"/>
      <c r="AT1233" s="201"/>
      <c r="AU1233" s="201"/>
    </row>
    <row r="1234" spans="1:47">
      <c r="A1234" s="11">
        <v>543</v>
      </c>
      <c r="B1234" s="66" t="s">
        <v>610</v>
      </c>
      <c r="C1234" s="35">
        <f t="shared" si="74"/>
        <v>160903.1</v>
      </c>
      <c r="D1234" s="35">
        <v>0</v>
      </c>
      <c r="E1234" s="35">
        <v>0</v>
      </c>
      <c r="F1234" s="35">
        <v>0</v>
      </c>
      <c r="G1234" s="35">
        <v>0</v>
      </c>
      <c r="H1234" s="35">
        <v>0</v>
      </c>
      <c r="I1234" s="35">
        <v>0</v>
      </c>
      <c r="J1234" s="84">
        <v>0</v>
      </c>
      <c r="K1234" s="35">
        <v>0</v>
      </c>
      <c r="L1234" s="35">
        <v>0</v>
      </c>
      <c r="M1234" s="35">
        <v>0</v>
      </c>
      <c r="N1234" s="35">
        <v>0</v>
      </c>
      <c r="O1234" s="35">
        <v>0</v>
      </c>
      <c r="P1234" s="35">
        <v>0</v>
      </c>
      <c r="Q1234" s="35">
        <v>0</v>
      </c>
      <c r="R1234" s="35">
        <v>0</v>
      </c>
      <c r="S1234" s="35">
        <v>0</v>
      </c>
      <c r="T1234" s="35">
        <v>0</v>
      </c>
      <c r="U1234" s="35">
        <v>0</v>
      </c>
      <c r="V1234" s="35">
        <v>0</v>
      </c>
      <c r="W1234" s="35">
        <v>160903.1</v>
      </c>
      <c r="X1234" s="35">
        <v>0</v>
      </c>
      <c r="Y1234" s="28"/>
      <c r="Z1234" s="201"/>
      <c r="AA1234" s="201"/>
      <c r="AB1234" s="201"/>
      <c r="AC1234" s="201"/>
      <c r="AD1234" s="201"/>
      <c r="AE1234" s="201"/>
      <c r="AF1234" s="201"/>
      <c r="AG1234" s="201"/>
      <c r="AH1234" s="201"/>
      <c r="AI1234" s="201"/>
      <c r="AJ1234" s="201"/>
      <c r="AK1234" s="201"/>
      <c r="AL1234" s="201"/>
      <c r="AM1234" s="201"/>
      <c r="AN1234" s="201"/>
      <c r="AO1234" s="201"/>
      <c r="AP1234" s="201"/>
      <c r="AQ1234" s="201"/>
      <c r="AR1234" s="201"/>
      <c r="AS1234" s="201"/>
      <c r="AT1234" s="201"/>
      <c r="AU1234" s="201"/>
    </row>
    <row r="1235" spans="1:47">
      <c r="A1235" s="11">
        <v>544</v>
      </c>
      <c r="B1235" s="66" t="s">
        <v>611</v>
      </c>
      <c r="C1235" s="35">
        <f t="shared" si="74"/>
        <v>53062.758815896981</v>
      </c>
      <c r="D1235" s="35">
        <v>0</v>
      </c>
      <c r="E1235" s="35">
        <v>0</v>
      </c>
      <c r="F1235" s="35">
        <v>0</v>
      </c>
      <c r="G1235" s="35">
        <v>0</v>
      </c>
      <c r="H1235" s="35">
        <v>0</v>
      </c>
      <c r="I1235" s="35">
        <v>0</v>
      </c>
      <c r="J1235" s="84">
        <v>0</v>
      </c>
      <c r="K1235" s="35">
        <v>0</v>
      </c>
      <c r="L1235" s="35">
        <v>0</v>
      </c>
      <c r="M1235" s="35">
        <v>0</v>
      </c>
      <c r="N1235" s="35">
        <v>0</v>
      </c>
      <c r="O1235" s="35">
        <v>0</v>
      </c>
      <c r="P1235" s="35">
        <v>0</v>
      </c>
      <c r="Q1235" s="35">
        <v>0</v>
      </c>
      <c r="R1235" s="35">
        <v>0</v>
      </c>
      <c r="S1235" s="35">
        <v>0</v>
      </c>
      <c r="T1235" s="35">
        <v>0</v>
      </c>
      <c r="U1235" s="35">
        <v>0</v>
      </c>
      <c r="V1235" s="35">
        <v>0</v>
      </c>
      <c r="W1235" s="37">
        <v>53062.758815896981</v>
      </c>
      <c r="X1235" s="37">
        <v>0</v>
      </c>
      <c r="Y1235" s="28"/>
      <c r="Z1235" s="201"/>
      <c r="AA1235" s="201"/>
      <c r="AB1235" s="201"/>
      <c r="AC1235" s="201"/>
      <c r="AD1235" s="201"/>
      <c r="AE1235" s="201"/>
      <c r="AF1235" s="201"/>
      <c r="AG1235" s="201"/>
      <c r="AH1235" s="201"/>
      <c r="AI1235" s="201"/>
      <c r="AJ1235" s="201"/>
      <c r="AK1235" s="201"/>
      <c r="AL1235" s="201"/>
      <c r="AM1235" s="201"/>
      <c r="AN1235" s="201"/>
      <c r="AO1235" s="201"/>
      <c r="AP1235" s="201"/>
      <c r="AQ1235" s="201"/>
      <c r="AR1235" s="201"/>
      <c r="AS1235" s="201"/>
      <c r="AT1235" s="201"/>
      <c r="AU1235" s="201"/>
    </row>
    <row r="1236" spans="1:47">
      <c r="A1236" s="11">
        <v>545</v>
      </c>
      <c r="B1236" s="66" t="s">
        <v>612</v>
      </c>
      <c r="C1236" s="35">
        <f t="shared" si="74"/>
        <v>374195.68635873176</v>
      </c>
      <c r="D1236" s="35">
        <v>0</v>
      </c>
      <c r="E1236" s="35">
        <v>0</v>
      </c>
      <c r="F1236" s="35">
        <v>0</v>
      </c>
      <c r="G1236" s="35">
        <v>0</v>
      </c>
      <c r="H1236" s="35">
        <v>0</v>
      </c>
      <c r="I1236" s="35">
        <v>0</v>
      </c>
      <c r="J1236" s="84">
        <v>0</v>
      </c>
      <c r="K1236" s="35">
        <v>0</v>
      </c>
      <c r="L1236" s="35">
        <v>0</v>
      </c>
      <c r="M1236" s="35">
        <v>0</v>
      </c>
      <c r="N1236" s="35">
        <v>0</v>
      </c>
      <c r="O1236" s="35">
        <v>0</v>
      </c>
      <c r="P1236" s="35">
        <v>0</v>
      </c>
      <c r="Q1236" s="35">
        <v>0</v>
      </c>
      <c r="R1236" s="35">
        <v>0</v>
      </c>
      <c r="S1236" s="35">
        <v>0</v>
      </c>
      <c r="T1236" s="35">
        <v>0</v>
      </c>
      <c r="U1236" s="35">
        <v>0</v>
      </c>
      <c r="V1236" s="35">
        <v>0</v>
      </c>
      <c r="W1236" s="35">
        <v>374195.68635873176</v>
      </c>
      <c r="X1236" s="35">
        <v>0</v>
      </c>
      <c r="Y1236" s="28"/>
      <c r="Z1236" s="201"/>
      <c r="AA1236" s="201"/>
      <c r="AB1236" s="201"/>
      <c r="AC1236" s="201"/>
      <c r="AD1236" s="201"/>
      <c r="AE1236" s="201"/>
      <c r="AF1236" s="201"/>
      <c r="AG1236" s="201"/>
      <c r="AH1236" s="201"/>
      <c r="AI1236" s="201"/>
      <c r="AJ1236" s="201"/>
      <c r="AK1236" s="201"/>
      <c r="AL1236" s="201"/>
      <c r="AM1236" s="201"/>
      <c r="AN1236" s="201"/>
      <c r="AO1236" s="201"/>
      <c r="AP1236" s="201"/>
      <c r="AQ1236" s="201"/>
      <c r="AR1236" s="201"/>
      <c r="AS1236" s="201"/>
      <c r="AT1236" s="201"/>
      <c r="AU1236" s="201"/>
    </row>
    <row r="1237" spans="1:47">
      <c r="A1237" s="11">
        <v>546</v>
      </c>
      <c r="B1237" s="66" t="s">
        <v>613</v>
      </c>
      <c r="C1237" s="35">
        <f t="shared" si="74"/>
        <v>70000</v>
      </c>
      <c r="D1237" s="35">
        <v>0</v>
      </c>
      <c r="E1237" s="35">
        <v>0</v>
      </c>
      <c r="F1237" s="35">
        <v>0</v>
      </c>
      <c r="G1237" s="35">
        <v>0</v>
      </c>
      <c r="H1237" s="35">
        <v>0</v>
      </c>
      <c r="I1237" s="35">
        <v>0</v>
      </c>
      <c r="J1237" s="84">
        <v>0</v>
      </c>
      <c r="K1237" s="35">
        <v>0</v>
      </c>
      <c r="L1237" s="35">
        <v>0</v>
      </c>
      <c r="M1237" s="35">
        <v>0</v>
      </c>
      <c r="N1237" s="35">
        <v>0</v>
      </c>
      <c r="O1237" s="35">
        <v>0</v>
      </c>
      <c r="P1237" s="35">
        <v>0</v>
      </c>
      <c r="Q1237" s="35">
        <v>0</v>
      </c>
      <c r="R1237" s="35">
        <v>0</v>
      </c>
      <c r="S1237" s="35">
        <v>0</v>
      </c>
      <c r="T1237" s="35">
        <v>0</v>
      </c>
      <c r="U1237" s="35">
        <v>0</v>
      </c>
      <c r="V1237" s="35">
        <v>0</v>
      </c>
      <c r="W1237" s="35">
        <v>70000</v>
      </c>
      <c r="X1237" s="35">
        <v>0</v>
      </c>
      <c r="Y1237" s="28"/>
      <c r="Z1237" s="201"/>
      <c r="AA1237" s="201"/>
      <c r="AB1237" s="201"/>
      <c r="AC1237" s="201"/>
      <c r="AD1237" s="201"/>
      <c r="AE1237" s="201"/>
      <c r="AF1237" s="201"/>
      <c r="AG1237" s="201"/>
      <c r="AH1237" s="201"/>
      <c r="AI1237" s="201"/>
      <c r="AJ1237" s="201"/>
      <c r="AK1237" s="201"/>
      <c r="AL1237" s="201"/>
      <c r="AM1237" s="201"/>
      <c r="AN1237" s="201"/>
      <c r="AO1237" s="201"/>
      <c r="AP1237" s="201"/>
      <c r="AQ1237" s="201"/>
      <c r="AR1237" s="201"/>
      <c r="AS1237" s="201"/>
      <c r="AT1237" s="201"/>
      <c r="AU1237" s="201"/>
    </row>
    <row r="1238" spans="1:47">
      <c r="A1238" s="11">
        <v>547</v>
      </c>
      <c r="B1238" s="66" t="s">
        <v>614</v>
      </c>
      <c r="C1238" s="35">
        <f t="shared" si="74"/>
        <v>337661.72618104017</v>
      </c>
      <c r="D1238" s="35">
        <v>0</v>
      </c>
      <c r="E1238" s="35">
        <v>0</v>
      </c>
      <c r="F1238" s="35">
        <v>0</v>
      </c>
      <c r="G1238" s="35">
        <v>0</v>
      </c>
      <c r="H1238" s="35">
        <v>0</v>
      </c>
      <c r="I1238" s="35">
        <v>0</v>
      </c>
      <c r="J1238" s="84">
        <v>0</v>
      </c>
      <c r="K1238" s="35">
        <v>0</v>
      </c>
      <c r="L1238" s="35">
        <v>0</v>
      </c>
      <c r="M1238" s="35">
        <v>0</v>
      </c>
      <c r="N1238" s="35">
        <v>0</v>
      </c>
      <c r="O1238" s="35">
        <v>0</v>
      </c>
      <c r="P1238" s="35">
        <v>0</v>
      </c>
      <c r="Q1238" s="35">
        <v>0</v>
      </c>
      <c r="R1238" s="35">
        <v>0</v>
      </c>
      <c r="S1238" s="35">
        <v>0</v>
      </c>
      <c r="T1238" s="35">
        <v>0</v>
      </c>
      <c r="U1238" s="35">
        <v>0</v>
      </c>
      <c r="V1238" s="35">
        <v>0</v>
      </c>
      <c r="W1238" s="35">
        <v>337661.72618104017</v>
      </c>
      <c r="X1238" s="35">
        <v>0</v>
      </c>
      <c r="Y1238" s="28"/>
      <c r="Z1238" s="201"/>
      <c r="AA1238" s="201"/>
      <c r="AB1238" s="201"/>
      <c r="AC1238" s="201"/>
      <c r="AD1238" s="201"/>
      <c r="AE1238" s="201"/>
      <c r="AF1238" s="201"/>
      <c r="AG1238" s="201"/>
      <c r="AH1238" s="201"/>
      <c r="AI1238" s="201"/>
      <c r="AJ1238" s="201"/>
      <c r="AK1238" s="201"/>
      <c r="AL1238" s="201"/>
      <c r="AM1238" s="201"/>
      <c r="AN1238" s="201"/>
      <c r="AO1238" s="201"/>
      <c r="AP1238" s="201"/>
      <c r="AQ1238" s="201"/>
      <c r="AR1238" s="201"/>
      <c r="AS1238" s="201"/>
      <c r="AT1238" s="201"/>
      <c r="AU1238" s="201"/>
    </row>
    <row r="1239" spans="1:47">
      <c r="A1239" s="11">
        <v>548</v>
      </c>
      <c r="B1239" s="66" t="s">
        <v>618</v>
      </c>
      <c r="C1239" s="35">
        <f t="shared" si="74"/>
        <v>312046.39</v>
      </c>
      <c r="D1239" s="35">
        <v>0</v>
      </c>
      <c r="E1239" s="35">
        <v>0</v>
      </c>
      <c r="F1239" s="35">
        <v>0</v>
      </c>
      <c r="G1239" s="35">
        <v>0</v>
      </c>
      <c r="H1239" s="35">
        <v>0</v>
      </c>
      <c r="I1239" s="35">
        <v>0</v>
      </c>
      <c r="J1239" s="84">
        <v>0</v>
      </c>
      <c r="K1239" s="35">
        <v>0</v>
      </c>
      <c r="L1239" s="35">
        <v>0</v>
      </c>
      <c r="M1239" s="35">
        <v>0</v>
      </c>
      <c r="N1239" s="35">
        <v>0</v>
      </c>
      <c r="O1239" s="35">
        <v>0</v>
      </c>
      <c r="P1239" s="35">
        <v>0</v>
      </c>
      <c r="Q1239" s="35">
        <v>0</v>
      </c>
      <c r="R1239" s="35">
        <v>0</v>
      </c>
      <c r="S1239" s="35">
        <v>0</v>
      </c>
      <c r="T1239" s="35">
        <v>0</v>
      </c>
      <c r="U1239" s="35">
        <v>0</v>
      </c>
      <c r="V1239" s="35">
        <v>0</v>
      </c>
      <c r="W1239" s="35">
        <v>312046.39</v>
      </c>
      <c r="X1239" s="35">
        <v>0</v>
      </c>
      <c r="Y1239" s="28"/>
      <c r="Z1239" s="201"/>
      <c r="AA1239" s="201"/>
      <c r="AB1239" s="201"/>
      <c r="AC1239" s="201"/>
      <c r="AD1239" s="201"/>
      <c r="AE1239" s="201"/>
      <c r="AF1239" s="201"/>
      <c r="AG1239" s="201"/>
      <c r="AH1239" s="201"/>
      <c r="AI1239" s="201"/>
      <c r="AJ1239" s="201"/>
      <c r="AK1239" s="201"/>
      <c r="AL1239" s="201"/>
      <c r="AM1239" s="201"/>
      <c r="AN1239" s="201"/>
      <c r="AO1239" s="201"/>
      <c r="AP1239" s="201"/>
      <c r="AQ1239" s="201"/>
      <c r="AR1239" s="201"/>
      <c r="AS1239" s="201"/>
      <c r="AT1239" s="201"/>
      <c r="AU1239" s="201"/>
    </row>
    <row r="1240" spans="1:47">
      <c r="A1240" s="11">
        <v>549</v>
      </c>
      <c r="B1240" s="66" t="s">
        <v>619</v>
      </c>
      <c r="C1240" s="35">
        <f t="shared" si="74"/>
        <v>60000</v>
      </c>
      <c r="D1240" s="35">
        <v>0</v>
      </c>
      <c r="E1240" s="35">
        <v>0</v>
      </c>
      <c r="F1240" s="35">
        <v>0</v>
      </c>
      <c r="G1240" s="35">
        <v>0</v>
      </c>
      <c r="H1240" s="35">
        <v>0</v>
      </c>
      <c r="I1240" s="35">
        <v>0</v>
      </c>
      <c r="J1240" s="84">
        <v>0</v>
      </c>
      <c r="K1240" s="35">
        <v>0</v>
      </c>
      <c r="L1240" s="35">
        <v>0</v>
      </c>
      <c r="M1240" s="35">
        <v>0</v>
      </c>
      <c r="N1240" s="35">
        <v>0</v>
      </c>
      <c r="O1240" s="35">
        <v>0</v>
      </c>
      <c r="P1240" s="35">
        <v>0</v>
      </c>
      <c r="Q1240" s="35">
        <v>0</v>
      </c>
      <c r="R1240" s="35">
        <v>0</v>
      </c>
      <c r="S1240" s="35">
        <v>0</v>
      </c>
      <c r="T1240" s="35">
        <v>0</v>
      </c>
      <c r="U1240" s="35">
        <v>0</v>
      </c>
      <c r="V1240" s="35">
        <v>0</v>
      </c>
      <c r="W1240" s="35">
        <v>60000</v>
      </c>
      <c r="X1240" s="35">
        <v>0</v>
      </c>
      <c r="Y1240" s="28"/>
      <c r="Z1240" s="201"/>
      <c r="AA1240" s="201"/>
      <c r="AB1240" s="201"/>
      <c r="AC1240" s="201"/>
      <c r="AD1240" s="201"/>
      <c r="AE1240" s="201"/>
      <c r="AF1240" s="201"/>
      <c r="AG1240" s="201"/>
      <c r="AH1240" s="201"/>
      <c r="AI1240" s="201"/>
      <c r="AJ1240" s="201"/>
      <c r="AK1240" s="201"/>
      <c r="AL1240" s="201"/>
      <c r="AM1240" s="201"/>
      <c r="AN1240" s="201"/>
      <c r="AO1240" s="201"/>
      <c r="AP1240" s="201"/>
      <c r="AQ1240" s="201"/>
      <c r="AR1240" s="201"/>
      <c r="AS1240" s="201"/>
      <c r="AT1240" s="201"/>
      <c r="AU1240" s="201"/>
    </row>
    <row r="1241" spans="1:47">
      <c r="A1241" s="11">
        <v>550</v>
      </c>
      <c r="B1241" s="66" t="s">
        <v>620</v>
      </c>
      <c r="C1241" s="35">
        <f t="shared" si="74"/>
        <v>44192.1</v>
      </c>
      <c r="D1241" s="35">
        <v>0</v>
      </c>
      <c r="E1241" s="35">
        <v>0</v>
      </c>
      <c r="F1241" s="35">
        <v>0</v>
      </c>
      <c r="G1241" s="35">
        <v>0</v>
      </c>
      <c r="H1241" s="35">
        <v>0</v>
      </c>
      <c r="I1241" s="35">
        <v>0</v>
      </c>
      <c r="J1241" s="84">
        <v>0</v>
      </c>
      <c r="K1241" s="35">
        <v>0</v>
      </c>
      <c r="L1241" s="35">
        <v>0</v>
      </c>
      <c r="M1241" s="35">
        <v>0</v>
      </c>
      <c r="N1241" s="35">
        <v>0</v>
      </c>
      <c r="O1241" s="35">
        <v>0</v>
      </c>
      <c r="P1241" s="35">
        <v>0</v>
      </c>
      <c r="Q1241" s="35">
        <v>0</v>
      </c>
      <c r="R1241" s="35">
        <v>0</v>
      </c>
      <c r="S1241" s="35">
        <v>0</v>
      </c>
      <c r="T1241" s="35">
        <v>0</v>
      </c>
      <c r="U1241" s="35">
        <v>0</v>
      </c>
      <c r="V1241" s="35">
        <v>0</v>
      </c>
      <c r="W1241" s="35">
        <v>44192.1</v>
      </c>
      <c r="X1241" s="35">
        <v>0</v>
      </c>
      <c r="Y1241" s="28"/>
      <c r="Z1241" s="201"/>
      <c r="AA1241" s="201"/>
      <c r="AB1241" s="201"/>
      <c r="AC1241" s="201"/>
      <c r="AD1241" s="201"/>
      <c r="AE1241" s="201"/>
      <c r="AF1241" s="201"/>
      <c r="AG1241" s="201"/>
      <c r="AH1241" s="201"/>
      <c r="AI1241" s="201"/>
      <c r="AJ1241" s="201"/>
      <c r="AK1241" s="201"/>
      <c r="AL1241" s="201"/>
      <c r="AM1241" s="201"/>
      <c r="AN1241" s="201"/>
      <c r="AO1241" s="201"/>
      <c r="AP1241" s="201"/>
      <c r="AQ1241" s="201"/>
      <c r="AR1241" s="201"/>
      <c r="AS1241" s="201"/>
      <c r="AT1241" s="201"/>
      <c r="AU1241" s="201"/>
    </row>
    <row r="1242" spans="1:47">
      <c r="A1242" s="11">
        <v>551</v>
      </c>
      <c r="B1242" s="66" t="s">
        <v>621</v>
      </c>
      <c r="C1242" s="35">
        <f t="shared" si="74"/>
        <v>23937.899999999998</v>
      </c>
      <c r="D1242" s="35">
        <v>0</v>
      </c>
      <c r="E1242" s="35">
        <v>0</v>
      </c>
      <c r="F1242" s="35">
        <v>0</v>
      </c>
      <c r="G1242" s="35">
        <v>0</v>
      </c>
      <c r="H1242" s="35">
        <v>0</v>
      </c>
      <c r="I1242" s="35">
        <v>0</v>
      </c>
      <c r="J1242" s="84">
        <v>0</v>
      </c>
      <c r="K1242" s="35">
        <v>0</v>
      </c>
      <c r="L1242" s="35">
        <v>0</v>
      </c>
      <c r="M1242" s="35">
        <v>0</v>
      </c>
      <c r="N1242" s="35">
        <v>0</v>
      </c>
      <c r="O1242" s="35">
        <v>0</v>
      </c>
      <c r="P1242" s="35">
        <v>0</v>
      </c>
      <c r="Q1242" s="35">
        <v>0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23937.899999999998</v>
      </c>
      <c r="X1242" s="35">
        <v>0</v>
      </c>
      <c r="Y1242" s="28"/>
      <c r="Z1242" s="201"/>
      <c r="AA1242" s="201"/>
      <c r="AB1242" s="201"/>
      <c r="AC1242" s="201"/>
      <c r="AD1242" s="201"/>
      <c r="AE1242" s="201"/>
      <c r="AF1242" s="201"/>
      <c r="AG1242" s="201"/>
      <c r="AH1242" s="201"/>
      <c r="AI1242" s="201"/>
      <c r="AJ1242" s="201"/>
      <c r="AK1242" s="201"/>
      <c r="AL1242" s="201"/>
      <c r="AM1242" s="201"/>
      <c r="AN1242" s="201"/>
      <c r="AO1242" s="201"/>
      <c r="AP1242" s="201"/>
      <c r="AQ1242" s="201"/>
      <c r="AR1242" s="201"/>
      <c r="AS1242" s="201"/>
      <c r="AT1242" s="201"/>
      <c r="AU1242" s="201"/>
    </row>
    <row r="1243" spans="1:47">
      <c r="A1243" s="11">
        <v>552</v>
      </c>
      <c r="B1243" s="66" t="s">
        <v>623</v>
      </c>
      <c r="C1243" s="35">
        <f t="shared" si="74"/>
        <v>102329.40000000001</v>
      </c>
      <c r="D1243" s="35">
        <v>0</v>
      </c>
      <c r="E1243" s="35">
        <v>0</v>
      </c>
      <c r="F1243" s="35">
        <v>0</v>
      </c>
      <c r="G1243" s="35">
        <v>0</v>
      </c>
      <c r="H1243" s="35">
        <v>0</v>
      </c>
      <c r="I1243" s="35">
        <v>0</v>
      </c>
      <c r="J1243" s="84">
        <v>0</v>
      </c>
      <c r="K1243" s="35">
        <v>0</v>
      </c>
      <c r="L1243" s="35">
        <v>0</v>
      </c>
      <c r="M1243" s="35">
        <v>0</v>
      </c>
      <c r="N1243" s="35">
        <v>0</v>
      </c>
      <c r="O1243" s="35">
        <v>0</v>
      </c>
      <c r="P1243" s="35">
        <v>0</v>
      </c>
      <c r="Q1243" s="35">
        <v>0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102329.40000000001</v>
      </c>
      <c r="X1243" s="35">
        <v>0</v>
      </c>
      <c r="Y1243" s="28"/>
      <c r="Z1243" s="201"/>
      <c r="AA1243" s="201"/>
      <c r="AB1243" s="201"/>
      <c r="AC1243" s="201"/>
      <c r="AD1243" s="201"/>
      <c r="AE1243" s="201"/>
      <c r="AF1243" s="201"/>
      <c r="AG1243" s="201"/>
      <c r="AH1243" s="201"/>
      <c r="AI1243" s="201"/>
      <c r="AJ1243" s="201"/>
      <c r="AK1243" s="201"/>
      <c r="AL1243" s="201"/>
      <c r="AM1243" s="201"/>
      <c r="AN1243" s="201"/>
      <c r="AO1243" s="201"/>
      <c r="AP1243" s="201"/>
      <c r="AQ1243" s="201"/>
      <c r="AR1243" s="201"/>
      <c r="AS1243" s="201"/>
      <c r="AT1243" s="201"/>
      <c r="AU1243" s="201"/>
    </row>
    <row r="1244" spans="1:47">
      <c r="A1244" s="32" t="s">
        <v>315</v>
      </c>
      <c r="B1244" s="33"/>
      <c r="C1244" s="27">
        <f t="shared" ref="C1244:X1244" si="75">SUM(C1245:C1249)</f>
        <v>7125632</v>
      </c>
      <c r="D1244" s="27">
        <f t="shared" si="75"/>
        <v>417276</v>
      </c>
      <c r="E1244" s="27">
        <f t="shared" si="75"/>
        <v>90453</v>
      </c>
      <c r="F1244" s="27">
        <f t="shared" si="75"/>
        <v>141504</v>
      </c>
      <c r="G1244" s="27">
        <f t="shared" si="75"/>
        <v>110952</v>
      </c>
      <c r="H1244" s="27">
        <f t="shared" si="75"/>
        <v>501280</v>
      </c>
      <c r="I1244" s="27">
        <f t="shared" si="75"/>
        <v>212881</v>
      </c>
      <c r="J1244" s="83">
        <f t="shared" si="75"/>
        <v>0</v>
      </c>
      <c r="K1244" s="27">
        <f t="shared" si="75"/>
        <v>0</v>
      </c>
      <c r="L1244" s="27">
        <f t="shared" si="75"/>
        <v>534</v>
      </c>
      <c r="M1244" s="27">
        <f t="shared" si="75"/>
        <v>2083976</v>
      </c>
      <c r="N1244" s="27">
        <f t="shared" si="75"/>
        <v>0</v>
      </c>
      <c r="O1244" s="27">
        <f t="shared" si="75"/>
        <v>0</v>
      </c>
      <c r="P1244" s="27">
        <f t="shared" si="75"/>
        <v>1185</v>
      </c>
      <c r="Q1244" s="27">
        <f t="shared" si="75"/>
        <v>1553633</v>
      </c>
      <c r="R1244" s="27">
        <f t="shared" si="75"/>
        <v>0</v>
      </c>
      <c r="S1244" s="27">
        <f t="shared" si="75"/>
        <v>0</v>
      </c>
      <c r="T1244" s="27">
        <f t="shared" si="75"/>
        <v>620</v>
      </c>
      <c r="U1244" s="27">
        <f t="shared" si="75"/>
        <v>1710566</v>
      </c>
      <c r="V1244" s="27">
        <f t="shared" si="75"/>
        <v>13231</v>
      </c>
      <c r="W1244" s="27">
        <f t="shared" si="75"/>
        <v>145902</v>
      </c>
      <c r="X1244" s="27">
        <f t="shared" si="75"/>
        <v>143978</v>
      </c>
      <c r="Y1244" s="28"/>
      <c r="Z1244" s="201"/>
      <c r="AA1244" s="201"/>
      <c r="AB1244" s="201"/>
      <c r="AC1244" s="201"/>
      <c r="AD1244" s="201"/>
      <c r="AE1244" s="201"/>
      <c r="AF1244" s="201"/>
      <c r="AG1244" s="201"/>
      <c r="AH1244" s="201"/>
      <c r="AI1244" s="201"/>
      <c r="AJ1244" s="201"/>
      <c r="AK1244" s="201"/>
      <c r="AL1244" s="201"/>
      <c r="AM1244" s="201"/>
      <c r="AN1244" s="201"/>
      <c r="AO1244" s="201"/>
      <c r="AP1244" s="201"/>
      <c r="AQ1244" s="201"/>
      <c r="AR1244" s="201"/>
      <c r="AS1244" s="201"/>
      <c r="AT1244" s="201"/>
      <c r="AU1244" s="201"/>
    </row>
    <row r="1245" spans="1:47">
      <c r="A1245" s="11">
        <v>553</v>
      </c>
      <c r="B1245" s="170" t="s">
        <v>316</v>
      </c>
      <c r="C1245" s="35">
        <f>D1245+E1245+F1245+G1245+H1245+I1245+K1245+M1245+O1245+Q1245+S1245+U1245+V1245+W1245+X1245</f>
        <v>4687246</v>
      </c>
      <c r="D1245" s="35">
        <v>0</v>
      </c>
      <c r="E1245" s="35">
        <v>0</v>
      </c>
      <c r="F1245" s="35">
        <v>0</v>
      </c>
      <c r="G1245" s="35">
        <v>0</v>
      </c>
      <c r="H1245" s="35">
        <v>257955</v>
      </c>
      <c r="I1245" s="35">
        <v>0</v>
      </c>
      <c r="J1245" s="84">
        <v>0</v>
      </c>
      <c r="K1245" s="35">
        <v>0</v>
      </c>
      <c r="L1245" s="35">
        <v>310</v>
      </c>
      <c r="M1245" s="35">
        <v>1518228</v>
      </c>
      <c r="N1245" s="35">
        <v>0</v>
      </c>
      <c r="O1245" s="35">
        <v>0</v>
      </c>
      <c r="P1245" s="35">
        <v>620</v>
      </c>
      <c r="Q1245" s="35">
        <v>1093137</v>
      </c>
      <c r="R1245" s="35">
        <v>0</v>
      </c>
      <c r="S1245" s="35">
        <v>0</v>
      </c>
      <c r="T1245" s="35">
        <v>620</v>
      </c>
      <c r="U1245" s="35">
        <v>1710566</v>
      </c>
      <c r="V1245" s="35">
        <v>9351</v>
      </c>
      <c r="W1245" s="35">
        <v>0</v>
      </c>
      <c r="X1245" s="35">
        <v>98009</v>
      </c>
      <c r="Y1245" s="28"/>
      <c r="Z1245" s="201"/>
      <c r="AA1245" s="201"/>
      <c r="AB1245" s="201"/>
      <c r="AC1245" s="201"/>
      <c r="AD1245" s="201"/>
      <c r="AE1245" s="201"/>
      <c r="AF1245" s="201"/>
      <c r="AG1245" s="201"/>
      <c r="AH1245" s="201"/>
      <c r="AI1245" s="201"/>
      <c r="AJ1245" s="201"/>
      <c r="AK1245" s="201"/>
      <c r="AL1245" s="201"/>
      <c r="AM1245" s="201"/>
      <c r="AN1245" s="201"/>
      <c r="AO1245" s="201"/>
      <c r="AP1245" s="201"/>
      <c r="AQ1245" s="201"/>
      <c r="AR1245" s="201"/>
      <c r="AS1245" s="201"/>
      <c r="AT1245" s="201"/>
      <c r="AU1245" s="201"/>
    </row>
    <row r="1246" spans="1:47" ht="25.5">
      <c r="A1246" s="11">
        <v>554</v>
      </c>
      <c r="B1246" s="8" t="s">
        <v>317</v>
      </c>
      <c r="C1246" s="35">
        <f>D1246+E1246+F1246+G1246+H1246+I1246+K1246+M1246+O1246+Q1246+S1246+U1246+V1246+W1246+X1246</f>
        <v>2292484</v>
      </c>
      <c r="D1246" s="35">
        <v>417276</v>
      </c>
      <c r="E1246" s="35">
        <v>90453</v>
      </c>
      <c r="F1246" s="35">
        <v>141504</v>
      </c>
      <c r="G1246" s="35">
        <v>110952</v>
      </c>
      <c r="H1246" s="35">
        <v>243325</v>
      </c>
      <c r="I1246" s="35">
        <v>212881</v>
      </c>
      <c r="J1246" s="84">
        <v>0</v>
      </c>
      <c r="K1246" s="35">
        <v>0</v>
      </c>
      <c r="L1246" s="35">
        <v>224</v>
      </c>
      <c r="M1246" s="35">
        <v>565748</v>
      </c>
      <c r="N1246" s="35">
        <v>0</v>
      </c>
      <c r="O1246" s="35">
        <v>0</v>
      </c>
      <c r="P1246" s="35">
        <v>565</v>
      </c>
      <c r="Q1246" s="35">
        <v>460496</v>
      </c>
      <c r="R1246" s="35">
        <v>0</v>
      </c>
      <c r="S1246" s="35">
        <v>0</v>
      </c>
      <c r="T1246" s="35">
        <v>0</v>
      </c>
      <c r="U1246" s="35">
        <v>0</v>
      </c>
      <c r="V1246" s="35">
        <v>3880</v>
      </c>
      <c r="W1246" s="35">
        <v>0</v>
      </c>
      <c r="X1246" s="35">
        <v>45969</v>
      </c>
      <c r="Y1246" s="28"/>
      <c r="Z1246" s="201"/>
      <c r="AA1246" s="201"/>
      <c r="AB1246" s="201"/>
      <c r="AC1246" s="201"/>
      <c r="AD1246" s="201"/>
      <c r="AE1246" s="201"/>
      <c r="AF1246" s="201"/>
      <c r="AG1246" s="201"/>
      <c r="AH1246" s="201"/>
      <c r="AI1246" s="201"/>
      <c r="AJ1246" s="201"/>
      <c r="AK1246" s="201"/>
      <c r="AL1246" s="201"/>
      <c r="AM1246" s="201"/>
      <c r="AN1246" s="201"/>
      <c r="AO1246" s="201"/>
      <c r="AP1246" s="201"/>
      <c r="AQ1246" s="201"/>
      <c r="AR1246" s="201"/>
      <c r="AS1246" s="201"/>
      <c r="AT1246" s="201"/>
      <c r="AU1246" s="201"/>
    </row>
    <row r="1247" spans="1:47" ht="25.5">
      <c r="A1247" s="11">
        <v>555</v>
      </c>
      <c r="B1247" s="8" t="s">
        <v>628</v>
      </c>
      <c r="C1247" s="35">
        <f>D1247+E1247+F1247+G1247+H1247+I1247+K1247+M1247+O1247+Q1247+S1247+U1247+V1247+W1247+X1247</f>
        <v>48312</v>
      </c>
      <c r="D1247" s="35">
        <v>0</v>
      </c>
      <c r="E1247" s="35">
        <v>0</v>
      </c>
      <c r="F1247" s="35">
        <v>0</v>
      </c>
      <c r="G1247" s="35">
        <v>0</v>
      </c>
      <c r="H1247" s="35">
        <v>0</v>
      </c>
      <c r="I1247" s="35">
        <v>0</v>
      </c>
      <c r="J1247" s="84">
        <v>0</v>
      </c>
      <c r="K1247" s="35">
        <v>0</v>
      </c>
      <c r="L1247" s="35">
        <v>0</v>
      </c>
      <c r="M1247" s="35">
        <v>0</v>
      </c>
      <c r="N1247" s="35">
        <v>0</v>
      </c>
      <c r="O1247" s="35">
        <v>0</v>
      </c>
      <c r="P1247" s="35">
        <v>0</v>
      </c>
      <c r="Q1247" s="35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48312</v>
      </c>
      <c r="X1247" s="35">
        <v>0</v>
      </c>
      <c r="Y1247" s="28"/>
      <c r="Z1247" s="201"/>
      <c r="AA1247" s="201"/>
      <c r="AB1247" s="201"/>
      <c r="AC1247" s="201"/>
      <c r="AD1247" s="201"/>
      <c r="AE1247" s="201"/>
      <c r="AF1247" s="201"/>
      <c r="AG1247" s="201"/>
      <c r="AH1247" s="201"/>
      <c r="AI1247" s="201"/>
      <c r="AJ1247" s="201"/>
      <c r="AK1247" s="201"/>
      <c r="AL1247" s="201"/>
      <c r="AM1247" s="201"/>
      <c r="AN1247" s="201"/>
      <c r="AO1247" s="201"/>
      <c r="AP1247" s="201"/>
      <c r="AQ1247" s="201"/>
      <c r="AR1247" s="201"/>
      <c r="AS1247" s="201"/>
      <c r="AT1247" s="201"/>
      <c r="AU1247" s="201"/>
    </row>
    <row r="1248" spans="1:47" ht="25.5">
      <c r="A1248" s="11">
        <v>556</v>
      </c>
      <c r="B1248" s="8" t="s">
        <v>629</v>
      </c>
      <c r="C1248" s="35">
        <f>D1248+E1248+F1248+G1248+H1248+I1248+K1248+M1248+O1248+Q1248+S1248+U1248+V1248+W1248+X1248</f>
        <v>48831</v>
      </c>
      <c r="D1248" s="35">
        <v>0</v>
      </c>
      <c r="E1248" s="35">
        <v>0</v>
      </c>
      <c r="F1248" s="35">
        <v>0</v>
      </c>
      <c r="G1248" s="35">
        <v>0</v>
      </c>
      <c r="H1248" s="35">
        <v>0</v>
      </c>
      <c r="I1248" s="35">
        <v>0</v>
      </c>
      <c r="J1248" s="84">
        <v>0</v>
      </c>
      <c r="K1248" s="35">
        <v>0</v>
      </c>
      <c r="L1248" s="35">
        <v>0</v>
      </c>
      <c r="M1248" s="35">
        <v>0</v>
      </c>
      <c r="N1248" s="35">
        <v>0</v>
      </c>
      <c r="O1248" s="35">
        <v>0</v>
      </c>
      <c r="P1248" s="35">
        <v>0</v>
      </c>
      <c r="Q1248" s="35">
        <v>0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48831</v>
      </c>
      <c r="X1248" s="35">
        <v>0</v>
      </c>
      <c r="Y1248" s="28"/>
      <c r="Z1248" s="201"/>
      <c r="AA1248" s="201"/>
      <c r="AB1248" s="201"/>
      <c r="AC1248" s="201"/>
      <c r="AD1248" s="201"/>
      <c r="AE1248" s="201"/>
      <c r="AF1248" s="201"/>
      <c r="AG1248" s="201"/>
      <c r="AH1248" s="201"/>
      <c r="AI1248" s="201"/>
      <c r="AJ1248" s="201"/>
      <c r="AK1248" s="201"/>
      <c r="AL1248" s="201"/>
      <c r="AM1248" s="201"/>
      <c r="AN1248" s="201"/>
      <c r="AO1248" s="201"/>
      <c r="AP1248" s="201"/>
      <c r="AQ1248" s="201"/>
      <c r="AR1248" s="201"/>
      <c r="AS1248" s="201"/>
      <c r="AT1248" s="201"/>
      <c r="AU1248" s="201"/>
    </row>
    <row r="1249" spans="1:47" ht="25.5">
      <c r="A1249" s="11">
        <v>557</v>
      </c>
      <c r="B1249" s="8" t="s">
        <v>630</v>
      </c>
      <c r="C1249" s="35">
        <f>D1249+E1249+F1249+G1249+H1249+I1249+K1249+M1249+O1249+Q1249+S1249+U1249+V1249+W1249+X1249</f>
        <v>48759</v>
      </c>
      <c r="D1249" s="35">
        <v>0</v>
      </c>
      <c r="E1249" s="35">
        <v>0</v>
      </c>
      <c r="F1249" s="35">
        <v>0</v>
      </c>
      <c r="G1249" s="35">
        <v>0</v>
      </c>
      <c r="H1249" s="35">
        <v>0</v>
      </c>
      <c r="I1249" s="35">
        <v>0</v>
      </c>
      <c r="J1249" s="84">
        <v>0</v>
      </c>
      <c r="K1249" s="35">
        <v>0</v>
      </c>
      <c r="L1249" s="35">
        <v>0</v>
      </c>
      <c r="M1249" s="35">
        <v>0</v>
      </c>
      <c r="N1249" s="35">
        <v>0</v>
      </c>
      <c r="O1249" s="35">
        <v>0</v>
      </c>
      <c r="P1249" s="35">
        <v>0</v>
      </c>
      <c r="Q1249" s="35">
        <v>0</v>
      </c>
      <c r="R1249" s="35">
        <v>0</v>
      </c>
      <c r="S1249" s="35">
        <v>0</v>
      </c>
      <c r="T1249" s="35">
        <v>0</v>
      </c>
      <c r="U1249" s="35">
        <v>0</v>
      </c>
      <c r="V1249" s="35">
        <v>0</v>
      </c>
      <c r="W1249" s="35">
        <v>48759</v>
      </c>
      <c r="X1249" s="35">
        <v>0</v>
      </c>
      <c r="Y1249" s="28"/>
      <c r="Z1249" s="201"/>
      <c r="AA1249" s="201"/>
      <c r="AB1249" s="201"/>
      <c r="AC1249" s="201"/>
      <c r="AD1249" s="201"/>
      <c r="AE1249" s="201"/>
      <c r="AF1249" s="201"/>
      <c r="AG1249" s="201"/>
      <c r="AH1249" s="201"/>
      <c r="AI1249" s="201"/>
      <c r="AJ1249" s="201"/>
      <c r="AK1249" s="201"/>
      <c r="AL1249" s="201"/>
      <c r="AM1249" s="201"/>
      <c r="AN1249" s="201"/>
      <c r="AO1249" s="201"/>
      <c r="AP1249" s="201"/>
      <c r="AQ1249" s="201"/>
      <c r="AR1249" s="201"/>
      <c r="AS1249" s="201"/>
      <c r="AT1249" s="201"/>
      <c r="AU1249" s="201"/>
    </row>
    <row r="1250" spans="1:47">
      <c r="A1250" s="39" t="s">
        <v>318</v>
      </c>
      <c r="B1250" s="33"/>
      <c r="C1250" s="27">
        <f t="shared" ref="C1250:X1250" si="76">SUM(C1251:C1255)</f>
        <v>2211523</v>
      </c>
      <c r="D1250" s="27">
        <f t="shared" si="76"/>
        <v>0</v>
      </c>
      <c r="E1250" s="27">
        <f t="shared" si="76"/>
        <v>0</v>
      </c>
      <c r="F1250" s="27">
        <f t="shared" si="76"/>
        <v>0</v>
      </c>
      <c r="G1250" s="27">
        <f t="shared" si="76"/>
        <v>0</v>
      </c>
      <c r="H1250" s="27">
        <f t="shared" si="76"/>
        <v>1098070</v>
      </c>
      <c r="I1250" s="27">
        <f t="shared" si="76"/>
        <v>0</v>
      </c>
      <c r="J1250" s="83">
        <f t="shared" si="76"/>
        <v>0</v>
      </c>
      <c r="K1250" s="27">
        <f t="shared" si="76"/>
        <v>0</v>
      </c>
      <c r="L1250" s="27">
        <f t="shared" si="76"/>
        <v>345</v>
      </c>
      <c r="M1250" s="27">
        <f t="shared" si="76"/>
        <v>756680</v>
      </c>
      <c r="N1250" s="27">
        <f t="shared" si="76"/>
        <v>0</v>
      </c>
      <c r="O1250" s="27">
        <f t="shared" si="76"/>
        <v>0</v>
      </c>
      <c r="P1250" s="27">
        <f t="shared" si="76"/>
        <v>0</v>
      </c>
      <c r="Q1250" s="27">
        <f t="shared" si="76"/>
        <v>0</v>
      </c>
      <c r="R1250" s="27">
        <f t="shared" si="76"/>
        <v>39.799999999999997</v>
      </c>
      <c r="S1250" s="27">
        <f t="shared" si="76"/>
        <v>211042</v>
      </c>
      <c r="T1250" s="27">
        <f t="shared" si="76"/>
        <v>0</v>
      </c>
      <c r="U1250" s="27">
        <f t="shared" si="76"/>
        <v>0</v>
      </c>
      <c r="V1250" s="27">
        <f t="shared" si="76"/>
        <v>4485</v>
      </c>
      <c r="W1250" s="27">
        <f t="shared" si="76"/>
        <v>97040</v>
      </c>
      <c r="X1250" s="27">
        <f t="shared" si="76"/>
        <v>44206</v>
      </c>
      <c r="Y1250" s="28"/>
      <c r="Z1250" s="201"/>
      <c r="AA1250" s="201"/>
      <c r="AB1250" s="201"/>
      <c r="AC1250" s="201"/>
      <c r="AD1250" s="201"/>
      <c r="AE1250" s="201"/>
      <c r="AF1250" s="201"/>
      <c r="AG1250" s="201"/>
      <c r="AH1250" s="201"/>
      <c r="AI1250" s="201"/>
      <c r="AJ1250" s="201"/>
      <c r="AK1250" s="201"/>
      <c r="AL1250" s="201"/>
      <c r="AM1250" s="201"/>
      <c r="AN1250" s="201"/>
      <c r="AO1250" s="201"/>
      <c r="AP1250" s="201"/>
      <c r="AQ1250" s="201"/>
      <c r="AR1250" s="201"/>
      <c r="AS1250" s="201"/>
      <c r="AT1250" s="201"/>
      <c r="AU1250" s="201"/>
    </row>
    <row r="1251" spans="1:47">
      <c r="A1251" s="11">
        <v>558</v>
      </c>
      <c r="B1251" s="46" t="s">
        <v>319</v>
      </c>
      <c r="C1251" s="35">
        <f>D1251+E1251+F1251+G1251+H1251+I1251+K1251+M1251+O1251+Q1251+S1251+U1251+V1251+W1251+X1251</f>
        <v>653199</v>
      </c>
      <c r="D1251" s="35">
        <v>0</v>
      </c>
      <c r="E1251" s="35">
        <v>0</v>
      </c>
      <c r="F1251" s="35">
        <v>0</v>
      </c>
      <c r="G1251" s="35">
        <v>0</v>
      </c>
      <c r="H1251" s="35">
        <v>533993</v>
      </c>
      <c r="I1251" s="35">
        <v>0</v>
      </c>
      <c r="J1251" s="84">
        <v>0</v>
      </c>
      <c r="K1251" s="35">
        <v>0</v>
      </c>
      <c r="L1251" s="35">
        <v>0</v>
      </c>
      <c r="M1251" s="35">
        <v>0</v>
      </c>
      <c r="N1251" s="35">
        <v>0</v>
      </c>
      <c r="O1251" s="35">
        <v>0</v>
      </c>
      <c r="P1251" s="35">
        <v>0</v>
      </c>
      <c r="Q1251" s="35">
        <v>0</v>
      </c>
      <c r="R1251" s="35">
        <v>19.899999999999999</v>
      </c>
      <c r="S1251" s="35">
        <v>105521</v>
      </c>
      <c r="T1251" s="35">
        <v>0</v>
      </c>
      <c r="U1251" s="35">
        <v>0</v>
      </c>
      <c r="V1251" s="35">
        <v>0</v>
      </c>
      <c r="W1251" s="35">
        <v>0</v>
      </c>
      <c r="X1251" s="35">
        <v>13685</v>
      </c>
      <c r="Y1251" s="28"/>
      <c r="Z1251" s="201"/>
      <c r="AA1251" s="201"/>
      <c r="AB1251" s="201"/>
      <c r="AC1251" s="201"/>
      <c r="AD1251" s="201"/>
      <c r="AE1251" s="201"/>
      <c r="AF1251" s="201"/>
      <c r="AG1251" s="201"/>
      <c r="AH1251" s="201"/>
      <c r="AI1251" s="201"/>
      <c r="AJ1251" s="201"/>
      <c r="AK1251" s="201"/>
      <c r="AL1251" s="201"/>
      <c r="AM1251" s="201"/>
      <c r="AN1251" s="201"/>
      <c r="AO1251" s="201"/>
      <c r="AP1251" s="201"/>
      <c r="AQ1251" s="201"/>
      <c r="AR1251" s="201"/>
      <c r="AS1251" s="201"/>
      <c r="AT1251" s="201"/>
      <c r="AU1251" s="201"/>
    </row>
    <row r="1252" spans="1:47">
      <c r="A1252" s="11">
        <v>559</v>
      </c>
      <c r="B1252" s="46" t="s">
        <v>320</v>
      </c>
      <c r="C1252" s="35">
        <f>D1252+E1252+F1252+G1252+H1252+I1252+K1252+M1252+O1252+Q1252+S1252+U1252+V1252+W1252+X1252</f>
        <v>683927</v>
      </c>
      <c r="D1252" s="35">
        <v>0</v>
      </c>
      <c r="E1252" s="35">
        <v>0</v>
      </c>
      <c r="F1252" s="35">
        <v>0</v>
      </c>
      <c r="G1252" s="35">
        <v>0</v>
      </c>
      <c r="H1252" s="35">
        <v>564077</v>
      </c>
      <c r="I1252" s="35">
        <v>0</v>
      </c>
      <c r="J1252" s="84">
        <v>0</v>
      </c>
      <c r="K1252" s="35">
        <v>0</v>
      </c>
      <c r="L1252" s="35">
        <v>0</v>
      </c>
      <c r="M1252" s="35">
        <v>0</v>
      </c>
      <c r="N1252" s="35">
        <v>0</v>
      </c>
      <c r="O1252" s="35">
        <v>0</v>
      </c>
      <c r="P1252" s="35">
        <v>0</v>
      </c>
      <c r="Q1252" s="35">
        <v>0</v>
      </c>
      <c r="R1252" s="35">
        <v>19.899999999999999</v>
      </c>
      <c r="S1252" s="35">
        <v>105521</v>
      </c>
      <c r="T1252" s="35">
        <v>0</v>
      </c>
      <c r="U1252" s="35">
        <v>0</v>
      </c>
      <c r="V1252" s="35">
        <v>0</v>
      </c>
      <c r="W1252" s="35">
        <v>0</v>
      </c>
      <c r="X1252" s="35">
        <v>14329</v>
      </c>
      <c r="Y1252" s="28"/>
      <c r="Z1252" s="201"/>
      <c r="AA1252" s="201"/>
      <c r="AB1252" s="201"/>
      <c r="AC1252" s="201"/>
      <c r="AD1252" s="201"/>
      <c r="AE1252" s="201"/>
      <c r="AF1252" s="201"/>
      <c r="AG1252" s="201"/>
      <c r="AH1252" s="201"/>
      <c r="AI1252" s="201"/>
      <c r="AJ1252" s="201"/>
      <c r="AK1252" s="201"/>
      <c r="AL1252" s="201"/>
      <c r="AM1252" s="201"/>
      <c r="AN1252" s="201"/>
      <c r="AO1252" s="201"/>
      <c r="AP1252" s="201"/>
      <c r="AQ1252" s="201"/>
      <c r="AR1252" s="201"/>
      <c r="AS1252" s="201"/>
      <c r="AT1252" s="201"/>
      <c r="AU1252" s="201"/>
    </row>
    <row r="1253" spans="1:47">
      <c r="A1253" s="11">
        <v>560</v>
      </c>
      <c r="B1253" s="46" t="s">
        <v>321</v>
      </c>
      <c r="C1253" s="35">
        <f>D1253+E1253+F1253+G1253+H1253+I1253+K1253+M1253+O1253+Q1253+S1253+U1253+V1253+W1253+X1253</f>
        <v>777357</v>
      </c>
      <c r="D1253" s="35">
        <v>0</v>
      </c>
      <c r="E1253" s="35">
        <v>0</v>
      </c>
      <c r="F1253" s="35">
        <v>0</v>
      </c>
      <c r="G1253" s="35">
        <v>0</v>
      </c>
      <c r="H1253" s="35">
        <v>0</v>
      </c>
      <c r="I1253" s="35">
        <v>0</v>
      </c>
      <c r="J1253" s="84">
        <v>0</v>
      </c>
      <c r="K1253" s="35">
        <v>0</v>
      </c>
      <c r="L1253" s="35">
        <v>345</v>
      </c>
      <c r="M1253" s="35">
        <v>756680</v>
      </c>
      <c r="N1253" s="35">
        <v>0</v>
      </c>
      <c r="O1253" s="35">
        <v>0</v>
      </c>
      <c r="P1253" s="35">
        <v>0</v>
      </c>
      <c r="Q1253" s="35">
        <v>0</v>
      </c>
      <c r="R1253" s="35">
        <v>0</v>
      </c>
      <c r="S1253" s="35">
        <v>0</v>
      </c>
      <c r="T1253" s="35">
        <v>0</v>
      </c>
      <c r="U1253" s="35">
        <v>0</v>
      </c>
      <c r="V1253" s="35">
        <v>4485</v>
      </c>
      <c r="W1253" s="35">
        <v>0</v>
      </c>
      <c r="X1253" s="35">
        <v>16192</v>
      </c>
      <c r="Y1253" s="28"/>
      <c r="Z1253" s="201"/>
      <c r="AA1253" s="201"/>
      <c r="AB1253" s="201"/>
      <c r="AC1253" s="201"/>
      <c r="AD1253" s="201"/>
      <c r="AE1253" s="201"/>
      <c r="AF1253" s="201"/>
      <c r="AG1253" s="201"/>
      <c r="AH1253" s="201"/>
      <c r="AI1253" s="201"/>
      <c r="AJ1253" s="201"/>
      <c r="AK1253" s="201"/>
      <c r="AL1253" s="201"/>
      <c r="AM1253" s="201"/>
      <c r="AN1253" s="201"/>
      <c r="AO1253" s="201"/>
      <c r="AP1253" s="201"/>
      <c r="AQ1253" s="201"/>
      <c r="AR1253" s="201"/>
      <c r="AS1253" s="201"/>
      <c r="AT1253" s="201"/>
      <c r="AU1253" s="201"/>
    </row>
    <row r="1254" spans="1:47">
      <c r="A1254" s="11">
        <v>561</v>
      </c>
      <c r="B1254" s="46" t="s">
        <v>631</v>
      </c>
      <c r="C1254" s="35">
        <f>D1254+E1254+F1254+G1254+H1254+I1254+K1254+M1254+O1254+Q1254+S1254+U1254+V1254+W1254+X1254</f>
        <v>51806</v>
      </c>
      <c r="D1254" s="35">
        <v>0</v>
      </c>
      <c r="E1254" s="35">
        <v>0</v>
      </c>
      <c r="F1254" s="35">
        <v>0</v>
      </c>
      <c r="G1254" s="35">
        <v>0</v>
      </c>
      <c r="H1254" s="35">
        <v>0</v>
      </c>
      <c r="I1254" s="35">
        <v>0</v>
      </c>
      <c r="J1254" s="84">
        <v>0</v>
      </c>
      <c r="K1254" s="35">
        <v>0</v>
      </c>
      <c r="L1254" s="35">
        <v>0</v>
      </c>
      <c r="M1254" s="35">
        <v>0</v>
      </c>
      <c r="N1254" s="35">
        <v>0</v>
      </c>
      <c r="O1254" s="35">
        <v>0</v>
      </c>
      <c r="P1254" s="35">
        <v>0</v>
      </c>
      <c r="Q1254" s="35">
        <v>0</v>
      </c>
      <c r="R1254" s="35">
        <v>0</v>
      </c>
      <c r="S1254" s="35">
        <v>0</v>
      </c>
      <c r="T1254" s="35">
        <v>0</v>
      </c>
      <c r="U1254" s="35">
        <v>0</v>
      </c>
      <c r="V1254" s="35">
        <v>0</v>
      </c>
      <c r="W1254" s="35">
        <v>51806</v>
      </c>
      <c r="X1254" s="35">
        <v>0</v>
      </c>
      <c r="Y1254" s="28"/>
      <c r="Z1254" s="201"/>
      <c r="AA1254" s="201"/>
      <c r="AB1254" s="201"/>
      <c r="AC1254" s="201"/>
      <c r="AD1254" s="201"/>
      <c r="AE1254" s="201"/>
      <c r="AF1254" s="201"/>
      <c r="AG1254" s="201"/>
      <c r="AH1254" s="201"/>
      <c r="AI1254" s="201"/>
      <c r="AJ1254" s="201"/>
      <c r="AK1254" s="201"/>
      <c r="AL1254" s="201"/>
      <c r="AM1254" s="201"/>
      <c r="AN1254" s="201"/>
      <c r="AO1254" s="201"/>
      <c r="AP1254" s="201"/>
      <c r="AQ1254" s="201"/>
      <c r="AR1254" s="201"/>
      <c r="AS1254" s="201"/>
      <c r="AT1254" s="201"/>
      <c r="AU1254" s="201"/>
    </row>
    <row r="1255" spans="1:47">
      <c r="A1255" s="11">
        <v>562</v>
      </c>
      <c r="B1255" s="46" t="s">
        <v>632</v>
      </c>
      <c r="C1255" s="35">
        <f>D1255+E1255+F1255+G1255+H1255+I1255+K1255+M1255+O1255+Q1255+S1255+U1255+V1255+W1255+X1255</f>
        <v>45234</v>
      </c>
      <c r="D1255" s="35">
        <v>0</v>
      </c>
      <c r="E1255" s="35">
        <v>0</v>
      </c>
      <c r="F1255" s="35">
        <v>0</v>
      </c>
      <c r="G1255" s="35">
        <v>0</v>
      </c>
      <c r="H1255" s="35">
        <v>0</v>
      </c>
      <c r="I1255" s="35">
        <v>0</v>
      </c>
      <c r="J1255" s="84">
        <v>0</v>
      </c>
      <c r="K1255" s="35">
        <v>0</v>
      </c>
      <c r="L1255" s="35">
        <v>0</v>
      </c>
      <c r="M1255" s="35">
        <v>0</v>
      </c>
      <c r="N1255" s="35">
        <v>0</v>
      </c>
      <c r="O1255" s="35">
        <v>0</v>
      </c>
      <c r="P1255" s="35">
        <v>0</v>
      </c>
      <c r="Q1255" s="35">
        <v>0</v>
      </c>
      <c r="R1255" s="35">
        <v>0</v>
      </c>
      <c r="S1255" s="35">
        <v>0</v>
      </c>
      <c r="T1255" s="35">
        <v>0</v>
      </c>
      <c r="U1255" s="35">
        <v>0</v>
      </c>
      <c r="V1255" s="35">
        <v>0</v>
      </c>
      <c r="W1255" s="35">
        <v>45234</v>
      </c>
      <c r="X1255" s="35">
        <v>0</v>
      </c>
      <c r="Y1255" s="28"/>
      <c r="Z1255" s="201"/>
      <c r="AA1255" s="201"/>
      <c r="AB1255" s="201"/>
      <c r="AC1255" s="201"/>
      <c r="AD1255" s="201"/>
      <c r="AE1255" s="201"/>
      <c r="AF1255" s="201"/>
      <c r="AG1255" s="201"/>
      <c r="AH1255" s="201"/>
      <c r="AI1255" s="201"/>
      <c r="AJ1255" s="201"/>
      <c r="AK1255" s="201"/>
      <c r="AL1255" s="201"/>
      <c r="AM1255" s="201"/>
      <c r="AN1255" s="201"/>
      <c r="AO1255" s="201"/>
      <c r="AP1255" s="201"/>
      <c r="AQ1255" s="201"/>
      <c r="AR1255" s="201"/>
      <c r="AS1255" s="201"/>
      <c r="AT1255" s="201"/>
      <c r="AU1255" s="201"/>
    </row>
    <row r="1256" spans="1:47">
      <c r="A1256" s="39" t="s">
        <v>322</v>
      </c>
      <c r="B1256" s="33"/>
      <c r="C1256" s="27">
        <f t="shared" ref="C1256:X1256" si="77">SUM(C1257:C1260)</f>
        <v>3735928</v>
      </c>
      <c r="D1256" s="27">
        <f t="shared" si="77"/>
        <v>0</v>
      </c>
      <c r="E1256" s="27">
        <f t="shared" si="77"/>
        <v>0</v>
      </c>
      <c r="F1256" s="27">
        <f t="shared" si="77"/>
        <v>0</v>
      </c>
      <c r="G1256" s="27">
        <f t="shared" si="77"/>
        <v>0</v>
      </c>
      <c r="H1256" s="27">
        <f t="shared" si="77"/>
        <v>125477</v>
      </c>
      <c r="I1256" s="27">
        <f t="shared" si="77"/>
        <v>599887</v>
      </c>
      <c r="J1256" s="83">
        <f t="shared" si="77"/>
        <v>0</v>
      </c>
      <c r="K1256" s="27">
        <f t="shared" si="77"/>
        <v>0</v>
      </c>
      <c r="L1256" s="27">
        <f t="shared" si="77"/>
        <v>238</v>
      </c>
      <c r="M1256" s="27">
        <f t="shared" si="77"/>
        <v>457919</v>
      </c>
      <c r="N1256" s="27">
        <f t="shared" si="77"/>
        <v>0</v>
      </c>
      <c r="O1256" s="27">
        <f t="shared" si="77"/>
        <v>0</v>
      </c>
      <c r="P1256" s="27">
        <f t="shared" si="77"/>
        <v>0</v>
      </c>
      <c r="Q1256" s="27">
        <f t="shared" si="77"/>
        <v>0</v>
      </c>
      <c r="R1256" s="27">
        <f t="shared" si="77"/>
        <v>17.5</v>
      </c>
      <c r="S1256" s="27">
        <f t="shared" si="77"/>
        <v>108131</v>
      </c>
      <c r="T1256" s="27">
        <f t="shared" si="77"/>
        <v>962</v>
      </c>
      <c r="U1256" s="27">
        <f t="shared" si="77"/>
        <v>2253630</v>
      </c>
      <c r="V1256" s="27">
        <f t="shared" si="77"/>
        <v>12319</v>
      </c>
      <c r="W1256" s="27">
        <f t="shared" si="77"/>
        <v>102702</v>
      </c>
      <c r="X1256" s="27">
        <f t="shared" si="77"/>
        <v>75863</v>
      </c>
      <c r="Y1256" s="28"/>
      <c r="Z1256" s="201"/>
      <c r="AA1256" s="201"/>
      <c r="AB1256" s="201"/>
      <c r="AC1256" s="201"/>
      <c r="AD1256" s="201"/>
      <c r="AE1256" s="201"/>
      <c r="AF1256" s="201"/>
      <c r="AG1256" s="201"/>
      <c r="AH1256" s="201"/>
      <c r="AI1256" s="201"/>
      <c r="AJ1256" s="201"/>
      <c r="AK1256" s="201"/>
      <c r="AL1256" s="201"/>
      <c r="AM1256" s="201"/>
      <c r="AN1256" s="201"/>
      <c r="AO1256" s="201"/>
      <c r="AP1256" s="201"/>
      <c r="AQ1256" s="201"/>
      <c r="AR1256" s="201"/>
      <c r="AS1256" s="201"/>
      <c r="AT1256" s="201"/>
      <c r="AU1256" s="201"/>
    </row>
    <row r="1257" spans="1:47">
      <c r="A1257" s="11">
        <v>563</v>
      </c>
      <c r="B1257" s="46" t="s">
        <v>323</v>
      </c>
      <c r="C1257" s="35">
        <f>D1257+E1257+F1257+G1257+H1257+I1257+K1257+M1257+O1257+Q1257+S1257+U1257+V1257+W1257+X1257</f>
        <v>2331248</v>
      </c>
      <c r="D1257" s="35">
        <v>0</v>
      </c>
      <c r="E1257" s="35">
        <v>0</v>
      </c>
      <c r="F1257" s="35">
        <v>0</v>
      </c>
      <c r="G1257" s="35">
        <v>0</v>
      </c>
      <c r="H1257" s="35">
        <v>0</v>
      </c>
      <c r="I1257" s="35">
        <v>497342</v>
      </c>
      <c r="J1257" s="84">
        <v>0</v>
      </c>
      <c r="K1257" s="35">
        <v>0</v>
      </c>
      <c r="L1257" s="35">
        <v>0</v>
      </c>
      <c r="M1257" s="35">
        <v>0</v>
      </c>
      <c r="N1257" s="35">
        <v>0</v>
      </c>
      <c r="O1257" s="35">
        <v>0</v>
      </c>
      <c r="P1257" s="35">
        <v>0</v>
      </c>
      <c r="Q1257" s="35">
        <v>0</v>
      </c>
      <c r="R1257" s="35">
        <v>11</v>
      </c>
      <c r="S1257" s="35">
        <v>68044</v>
      </c>
      <c r="T1257" s="35">
        <v>672</v>
      </c>
      <c r="U1257" s="35">
        <v>1707879</v>
      </c>
      <c r="V1257" s="35">
        <v>9336</v>
      </c>
      <c r="W1257" s="35">
        <v>0</v>
      </c>
      <c r="X1257" s="35">
        <v>48647</v>
      </c>
      <c r="Y1257" s="28"/>
      <c r="Z1257" s="201"/>
      <c r="AA1257" s="201"/>
      <c r="AB1257" s="201"/>
      <c r="AC1257" s="201"/>
      <c r="AD1257" s="201"/>
      <c r="AE1257" s="201"/>
      <c r="AF1257" s="201"/>
      <c r="AG1257" s="201"/>
      <c r="AH1257" s="201"/>
      <c r="AI1257" s="201"/>
      <c r="AJ1257" s="201"/>
      <c r="AK1257" s="201"/>
      <c r="AL1257" s="201"/>
      <c r="AM1257" s="201"/>
      <c r="AN1257" s="201"/>
      <c r="AO1257" s="201"/>
      <c r="AP1257" s="201"/>
      <c r="AQ1257" s="201"/>
      <c r="AR1257" s="201"/>
      <c r="AS1257" s="201"/>
      <c r="AT1257" s="201"/>
      <c r="AU1257" s="201"/>
    </row>
    <row r="1258" spans="1:47">
      <c r="A1258" s="11">
        <v>564</v>
      </c>
      <c r="B1258" s="46" t="s">
        <v>324</v>
      </c>
      <c r="C1258" s="35">
        <f>D1258+E1258+F1258+G1258+H1258+I1258+K1258+M1258+O1258+Q1258+S1258+U1258+V1258+W1258+X1258</f>
        <v>1301978</v>
      </c>
      <c r="D1258" s="35">
        <v>0</v>
      </c>
      <c r="E1258" s="35">
        <v>0</v>
      </c>
      <c r="F1258" s="35">
        <v>0</v>
      </c>
      <c r="G1258" s="35">
        <v>0</v>
      </c>
      <c r="H1258" s="35">
        <v>125477</v>
      </c>
      <c r="I1258" s="35">
        <v>102545</v>
      </c>
      <c r="J1258" s="84">
        <v>0</v>
      </c>
      <c r="K1258" s="35">
        <v>0</v>
      </c>
      <c r="L1258" s="35">
        <v>238</v>
      </c>
      <c r="M1258" s="35">
        <v>457919</v>
      </c>
      <c r="N1258" s="35">
        <v>0</v>
      </c>
      <c r="O1258" s="35">
        <v>0</v>
      </c>
      <c r="P1258" s="35">
        <v>0</v>
      </c>
      <c r="Q1258" s="35">
        <v>0</v>
      </c>
      <c r="R1258" s="35">
        <v>6.5</v>
      </c>
      <c r="S1258" s="35">
        <v>40087</v>
      </c>
      <c r="T1258" s="35">
        <v>290</v>
      </c>
      <c r="U1258" s="35">
        <v>545751</v>
      </c>
      <c r="V1258" s="35">
        <v>2983</v>
      </c>
      <c r="W1258" s="35">
        <v>0</v>
      </c>
      <c r="X1258" s="35">
        <v>27216</v>
      </c>
      <c r="Y1258" s="28"/>
      <c r="Z1258" s="201"/>
      <c r="AA1258" s="201"/>
      <c r="AB1258" s="201"/>
      <c r="AC1258" s="201"/>
      <c r="AD1258" s="201"/>
      <c r="AE1258" s="201"/>
      <c r="AF1258" s="201"/>
      <c r="AG1258" s="201"/>
      <c r="AH1258" s="201"/>
      <c r="AI1258" s="201"/>
      <c r="AJ1258" s="201"/>
      <c r="AK1258" s="201"/>
      <c r="AL1258" s="201"/>
      <c r="AM1258" s="201"/>
      <c r="AN1258" s="201"/>
      <c r="AO1258" s="201"/>
      <c r="AP1258" s="201"/>
      <c r="AQ1258" s="201"/>
      <c r="AR1258" s="201"/>
      <c r="AS1258" s="201"/>
      <c r="AT1258" s="201"/>
      <c r="AU1258" s="201"/>
    </row>
    <row r="1259" spans="1:47">
      <c r="A1259" s="11">
        <v>565</v>
      </c>
      <c r="B1259" s="46" t="s">
        <v>1137</v>
      </c>
      <c r="C1259" s="35">
        <f>D1259+E1259+F1259+G1259+H1259+I1259+K1259+M1259+O1259+Q1259+S1259+U1259+V1259+W1259+X1259</f>
        <v>20262</v>
      </c>
      <c r="D1259" s="35">
        <v>0</v>
      </c>
      <c r="E1259" s="35">
        <v>0</v>
      </c>
      <c r="F1259" s="35">
        <v>0</v>
      </c>
      <c r="G1259" s="35">
        <v>0</v>
      </c>
      <c r="H1259" s="35">
        <v>0</v>
      </c>
      <c r="I1259" s="35">
        <v>0</v>
      </c>
      <c r="J1259" s="84">
        <v>0</v>
      </c>
      <c r="K1259" s="35">
        <v>0</v>
      </c>
      <c r="L1259" s="35">
        <v>0</v>
      </c>
      <c r="M1259" s="35">
        <v>0</v>
      </c>
      <c r="N1259" s="35">
        <v>0</v>
      </c>
      <c r="O1259" s="35">
        <v>0</v>
      </c>
      <c r="P1259" s="35">
        <v>0</v>
      </c>
      <c r="Q1259" s="35">
        <v>0</v>
      </c>
      <c r="R1259" s="35">
        <v>0</v>
      </c>
      <c r="S1259" s="35">
        <v>0</v>
      </c>
      <c r="T1259" s="35">
        <v>0</v>
      </c>
      <c r="U1259" s="35">
        <v>0</v>
      </c>
      <c r="V1259" s="35">
        <v>0</v>
      </c>
      <c r="W1259" s="35">
        <v>20262</v>
      </c>
      <c r="X1259" s="35">
        <v>0</v>
      </c>
      <c r="Y1259" s="28"/>
      <c r="Z1259" s="201"/>
      <c r="AA1259" s="201"/>
      <c r="AB1259" s="201"/>
      <c r="AC1259" s="201"/>
      <c r="AD1259" s="201"/>
      <c r="AE1259" s="201"/>
      <c r="AF1259" s="201"/>
      <c r="AG1259" s="201"/>
      <c r="AH1259" s="201"/>
      <c r="AI1259" s="201"/>
      <c r="AJ1259" s="201"/>
      <c r="AK1259" s="201"/>
      <c r="AL1259" s="201"/>
      <c r="AM1259" s="201"/>
      <c r="AN1259" s="201"/>
      <c r="AO1259" s="201"/>
      <c r="AP1259" s="201"/>
      <c r="AQ1259" s="201"/>
      <c r="AR1259" s="201"/>
      <c r="AS1259" s="201"/>
      <c r="AT1259" s="201"/>
      <c r="AU1259" s="201"/>
    </row>
    <row r="1260" spans="1:47">
      <c r="A1260" s="11">
        <v>566</v>
      </c>
      <c r="B1260" s="46" t="s">
        <v>634</v>
      </c>
      <c r="C1260" s="35">
        <f>D1260+E1260+F1260+G1260+H1260+I1260+K1260+M1260+O1260+Q1260+S1260+U1260+V1260+W1260+X1260</f>
        <v>82440</v>
      </c>
      <c r="D1260" s="35">
        <v>0</v>
      </c>
      <c r="E1260" s="35">
        <v>0</v>
      </c>
      <c r="F1260" s="35">
        <v>0</v>
      </c>
      <c r="G1260" s="35">
        <v>0</v>
      </c>
      <c r="H1260" s="35">
        <v>0</v>
      </c>
      <c r="I1260" s="35">
        <v>0</v>
      </c>
      <c r="J1260" s="84">
        <v>0</v>
      </c>
      <c r="K1260" s="35">
        <v>0</v>
      </c>
      <c r="L1260" s="35">
        <v>0</v>
      </c>
      <c r="M1260" s="35">
        <v>0</v>
      </c>
      <c r="N1260" s="35">
        <v>0</v>
      </c>
      <c r="O1260" s="35">
        <v>0</v>
      </c>
      <c r="P1260" s="35">
        <v>0</v>
      </c>
      <c r="Q1260" s="35">
        <v>0</v>
      </c>
      <c r="R1260" s="35">
        <v>0</v>
      </c>
      <c r="S1260" s="35">
        <v>0</v>
      </c>
      <c r="T1260" s="35">
        <v>0</v>
      </c>
      <c r="U1260" s="35">
        <v>0</v>
      </c>
      <c r="V1260" s="35">
        <v>0</v>
      </c>
      <c r="W1260" s="35">
        <v>82440</v>
      </c>
      <c r="X1260" s="35">
        <v>0</v>
      </c>
      <c r="Y1260" s="28"/>
      <c r="Z1260" s="201"/>
      <c r="AA1260" s="201"/>
      <c r="AB1260" s="201"/>
      <c r="AC1260" s="201"/>
      <c r="AD1260" s="201"/>
      <c r="AE1260" s="201"/>
      <c r="AF1260" s="201"/>
      <c r="AG1260" s="201"/>
      <c r="AH1260" s="201"/>
      <c r="AI1260" s="201"/>
      <c r="AJ1260" s="201"/>
      <c r="AK1260" s="201"/>
      <c r="AL1260" s="201"/>
      <c r="AM1260" s="201"/>
      <c r="AN1260" s="201"/>
      <c r="AO1260" s="201"/>
      <c r="AP1260" s="201"/>
      <c r="AQ1260" s="201"/>
      <c r="AR1260" s="201"/>
      <c r="AS1260" s="201"/>
      <c r="AT1260" s="201"/>
      <c r="AU1260" s="201"/>
    </row>
    <row r="1261" spans="1:47">
      <c r="A1261" s="39" t="s">
        <v>325</v>
      </c>
      <c r="B1261" s="46"/>
      <c r="C1261" s="27">
        <f t="shared" ref="C1261:X1261" si="78">SUM(C1262:C1278)</f>
        <v>43016679</v>
      </c>
      <c r="D1261" s="27">
        <f t="shared" si="78"/>
        <v>0</v>
      </c>
      <c r="E1261" s="27">
        <f t="shared" si="78"/>
        <v>994382</v>
      </c>
      <c r="F1261" s="27">
        <f t="shared" si="78"/>
        <v>0</v>
      </c>
      <c r="G1261" s="27">
        <f t="shared" si="78"/>
        <v>1509105</v>
      </c>
      <c r="H1261" s="27">
        <f t="shared" si="78"/>
        <v>1081662</v>
      </c>
      <c r="I1261" s="27">
        <f t="shared" si="78"/>
        <v>2065730</v>
      </c>
      <c r="J1261" s="83">
        <f t="shared" si="78"/>
        <v>0</v>
      </c>
      <c r="K1261" s="27">
        <f t="shared" si="78"/>
        <v>0</v>
      </c>
      <c r="L1261" s="27">
        <f t="shared" si="78"/>
        <v>1867</v>
      </c>
      <c r="M1261" s="27">
        <f t="shared" si="78"/>
        <v>9000984</v>
      </c>
      <c r="N1261" s="27">
        <f t="shared" si="78"/>
        <v>541.13</v>
      </c>
      <c r="O1261" s="27">
        <f t="shared" si="78"/>
        <v>305349</v>
      </c>
      <c r="P1261" s="27">
        <f t="shared" si="78"/>
        <v>4162.9000000000005</v>
      </c>
      <c r="Q1261" s="27">
        <f t="shared" si="78"/>
        <v>10152882</v>
      </c>
      <c r="R1261" s="27">
        <f t="shared" si="78"/>
        <v>88</v>
      </c>
      <c r="S1261" s="27">
        <f t="shared" si="78"/>
        <v>442126</v>
      </c>
      <c r="T1261" s="27">
        <f t="shared" si="78"/>
        <v>4155.9000000000005</v>
      </c>
      <c r="U1261" s="27">
        <f t="shared" si="78"/>
        <v>15816321</v>
      </c>
      <c r="V1261" s="27">
        <f t="shared" si="78"/>
        <v>49206</v>
      </c>
      <c r="W1261" s="27">
        <f t="shared" si="78"/>
        <v>768786</v>
      </c>
      <c r="X1261" s="27">
        <f t="shared" si="78"/>
        <v>830146</v>
      </c>
      <c r="Y1261" s="28"/>
      <c r="Z1261" s="201"/>
      <c r="AA1261" s="201"/>
      <c r="AB1261" s="201"/>
      <c r="AC1261" s="201"/>
      <c r="AD1261" s="201"/>
      <c r="AE1261" s="201"/>
      <c r="AF1261" s="201"/>
      <c r="AG1261" s="201"/>
      <c r="AH1261" s="201"/>
      <c r="AI1261" s="201"/>
      <c r="AJ1261" s="201"/>
      <c r="AK1261" s="201"/>
      <c r="AL1261" s="201"/>
      <c r="AM1261" s="201"/>
      <c r="AN1261" s="201"/>
      <c r="AO1261" s="201"/>
      <c r="AP1261" s="201"/>
      <c r="AQ1261" s="201"/>
      <c r="AR1261" s="201"/>
      <c r="AS1261" s="201"/>
      <c r="AT1261" s="201"/>
      <c r="AU1261" s="201"/>
    </row>
    <row r="1262" spans="1:47">
      <c r="A1262" s="11">
        <v>567</v>
      </c>
      <c r="B1262" s="8" t="s">
        <v>327</v>
      </c>
      <c r="C1262" s="35">
        <f t="shared" ref="C1262:C1278" si="79">D1262+E1262+F1262+G1262+H1262+I1262+K1262+M1262+O1262+Q1262+S1262+U1262+V1262+W1262+X1262</f>
        <v>311563</v>
      </c>
      <c r="D1262" s="35">
        <v>0</v>
      </c>
      <c r="E1262" s="35">
        <v>0</v>
      </c>
      <c r="F1262" s="35">
        <v>0</v>
      </c>
      <c r="G1262" s="35">
        <v>0</v>
      </c>
      <c r="H1262" s="35">
        <v>0</v>
      </c>
      <c r="I1262" s="35">
        <v>0</v>
      </c>
      <c r="J1262" s="84">
        <v>0</v>
      </c>
      <c r="K1262" s="35">
        <v>0</v>
      </c>
      <c r="L1262" s="35">
        <v>0</v>
      </c>
      <c r="M1262" s="35">
        <v>0</v>
      </c>
      <c r="N1262" s="35">
        <v>0</v>
      </c>
      <c r="O1262" s="35">
        <v>0</v>
      </c>
      <c r="P1262" s="35">
        <v>0</v>
      </c>
      <c r="Q1262" s="35">
        <v>0</v>
      </c>
      <c r="R1262" s="35">
        <v>0</v>
      </c>
      <c r="S1262" s="35">
        <v>0</v>
      </c>
      <c r="T1262" s="35">
        <v>0</v>
      </c>
      <c r="U1262" s="35">
        <v>0</v>
      </c>
      <c r="V1262" s="35">
        <v>0</v>
      </c>
      <c r="W1262" s="35">
        <v>311563</v>
      </c>
      <c r="X1262" s="77">
        <v>0</v>
      </c>
      <c r="Y1262" s="28"/>
      <c r="Z1262" s="201"/>
      <c r="AA1262" s="201"/>
      <c r="AB1262" s="201"/>
      <c r="AC1262" s="201"/>
      <c r="AD1262" s="201"/>
      <c r="AE1262" s="201"/>
      <c r="AF1262" s="201"/>
      <c r="AG1262" s="201"/>
      <c r="AH1262" s="201"/>
      <c r="AI1262" s="201"/>
      <c r="AJ1262" s="201"/>
      <c r="AK1262" s="201"/>
      <c r="AL1262" s="201"/>
      <c r="AM1262" s="201"/>
      <c r="AN1262" s="201"/>
      <c r="AO1262" s="201"/>
      <c r="AP1262" s="201"/>
      <c r="AQ1262" s="201"/>
      <c r="AR1262" s="201"/>
      <c r="AS1262" s="201"/>
      <c r="AT1262" s="201"/>
      <c r="AU1262" s="201"/>
    </row>
    <row r="1263" spans="1:47">
      <c r="A1263" s="11">
        <v>568</v>
      </c>
      <c r="B1263" s="8" t="s">
        <v>328</v>
      </c>
      <c r="C1263" s="35">
        <f t="shared" si="79"/>
        <v>252849</v>
      </c>
      <c r="D1263" s="35">
        <v>0</v>
      </c>
      <c r="E1263" s="35">
        <v>0</v>
      </c>
      <c r="F1263" s="35">
        <v>0</v>
      </c>
      <c r="G1263" s="35">
        <v>0</v>
      </c>
      <c r="H1263" s="35">
        <v>0</v>
      </c>
      <c r="I1263" s="35">
        <v>0</v>
      </c>
      <c r="J1263" s="84">
        <v>0</v>
      </c>
      <c r="K1263" s="35">
        <v>0</v>
      </c>
      <c r="L1263" s="35">
        <v>0</v>
      </c>
      <c r="M1263" s="35">
        <v>0</v>
      </c>
      <c r="N1263" s="35">
        <v>0</v>
      </c>
      <c r="O1263" s="35">
        <v>0</v>
      </c>
      <c r="P1263" s="35">
        <v>0</v>
      </c>
      <c r="Q1263" s="35">
        <v>0</v>
      </c>
      <c r="R1263" s="35">
        <v>0</v>
      </c>
      <c r="S1263" s="35">
        <v>0</v>
      </c>
      <c r="T1263" s="35">
        <v>0</v>
      </c>
      <c r="U1263" s="35">
        <v>0</v>
      </c>
      <c r="V1263" s="35">
        <v>0</v>
      </c>
      <c r="W1263" s="35">
        <v>252849</v>
      </c>
      <c r="X1263" s="77">
        <v>0</v>
      </c>
      <c r="Y1263" s="28"/>
      <c r="Z1263" s="201"/>
      <c r="AA1263" s="201"/>
      <c r="AB1263" s="201"/>
      <c r="AC1263" s="201"/>
      <c r="AD1263" s="201"/>
      <c r="AE1263" s="201"/>
      <c r="AF1263" s="201"/>
      <c r="AG1263" s="201"/>
      <c r="AH1263" s="201"/>
      <c r="AI1263" s="201"/>
      <c r="AJ1263" s="201"/>
      <c r="AK1263" s="201"/>
      <c r="AL1263" s="201"/>
      <c r="AM1263" s="201"/>
      <c r="AN1263" s="201"/>
      <c r="AO1263" s="201"/>
      <c r="AP1263" s="201"/>
      <c r="AQ1263" s="201"/>
      <c r="AR1263" s="201"/>
      <c r="AS1263" s="201"/>
      <c r="AT1263" s="201"/>
      <c r="AU1263" s="201"/>
    </row>
    <row r="1264" spans="1:47">
      <c r="A1264" s="11">
        <v>569</v>
      </c>
      <c r="B1264" s="46" t="s">
        <v>329</v>
      </c>
      <c r="C1264" s="35">
        <f t="shared" si="79"/>
        <v>129279</v>
      </c>
      <c r="D1264" s="35">
        <v>0</v>
      </c>
      <c r="E1264" s="35">
        <v>0</v>
      </c>
      <c r="F1264" s="35">
        <v>0</v>
      </c>
      <c r="G1264" s="35">
        <v>0</v>
      </c>
      <c r="H1264" s="35">
        <v>126571</v>
      </c>
      <c r="I1264" s="35">
        <v>0</v>
      </c>
      <c r="J1264" s="84">
        <v>0</v>
      </c>
      <c r="K1264" s="35">
        <v>0</v>
      </c>
      <c r="L1264" s="35">
        <v>0</v>
      </c>
      <c r="M1264" s="35">
        <v>0</v>
      </c>
      <c r="N1264" s="35">
        <v>0</v>
      </c>
      <c r="O1264" s="35">
        <v>0</v>
      </c>
      <c r="P1264" s="35">
        <v>0</v>
      </c>
      <c r="Q1264" s="35">
        <v>0</v>
      </c>
      <c r="R1264" s="35">
        <v>0</v>
      </c>
      <c r="S1264" s="35">
        <v>0</v>
      </c>
      <c r="T1264" s="35">
        <v>0</v>
      </c>
      <c r="U1264" s="35">
        <v>0</v>
      </c>
      <c r="V1264" s="35">
        <v>0</v>
      </c>
      <c r="W1264" s="35">
        <v>0</v>
      </c>
      <c r="X1264" s="35">
        <v>2708</v>
      </c>
      <c r="Y1264" s="28"/>
      <c r="Z1264" s="201"/>
      <c r="AA1264" s="201"/>
      <c r="AB1264" s="201"/>
      <c r="AC1264" s="201"/>
      <c r="AD1264" s="201"/>
      <c r="AE1264" s="201"/>
      <c r="AF1264" s="201"/>
      <c r="AG1264" s="201"/>
      <c r="AH1264" s="201"/>
      <c r="AI1264" s="201"/>
      <c r="AJ1264" s="201"/>
      <c r="AK1264" s="201"/>
      <c r="AL1264" s="201"/>
      <c r="AM1264" s="201"/>
      <c r="AN1264" s="201"/>
      <c r="AO1264" s="201"/>
      <c r="AP1264" s="201"/>
      <c r="AQ1264" s="201"/>
      <c r="AR1264" s="201"/>
      <c r="AS1264" s="201"/>
      <c r="AT1264" s="201"/>
      <c r="AU1264" s="201"/>
    </row>
    <row r="1265" spans="1:47">
      <c r="A1265" s="11">
        <v>570</v>
      </c>
      <c r="B1265" s="46" t="s">
        <v>330</v>
      </c>
      <c r="C1265" s="35">
        <f t="shared" si="79"/>
        <v>129279</v>
      </c>
      <c r="D1265" s="35">
        <v>0</v>
      </c>
      <c r="E1265" s="35">
        <v>0</v>
      </c>
      <c r="F1265" s="35">
        <v>0</v>
      </c>
      <c r="G1265" s="35">
        <v>0</v>
      </c>
      <c r="H1265" s="35">
        <v>126571</v>
      </c>
      <c r="I1265" s="35">
        <v>0</v>
      </c>
      <c r="J1265" s="84">
        <v>0</v>
      </c>
      <c r="K1265" s="35">
        <v>0</v>
      </c>
      <c r="L1265" s="35">
        <v>0</v>
      </c>
      <c r="M1265" s="35">
        <v>0</v>
      </c>
      <c r="N1265" s="35">
        <v>0</v>
      </c>
      <c r="O1265" s="35">
        <v>0</v>
      </c>
      <c r="P1265" s="35">
        <v>0</v>
      </c>
      <c r="Q1265" s="35">
        <v>0</v>
      </c>
      <c r="R1265" s="35">
        <v>0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2708</v>
      </c>
      <c r="Y1265" s="28"/>
      <c r="Z1265" s="201"/>
      <c r="AA1265" s="201"/>
      <c r="AB1265" s="201"/>
      <c r="AC1265" s="201"/>
      <c r="AD1265" s="201"/>
      <c r="AE1265" s="201"/>
      <c r="AF1265" s="201"/>
      <c r="AG1265" s="201"/>
      <c r="AH1265" s="201"/>
      <c r="AI1265" s="201"/>
      <c r="AJ1265" s="201"/>
      <c r="AK1265" s="201"/>
      <c r="AL1265" s="201"/>
      <c r="AM1265" s="201"/>
      <c r="AN1265" s="201"/>
      <c r="AO1265" s="201"/>
      <c r="AP1265" s="201"/>
      <c r="AQ1265" s="201"/>
      <c r="AR1265" s="201"/>
      <c r="AS1265" s="201"/>
      <c r="AT1265" s="201"/>
      <c r="AU1265" s="201"/>
    </row>
    <row r="1266" spans="1:47">
      <c r="A1266" s="11">
        <v>571</v>
      </c>
      <c r="B1266" s="60" t="s">
        <v>679</v>
      </c>
      <c r="C1266" s="35">
        <f t="shared" si="79"/>
        <v>7178386</v>
      </c>
      <c r="D1266" s="35">
        <v>0</v>
      </c>
      <c r="E1266" s="35">
        <v>223256</v>
      </c>
      <c r="F1266" s="35">
        <v>0</v>
      </c>
      <c r="G1266" s="35">
        <v>374565</v>
      </c>
      <c r="H1266" s="35">
        <v>182013</v>
      </c>
      <c r="I1266" s="35">
        <v>540773</v>
      </c>
      <c r="J1266" s="84">
        <v>0</v>
      </c>
      <c r="K1266" s="35">
        <v>0</v>
      </c>
      <c r="L1266" s="35">
        <v>512</v>
      </c>
      <c r="M1266" s="153">
        <v>2137960</v>
      </c>
      <c r="N1266" s="35">
        <v>0</v>
      </c>
      <c r="O1266" s="35">
        <v>0</v>
      </c>
      <c r="P1266" s="35">
        <v>506.2</v>
      </c>
      <c r="Q1266" s="35">
        <v>1333035</v>
      </c>
      <c r="R1266" s="35">
        <v>23</v>
      </c>
      <c r="S1266" s="35">
        <v>122486</v>
      </c>
      <c r="T1266" s="35">
        <v>506.2</v>
      </c>
      <c r="U1266" s="35">
        <v>2115718</v>
      </c>
      <c r="V1266" s="35">
        <v>11566</v>
      </c>
      <c r="W1266" s="35">
        <v>0</v>
      </c>
      <c r="X1266" s="35">
        <v>137014</v>
      </c>
      <c r="Y1266" s="28"/>
      <c r="Z1266" s="201"/>
      <c r="AA1266" s="201"/>
      <c r="AB1266" s="201"/>
      <c r="AC1266" s="201"/>
      <c r="AD1266" s="201"/>
      <c r="AE1266" s="201"/>
      <c r="AF1266" s="201"/>
      <c r="AG1266" s="201"/>
      <c r="AH1266" s="201"/>
      <c r="AI1266" s="201"/>
      <c r="AJ1266" s="201"/>
      <c r="AK1266" s="201"/>
      <c r="AL1266" s="201"/>
      <c r="AM1266" s="201"/>
      <c r="AN1266" s="201"/>
      <c r="AO1266" s="201"/>
      <c r="AP1266" s="201"/>
      <c r="AQ1266" s="201"/>
      <c r="AR1266" s="201"/>
      <c r="AS1266" s="201"/>
      <c r="AT1266" s="201"/>
      <c r="AU1266" s="201"/>
    </row>
    <row r="1267" spans="1:47">
      <c r="A1267" s="11">
        <v>572</v>
      </c>
      <c r="B1267" s="60" t="s">
        <v>680</v>
      </c>
      <c r="C1267" s="35">
        <f t="shared" si="79"/>
        <v>6590813</v>
      </c>
      <c r="D1267" s="35">
        <v>0</v>
      </c>
      <c r="E1267" s="35">
        <v>242834</v>
      </c>
      <c r="F1267" s="35">
        <v>0</v>
      </c>
      <c r="G1267" s="35">
        <v>336000</v>
      </c>
      <c r="H1267" s="35">
        <v>197813</v>
      </c>
      <c r="I1267" s="35">
        <v>549449</v>
      </c>
      <c r="J1267" s="84">
        <v>0</v>
      </c>
      <c r="K1267" s="35">
        <v>0</v>
      </c>
      <c r="L1267" s="35">
        <v>459</v>
      </c>
      <c r="M1267" s="35">
        <v>1917834</v>
      </c>
      <c r="N1267" s="35">
        <v>0</v>
      </c>
      <c r="O1267" s="35">
        <v>0</v>
      </c>
      <c r="P1267" s="35">
        <v>479.5</v>
      </c>
      <c r="Q1267" s="35">
        <v>1195785</v>
      </c>
      <c r="R1267" s="35">
        <v>18</v>
      </c>
      <c r="S1267" s="35">
        <v>119935</v>
      </c>
      <c r="T1267" s="35">
        <v>479.5</v>
      </c>
      <c r="U1267" s="35">
        <v>1897881</v>
      </c>
      <c r="V1267" s="35">
        <v>10375</v>
      </c>
      <c r="W1267" s="35">
        <v>0</v>
      </c>
      <c r="X1267" s="35">
        <v>122907</v>
      </c>
      <c r="Y1267" s="28"/>
      <c r="Z1267" s="201"/>
      <c r="AA1267" s="201"/>
      <c r="AB1267" s="201"/>
      <c r="AC1267" s="201"/>
      <c r="AD1267" s="201"/>
      <c r="AE1267" s="201"/>
      <c r="AF1267" s="201"/>
      <c r="AG1267" s="201"/>
      <c r="AH1267" s="201"/>
      <c r="AI1267" s="201"/>
      <c r="AJ1267" s="201"/>
      <c r="AK1267" s="201"/>
      <c r="AL1267" s="201"/>
      <c r="AM1267" s="201"/>
      <c r="AN1267" s="201"/>
      <c r="AO1267" s="201"/>
      <c r="AP1267" s="201"/>
      <c r="AQ1267" s="201"/>
      <c r="AR1267" s="201"/>
      <c r="AS1267" s="201"/>
      <c r="AT1267" s="201"/>
      <c r="AU1267" s="201"/>
    </row>
    <row r="1268" spans="1:47">
      <c r="A1268" s="11">
        <v>573</v>
      </c>
      <c r="B1268" s="60" t="s">
        <v>681</v>
      </c>
      <c r="C1268" s="35">
        <f t="shared" si="79"/>
        <v>3902578</v>
      </c>
      <c r="D1268" s="35">
        <v>0</v>
      </c>
      <c r="E1268" s="35">
        <v>132764</v>
      </c>
      <c r="F1268" s="35">
        <v>0</v>
      </c>
      <c r="G1268" s="35">
        <v>199217</v>
      </c>
      <c r="H1268" s="35">
        <v>135521</v>
      </c>
      <c r="I1268" s="35">
        <v>306640</v>
      </c>
      <c r="J1268" s="84">
        <v>0</v>
      </c>
      <c r="K1268" s="35">
        <v>0</v>
      </c>
      <c r="L1268" s="35">
        <v>273</v>
      </c>
      <c r="M1268" s="35">
        <v>1137099</v>
      </c>
      <c r="N1268" s="35">
        <v>0</v>
      </c>
      <c r="O1268" s="35">
        <v>0</v>
      </c>
      <c r="P1268" s="35">
        <v>369.2</v>
      </c>
      <c r="Q1268" s="35">
        <v>708990</v>
      </c>
      <c r="R1268" s="35">
        <v>15</v>
      </c>
      <c r="S1268" s="35">
        <v>78055</v>
      </c>
      <c r="T1268" s="35">
        <v>362.2</v>
      </c>
      <c r="U1268" s="35">
        <v>1125269</v>
      </c>
      <c r="V1268" s="35">
        <v>6151</v>
      </c>
      <c r="W1268" s="35">
        <v>0</v>
      </c>
      <c r="X1268" s="35">
        <v>72872</v>
      </c>
      <c r="Y1268" s="28"/>
      <c r="Z1268" s="201"/>
      <c r="AA1268" s="201"/>
      <c r="AB1268" s="201"/>
      <c r="AC1268" s="201"/>
      <c r="AD1268" s="201"/>
      <c r="AE1268" s="201"/>
      <c r="AF1268" s="201"/>
      <c r="AG1268" s="201"/>
      <c r="AH1268" s="201"/>
      <c r="AI1268" s="201"/>
      <c r="AJ1268" s="201"/>
      <c r="AK1268" s="201"/>
      <c r="AL1268" s="201"/>
      <c r="AM1268" s="201"/>
      <c r="AN1268" s="201"/>
      <c r="AO1268" s="201"/>
      <c r="AP1268" s="201"/>
      <c r="AQ1268" s="201"/>
      <c r="AR1268" s="201"/>
      <c r="AS1268" s="201"/>
      <c r="AT1268" s="201"/>
      <c r="AU1268" s="201"/>
    </row>
    <row r="1269" spans="1:47">
      <c r="A1269" s="11">
        <v>574</v>
      </c>
      <c r="B1269" s="60" t="s">
        <v>682</v>
      </c>
      <c r="C1269" s="35">
        <f t="shared" si="79"/>
        <v>12775989</v>
      </c>
      <c r="D1269" s="35">
        <v>0</v>
      </c>
      <c r="E1269" s="35">
        <v>395528</v>
      </c>
      <c r="F1269" s="35">
        <v>0</v>
      </c>
      <c r="G1269" s="35">
        <v>599323</v>
      </c>
      <c r="H1269" s="35">
        <v>313173</v>
      </c>
      <c r="I1269" s="35">
        <v>668868</v>
      </c>
      <c r="J1269" s="84">
        <v>0</v>
      </c>
      <c r="K1269" s="35">
        <v>0</v>
      </c>
      <c r="L1269" s="35">
        <v>623</v>
      </c>
      <c r="M1269" s="35">
        <v>3808091</v>
      </c>
      <c r="N1269" s="35">
        <v>541.13</v>
      </c>
      <c r="O1269" s="35">
        <v>305349</v>
      </c>
      <c r="P1269" s="35">
        <v>683.8</v>
      </c>
      <c r="Q1269" s="35">
        <v>2430420</v>
      </c>
      <c r="R1269" s="35">
        <v>32</v>
      </c>
      <c r="S1269" s="35">
        <v>121650</v>
      </c>
      <c r="T1269" s="35">
        <v>683.8</v>
      </c>
      <c r="U1269" s="35">
        <v>3862347</v>
      </c>
      <c r="V1269" s="35">
        <v>21114</v>
      </c>
      <c r="W1269" s="35">
        <v>0</v>
      </c>
      <c r="X1269" s="35">
        <v>250126</v>
      </c>
      <c r="Y1269" s="28"/>
      <c r="Z1269" s="201"/>
      <c r="AA1269" s="201"/>
      <c r="AB1269" s="201"/>
      <c r="AC1269" s="201"/>
      <c r="AD1269" s="201"/>
      <c r="AE1269" s="201"/>
      <c r="AF1269" s="201"/>
      <c r="AG1269" s="201"/>
      <c r="AH1269" s="201"/>
      <c r="AI1269" s="201"/>
      <c r="AJ1269" s="201"/>
      <c r="AK1269" s="201"/>
      <c r="AL1269" s="201"/>
      <c r="AM1269" s="201"/>
      <c r="AN1269" s="201"/>
      <c r="AO1269" s="201"/>
      <c r="AP1269" s="201"/>
      <c r="AQ1269" s="201"/>
      <c r="AR1269" s="201"/>
      <c r="AS1269" s="201"/>
      <c r="AT1269" s="201"/>
      <c r="AU1269" s="201"/>
    </row>
    <row r="1270" spans="1:47">
      <c r="A1270" s="11">
        <v>575</v>
      </c>
      <c r="B1270" s="60" t="s">
        <v>784</v>
      </c>
      <c r="C1270" s="35">
        <f t="shared" si="79"/>
        <v>2864112</v>
      </c>
      <c r="D1270" s="35">
        <v>0</v>
      </c>
      <c r="E1270" s="35">
        <v>0</v>
      </c>
      <c r="F1270" s="35">
        <v>0</v>
      </c>
      <c r="G1270" s="35">
        <v>0</v>
      </c>
      <c r="H1270" s="35">
        <v>0</v>
      </c>
      <c r="I1270" s="35">
        <v>0</v>
      </c>
      <c r="J1270" s="84">
        <v>0</v>
      </c>
      <c r="K1270" s="35">
        <v>0</v>
      </c>
      <c r="L1270" s="35">
        <v>0</v>
      </c>
      <c r="M1270" s="35">
        <v>0</v>
      </c>
      <c r="N1270" s="35">
        <v>0</v>
      </c>
      <c r="O1270" s="35">
        <v>0</v>
      </c>
      <c r="P1270" s="35">
        <v>466.48</v>
      </c>
      <c r="Q1270" s="35">
        <v>1135222</v>
      </c>
      <c r="R1270" s="35">
        <v>0</v>
      </c>
      <c r="S1270" s="35">
        <v>0</v>
      </c>
      <c r="T1270" s="35">
        <v>466.48</v>
      </c>
      <c r="U1270" s="35">
        <v>1668883</v>
      </c>
      <c r="V1270" s="35">
        <v>0</v>
      </c>
      <c r="W1270" s="35">
        <v>0</v>
      </c>
      <c r="X1270" s="35">
        <v>60007</v>
      </c>
      <c r="Y1270" s="28"/>
      <c r="Z1270" s="201"/>
      <c r="AA1270" s="201"/>
      <c r="AB1270" s="201"/>
      <c r="AC1270" s="201"/>
      <c r="AD1270" s="201"/>
      <c r="AE1270" s="201"/>
      <c r="AF1270" s="201"/>
      <c r="AG1270" s="201"/>
      <c r="AH1270" s="201"/>
      <c r="AI1270" s="201"/>
      <c r="AJ1270" s="201"/>
      <c r="AK1270" s="201"/>
      <c r="AL1270" s="201"/>
      <c r="AM1270" s="201"/>
      <c r="AN1270" s="201"/>
      <c r="AO1270" s="201"/>
      <c r="AP1270" s="201"/>
      <c r="AQ1270" s="201"/>
      <c r="AR1270" s="201"/>
      <c r="AS1270" s="201"/>
      <c r="AT1270" s="201"/>
      <c r="AU1270" s="201"/>
    </row>
    <row r="1271" spans="1:47">
      <c r="A1271" s="11">
        <v>576</v>
      </c>
      <c r="B1271" s="60" t="s">
        <v>786</v>
      </c>
      <c r="C1271" s="35">
        <f t="shared" si="79"/>
        <v>1401570</v>
      </c>
      <c r="D1271" s="35">
        <v>0</v>
      </c>
      <c r="E1271" s="35">
        <v>0</v>
      </c>
      <c r="F1271" s="35">
        <v>0</v>
      </c>
      <c r="G1271" s="35">
        <v>0</v>
      </c>
      <c r="H1271" s="35">
        <v>0</v>
      </c>
      <c r="I1271" s="35">
        <v>0</v>
      </c>
      <c r="J1271" s="84">
        <v>0</v>
      </c>
      <c r="K1271" s="35">
        <v>0</v>
      </c>
      <c r="L1271" s="35">
        <v>0</v>
      </c>
      <c r="M1271" s="35">
        <v>0</v>
      </c>
      <c r="N1271" s="35">
        <v>0</v>
      </c>
      <c r="O1271" s="35">
        <v>0</v>
      </c>
      <c r="P1271" s="35">
        <v>255.3</v>
      </c>
      <c r="Q1271" s="35">
        <v>555066</v>
      </c>
      <c r="R1271" s="35">
        <v>0</v>
      </c>
      <c r="S1271" s="35">
        <v>0</v>
      </c>
      <c r="T1271" s="35">
        <v>255.3</v>
      </c>
      <c r="U1271" s="35">
        <v>817139</v>
      </c>
      <c r="V1271" s="35">
        <v>0</v>
      </c>
      <c r="W1271" s="35">
        <v>0</v>
      </c>
      <c r="X1271" s="35">
        <v>29365</v>
      </c>
      <c r="Y1271" s="28"/>
      <c r="Z1271" s="201"/>
      <c r="AA1271" s="201"/>
      <c r="AB1271" s="201"/>
      <c r="AC1271" s="201"/>
      <c r="AD1271" s="201"/>
      <c r="AE1271" s="201"/>
      <c r="AF1271" s="201"/>
      <c r="AG1271" s="201"/>
      <c r="AH1271" s="201"/>
      <c r="AI1271" s="201"/>
      <c r="AJ1271" s="201"/>
      <c r="AK1271" s="201"/>
      <c r="AL1271" s="201"/>
      <c r="AM1271" s="201"/>
      <c r="AN1271" s="201"/>
      <c r="AO1271" s="201"/>
      <c r="AP1271" s="201"/>
      <c r="AQ1271" s="201"/>
      <c r="AR1271" s="201"/>
      <c r="AS1271" s="201"/>
      <c r="AT1271" s="201"/>
      <c r="AU1271" s="201"/>
    </row>
    <row r="1272" spans="1:47">
      <c r="A1272" s="11">
        <v>577</v>
      </c>
      <c r="B1272" s="60" t="s">
        <v>787</v>
      </c>
      <c r="C1272" s="35">
        <f t="shared" si="79"/>
        <v>1278833</v>
      </c>
      <c r="D1272" s="35">
        <v>0</v>
      </c>
      <c r="E1272" s="35">
        <v>0</v>
      </c>
      <c r="F1272" s="35">
        <v>0</v>
      </c>
      <c r="G1272" s="35">
        <v>0</v>
      </c>
      <c r="H1272" s="35">
        <v>0</v>
      </c>
      <c r="I1272" s="35">
        <v>0</v>
      </c>
      <c r="J1272" s="84">
        <v>0</v>
      </c>
      <c r="K1272" s="35">
        <v>0</v>
      </c>
      <c r="L1272" s="35">
        <v>0</v>
      </c>
      <c r="M1272" s="35">
        <v>0</v>
      </c>
      <c r="N1272" s="35">
        <v>0</v>
      </c>
      <c r="O1272" s="35">
        <v>0</v>
      </c>
      <c r="P1272" s="35">
        <v>262.14999999999998</v>
      </c>
      <c r="Q1272" s="35">
        <v>506879</v>
      </c>
      <c r="R1272" s="35">
        <v>0</v>
      </c>
      <c r="S1272" s="35">
        <v>0</v>
      </c>
      <c r="T1272" s="35">
        <v>262.14999999999998</v>
      </c>
      <c r="U1272" s="35">
        <v>745161</v>
      </c>
      <c r="V1272" s="35">
        <v>0</v>
      </c>
      <c r="W1272" s="35">
        <v>0</v>
      </c>
      <c r="X1272" s="35">
        <v>26793</v>
      </c>
      <c r="Y1272" s="28"/>
      <c r="Z1272" s="201"/>
      <c r="AA1272" s="201"/>
      <c r="AB1272" s="201"/>
      <c r="AC1272" s="201"/>
      <c r="AD1272" s="201"/>
      <c r="AE1272" s="201"/>
      <c r="AF1272" s="201"/>
      <c r="AG1272" s="201"/>
      <c r="AH1272" s="201"/>
      <c r="AI1272" s="201"/>
      <c r="AJ1272" s="201"/>
      <c r="AK1272" s="201"/>
      <c r="AL1272" s="201"/>
      <c r="AM1272" s="201"/>
      <c r="AN1272" s="201"/>
      <c r="AO1272" s="201"/>
      <c r="AP1272" s="201"/>
      <c r="AQ1272" s="201"/>
      <c r="AR1272" s="201"/>
      <c r="AS1272" s="201"/>
      <c r="AT1272" s="201"/>
      <c r="AU1272" s="201"/>
    </row>
    <row r="1273" spans="1:47">
      <c r="A1273" s="11">
        <v>578</v>
      </c>
      <c r="B1273" s="60" t="s">
        <v>788</v>
      </c>
      <c r="C1273" s="35">
        <f t="shared" si="79"/>
        <v>1270914</v>
      </c>
      <c r="D1273" s="35">
        <v>0</v>
      </c>
      <c r="E1273" s="35">
        <v>0</v>
      </c>
      <c r="F1273" s="35">
        <v>0</v>
      </c>
      <c r="G1273" s="35">
        <v>0</v>
      </c>
      <c r="H1273" s="35">
        <v>0</v>
      </c>
      <c r="I1273" s="35">
        <v>0</v>
      </c>
      <c r="J1273" s="84">
        <v>0</v>
      </c>
      <c r="K1273" s="35">
        <v>0</v>
      </c>
      <c r="L1273" s="35">
        <v>0</v>
      </c>
      <c r="M1273" s="35">
        <v>0</v>
      </c>
      <c r="N1273" s="35">
        <v>0</v>
      </c>
      <c r="O1273" s="35">
        <v>0</v>
      </c>
      <c r="P1273" s="35">
        <v>261.37</v>
      </c>
      <c r="Q1273" s="35">
        <v>414229</v>
      </c>
      <c r="R1273" s="35">
        <v>0</v>
      </c>
      <c r="S1273" s="35">
        <v>0</v>
      </c>
      <c r="T1273" s="35">
        <v>261.37</v>
      </c>
      <c r="U1273" s="35">
        <v>830058</v>
      </c>
      <c r="V1273" s="35">
        <v>0</v>
      </c>
      <c r="W1273" s="35">
        <v>0</v>
      </c>
      <c r="X1273" s="35">
        <v>26627</v>
      </c>
      <c r="Y1273" s="28"/>
      <c r="Z1273" s="201"/>
      <c r="AA1273" s="201"/>
      <c r="AB1273" s="201"/>
      <c r="AC1273" s="201"/>
      <c r="AD1273" s="201"/>
      <c r="AE1273" s="201"/>
      <c r="AF1273" s="201"/>
      <c r="AG1273" s="201"/>
      <c r="AH1273" s="201"/>
      <c r="AI1273" s="201"/>
      <c r="AJ1273" s="201"/>
      <c r="AK1273" s="201"/>
      <c r="AL1273" s="201"/>
      <c r="AM1273" s="201"/>
      <c r="AN1273" s="201"/>
      <c r="AO1273" s="201"/>
      <c r="AP1273" s="201"/>
      <c r="AQ1273" s="201"/>
      <c r="AR1273" s="201"/>
      <c r="AS1273" s="201"/>
      <c r="AT1273" s="201"/>
      <c r="AU1273" s="201"/>
    </row>
    <row r="1274" spans="1:47">
      <c r="A1274" s="11">
        <v>579</v>
      </c>
      <c r="B1274" s="60" t="s">
        <v>791</v>
      </c>
      <c r="C1274" s="35">
        <f t="shared" si="79"/>
        <v>1403549</v>
      </c>
      <c r="D1274" s="35">
        <v>0</v>
      </c>
      <c r="E1274" s="35">
        <v>0</v>
      </c>
      <c r="F1274" s="35">
        <v>0</v>
      </c>
      <c r="G1274" s="35">
        <v>0</v>
      </c>
      <c r="H1274" s="35">
        <v>0</v>
      </c>
      <c r="I1274" s="35">
        <v>0</v>
      </c>
      <c r="J1274" s="84">
        <v>0</v>
      </c>
      <c r="K1274" s="35">
        <v>0</v>
      </c>
      <c r="L1274" s="35">
        <v>0</v>
      </c>
      <c r="M1274" s="35">
        <v>0</v>
      </c>
      <c r="N1274" s="35">
        <v>0</v>
      </c>
      <c r="O1274" s="35">
        <v>0</v>
      </c>
      <c r="P1274" s="35">
        <v>354.7</v>
      </c>
      <c r="Q1274" s="35">
        <v>556312</v>
      </c>
      <c r="R1274" s="35">
        <v>0</v>
      </c>
      <c r="S1274" s="35">
        <v>0</v>
      </c>
      <c r="T1274" s="35">
        <v>354.7</v>
      </c>
      <c r="U1274" s="35">
        <v>817831</v>
      </c>
      <c r="V1274" s="35">
        <v>0</v>
      </c>
      <c r="W1274" s="35">
        <v>0</v>
      </c>
      <c r="X1274" s="35">
        <v>29406</v>
      </c>
      <c r="Y1274" s="28"/>
      <c r="Z1274" s="201"/>
      <c r="AA1274" s="201"/>
      <c r="AB1274" s="201"/>
      <c r="AC1274" s="201"/>
      <c r="AD1274" s="201"/>
      <c r="AE1274" s="201"/>
      <c r="AF1274" s="201"/>
      <c r="AG1274" s="201"/>
      <c r="AH1274" s="201"/>
      <c r="AI1274" s="201"/>
      <c r="AJ1274" s="201"/>
      <c r="AK1274" s="201"/>
      <c r="AL1274" s="201"/>
      <c r="AM1274" s="201"/>
      <c r="AN1274" s="201"/>
      <c r="AO1274" s="201"/>
      <c r="AP1274" s="201"/>
      <c r="AQ1274" s="201"/>
      <c r="AR1274" s="201"/>
      <c r="AS1274" s="201"/>
      <c r="AT1274" s="201"/>
      <c r="AU1274" s="201"/>
    </row>
    <row r="1275" spans="1:47">
      <c r="A1275" s="11">
        <v>580</v>
      </c>
      <c r="B1275" s="60" t="s">
        <v>792</v>
      </c>
      <c r="C1275" s="35">
        <f t="shared" si="79"/>
        <v>3322591</v>
      </c>
      <c r="D1275" s="35">
        <v>0</v>
      </c>
      <c r="E1275" s="35">
        <v>0</v>
      </c>
      <c r="F1275" s="35">
        <v>0</v>
      </c>
      <c r="G1275" s="35">
        <v>0</v>
      </c>
      <c r="H1275" s="35">
        <v>0</v>
      </c>
      <c r="I1275" s="35">
        <v>0</v>
      </c>
      <c r="J1275" s="84">
        <v>0</v>
      </c>
      <c r="K1275" s="35">
        <v>0</v>
      </c>
      <c r="L1275" s="35">
        <v>0</v>
      </c>
      <c r="M1275" s="35">
        <v>0</v>
      </c>
      <c r="N1275" s="35">
        <v>0</v>
      </c>
      <c r="O1275" s="35">
        <v>0</v>
      </c>
      <c r="P1275" s="35">
        <v>524.20000000000005</v>
      </c>
      <c r="Q1275" s="35">
        <v>1316944</v>
      </c>
      <c r="R1275" s="35">
        <v>0</v>
      </c>
      <c r="S1275" s="35">
        <v>0</v>
      </c>
      <c r="T1275" s="35">
        <v>524.20000000000005</v>
      </c>
      <c r="U1275" s="35">
        <v>1936034</v>
      </c>
      <c r="V1275" s="35">
        <v>0</v>
      </c>
      <c r="W1275" s="35">
        <v>0</v>
      </c>
      <c r="X1275" s="35">
        <v>69613</v>
      </c>
      <c r="Y1275" s="28"/>
      <c r="Z1275" s="201"/>
      <c r="AA1275" s="201"/>
      <c r="AB1275" s="201"/>
      <c r="AC1275" s="201"/>
      <c r="AD1275" s="201"/>
      <c r="AE1275" s="201"/>
      <c r="AF1275" s="201"/>
      <c r="AG1275" s="201"/>
      <c r="AH1275" s="201"/>
      <c r="AI1275" s="201"/>
      <c r="AJ1275" s="201"/>
      <c r="AK1275" s="201"/>
      <c r="AL1275" s="201"/>
      <c r="AM1275" s="201"/>
      <c r="AN1275" s="201"/>
      <c r="AO1275" s="201"/>
      <c r="AP1275" s="201"/>
      <c r="AQ1275" s="201"/>
      <c r="AR1275" s="201"/>
      <c r="AS1275" s="201"/>
      <c r="AT1275" s="201"/>
      <c r="AU1275" s="201"/>
    </row>
    <row r="1276" spans="1:47">
      <c r="A1276" s="11">
        <v>581</v>
      </c>
      <c r="B1276" s="8" t="s">
        <v>635</v>
      </c>
      <c r="C1276" s="35">
        <f t="shared" si="79"/>
        <v>92381</v>
      </c>
      <c r="D1276" s="35">
        <v>0</v>
      </c>
      <c r="E1276" s="35">
        <v>0</v>
      </c>
      <c r="F1276" s="35">
        <v>0</v>
      </c>
      <c r="G1276" s="35">
        <v>0</v>
      </c>
      <c r="H1276" s="35">
        <v>0</v>
      </c>
      <c r="I1276" s="35">
        <v>0</v>
      </c>
      <c r="J1276" s="84">
        <v>0</v>
      </c>
      <c r="K1276" s="35">
        <v>0</v>
      </c>
      <c r="L1276" s="35">
        <v>0</v>
      </c>
      <c r="M1276" s="35">
        <v>0</v>
      </c>
      <c r="N1276" s="35">
        <v>0</v>
      </c>
      <c r="O1276" s="35">
        <v>0</v>
      </c>
      <c r="P1276" s="35">
        <v>0</v>
      </c>
      <c r="Q1276" s="35">
        <v>0</v>
      </c>
      <c r="R1276" s="35">
        <v>0</v>
      </c>
      <c r="S1276" s="35">
        <v>0</v>
      </c>
      <c r="T1276" s="35">
        <v>0</v>
      </c>
      <c r="U1276" s="35">
        <v>0</v>
      </c>
      <c r="V1276" s="35">
        <v>0</v>
      </c>
      <c r="W1276" s="35">
        <v>92381</v>
      </c>
      <c r="X1276" s="35">
        <v>0</v>
      </c>
      <c r="Y1276" s="28"/>
      <c r="Z1276" s="201"/>
      <c r="AA1276" s="201"/>
      <c r="AB1276" s="201"/>
      <c r="AC1276" s="201"/>
      <c r="AD1276" s="201"/>
      <c r="AE1276" s="201"/>
      <c r="AF1276" s="201"/>
      <c r="AG1276" s="201"/>
      <c r="AH1276" s="201"/>
      <c r="AI1276" s="201"/>
      <c r="AJ1276" s="201"/>
      <c r="AK1276" s="201"/>
      <c r="AL1276" s="201"/>
      <c r="AM1276" s="201"/>
      <c r="AN1276" s="201"/>
      <c r="AO1276" s="201"/>
      <c r="AP1276" s="201"/>
      <c r="AQ1276" s="201"/>
      <c r="AR1276" s="201"/>
      <c r="AS1276" s="201"/>
      <c r="AT1276" s="201"/>
      <c r="AU1276" s="201"/>
    </row>
    <row r="1277" spans="1:47">
      <c r="A1277" s="11">
        <v>582</v>
      </c>
      <c r="B1277" s="8" t="s">
        <v>637</v>
      </c>
      <c r="C1277" s="35">
        <f t="shared" si="79"/>
        <v>58866</v>
      </c>
      <c r="D1277" s="35">
        <v>0</v>
      </c>
      <c r="E1277" s="35">
        <v>0</v>
      </c>
      <c r="F1277" s="35">
        <v>0</v>
      </c>
      <c r="G1277" s="35">
        <v>0</v>
      </c>
      <c r="H1277" s="35">
        <v>0</v>
      </c>
      <c r="I1277" s="35">
        <v>0</v>
      </c>
      <c r="J1277" s="84">
        <v>0</v>
      </c>
      <c r="K1277" s="35">
        <v>0</v>
      </c>
      <c r="L1277" s="35">
        <v>0</v>
      </c>
      <c r="M1277" s="35">
        <v>0</v>
      </c>
      <c r="N1277" s="35">
        <v>0</v>
      </c>
      <c r="O1277" s="35">
        <v>0</v>
      </c>
      <c r="P1277" s="35">
        <v>0</v>
      </c>
      <c r="Q1277" s="35">
        <v>0</v>
      </c>
      <c r="R1277" s="35">
        <v>0</v>
      </c>
      <c r="S1277" s="35">
        <v>0</v>
      </c>
      <c r="T1277" s="35">
        <v>0</v>
      </c>
      <c r="U1277" s="35">
        <v>0</v>
      </c>
      <c r="V1277" s="35">
        <v>0</v>
      </c>
      <c r="W1277" s="35">
        <v>58866</v>
      </c>
      <c r="X1277" s="35">
        <v>0</v>
      </c>
      <c r="Y1277" s="28"/>
      <c r="Z1277" s="201"/>
      <c r="AA1277" s="201"/>
      <c r="AB1277" s="201"/>
      <c r="AC1277" s="201"/>
      <c r="AD1277" s="201"/>
      <c r="AE1277" s="201"/>
      <c r="AF1277" s="201"/>
      <c r="AG1277" s="201"/>
      <c r="AH1277" s="201"/>
      <c r="AI1277" s="201"/>
      <c r="AJ1277" s="201"/>
      <c r="AK1277" s="201"/>
      <c r="AL1277" s="201"/>
      <c r="AM1277" s="201"/>
      <c r="AN1277" s="201"/>
      <c r="AO1277" s="201"/>
      <c r="AP1277" s="201"/>
      <c r="AQ1277" s="201"/>
      <c r="AR1277" s="201"/>
      <c r="AS1277" s="201"/>
      <c r="AT1277" s="201"/>
      <c r="AU1277" s="201"/>
    </row>
    <row r="1278" spans="1:47">
      <c r="A1278" s="11">
        <v>583</v>
      </c>
      <c r="B1278" s="46" t="s">
        <v>639</v>
      </c>
      <c r="C1278" s="35">
        <f t="shared" si="79"/>
        <v>53127</v>
      </c>
      <c r="D1278" s="35">
        <v>0</v>
      </c>
      <c r="E1278" s="35">
        <v>0</v>
      </c>
      <c r="F1278" s="35">
        <v>0</v>
      </c>
      <c r="G1278" s="35">
        <v>0</v>
      </c>
      <c r="H1278" s="35">
        <v>0</v>
      </c>
      <c r="I1278" s="35">
        <v>0</v>
      </c>
      <c r="J1278" s="84">
        <v>0</v>
      </c>
      <c r="K1278" s="35">
        <v>0</v>
      </c>
      <c r="L1278" s="35">
        <v>0</v>
      </c>
      <c r="M1278" s="35">
        <v>0</v>
      </c>
      <c r="N1278" s="35">
        <v>0</v>
      </c>
      <c r="O1278" s="35">
        <v>0</v>
      </c>
      <c r="P1278" s="35">
        <v>0</v>
      </c>
      <c r="Q1278" s="35">
        <v>0</v>
      </c>
      <c r="R1278" s="35">
        <v>0</v>
      </c>
      <c r="S1278" s="35">
        <v>0</v>
      </c>
      <c r="T1278" s="35">
        <v>0</v>
      </c>
      <c r="U1278" s="35">
        <v>0</v>
      </c>
      <c r="V1278" s="35">
        <v>0</v>
      </c>
      <c r="W1278" s="35">
        <v>53127</v>
      </c>
      <c r="X1278" s="35">
        <v>0</v>
      </c>
      <c r="Y1278" s="28"/>
      <c r="Z1278" s="201"/>
      <c r="AA1278" s="201"/>
      <c r="AB1278" s="201"/>
      <c r="AC1278" s="201"/>
      <c r="AD1278" s="201"/>
      <c r="AE1278" s="201"/>
      <c r="AF1278" s="201"/>
      <c r="AG1278" s="201"/>
      <c r="AH1278" s="201"/>
      <c r="AI1278" s="201"/>
      <c r="AJ1278" s="201"/>
      <c r="AK1278" s="201"/>
      <c r="AL1278" s="201"/>
      <c r="AM1278" s="201"/>
      <c r="AN1278" s="201"/>
      <c r="AO1278" s="201"/>
      <c r="AP1278" s="201"/>
      <c r="AQ1278" s="201"/>
      <c r="AR1278" s="201"/>
      <c r="AS1278" s="201"/>
      <c r="AT1278" s="201"/>
      <c r="AU1278" s="201"/>
    </row>
    <row r="1279" spans="1:47">
      <c r="A1279" s="39" t="s">
        <v>333</v>
      </c>
      <c r="B1279" s="46"/>
      <c r="C1279" s="27">
        <f>SUM(C1280:C1281)</f>
        <v>267295</v>
      </c>
      <c r="D1279" s="27">
        <f t="shared" ref="D1279:X1279" si="80">SUM(D1280:D1281)</f>
        <v>0</v>
      </c>
      <c r="E1279" s="27">
        <f t="shared" si="80"/>
        <v>0</v>
      </c>
      <c r="F1279" s="27">
        <f t="shared" si="80"/>
        <v>0</v>
      </c>
      <c r="G1279" s="27">
        <f t="shared" si="80"/>
        <v>0</v>
      </c>
      <c r="H1279" s="27">
        <f t="shared" si="80"/>
        <v>191438</v>
      </c>
      <c r="I1279" s="27">
        <f t="shared" si="80"/>
        <v>0</v>
      </c>
      <c r="J1279" s="83">
        <f t="shared" si="80"/>
        <v>0</v>
      </c>
      <c r="K1279" s="27">
        <f t="shared" si="80"/>
        <v>0</v>
      </c>
      <c r="L1279" s="27">
        <f t="shared" si="80"/>
        <v>0</v>
      </c>
      <c r="M1279" s="27">
        <f t="shared" si="80"/>
        <v>0</v>
      </c>
      <c r="N1279" s="27">
        <f t="shared" si="80"/>
        <v>0</v>
      </c>
      <c r="O1279" s="27">
        <f t="shared" si="80"/>
        <v>0</v>
      </c>
      <c r="P1279" s="27">
        <f t="shared" si="80"/>
        <v>0</v>
      </c>
      <c r="Q1279" s="27">
        <f t="shared" si="80"/>
        <v>0</v>
      </c>
      <c r="R1279" s="27">
        <f t="shared" si="80"/>
        <v>0</v>
      </c>
      <c r="S1279" s="27">
        <f t="shared" si="80"/>
        <v>0</v>
      </c>
      <c r="T1279" s="27">
        <f t="shared" si="80"/>
        <v>0</v>
      </c>
      <c r="U1279" s="27">
        <f t="shared" si="80"/>
        <v>0</v>
      </c>
      <c r="V1279" s="27">
        <f t="shared" si="80"/>
        <v>0</v>
      </c>
      <c r="W1279" s="27">
        <f t="shared" si="80"/>
        <v>71761</v>
      </c>
      <c r="X1279" s="27">
        <f t="shared" si="80"/>
        <v>4096</v>
      </c>
      <c r="Y1279" s="28"/>
      <c r="Z1279" s="201"/>
      <c r="AA1279" s="201"/>
      <c r="AB1279" s="201"/>
      <c r="AC1279" s="201"/>
      <c r="AD1279" s="201"/>
      <c r="AE1279" s="201"/>
      <c r="AF1279" s="201"/>
      <c r="AG1279" s="201"/>
      <c r="AH1279" s="201"/>
      <c r="AI1279" s="201"/>
      <c r="AJ1279" s="201"/>
      <c r="AK1279" s="201"/>
      <c r="AL1279" s="201"/>
      <c r="AM1279" s="201"/>
      <c r="AN1279" s="201"/>
      <c r="AO1279" s="201"/>
      <c r="AP1279" s="201"/>
      <c r="AQ1279" s="201"/>
      <c r="AR1279" s="201"/>
      <c r="AS1279" s="201"/>
      <c r="AT1279" s="201"/>
      <c r="AU1279" s="201"/>
    </row>
    <row r="1280" spans="1:47">
      <c r="A1280" s="11">
        <v>584</v>
      </c>
      <c r="B1280" s="8" t="s">
        <v>334</v>
      </c>
      <c r="C1280" s="35">
        <f>D1280+E1280+F1280+G1280+H1280+I1280+K1280+M1280+O1280+Q1280+S1280+U1280+V1280+W1280+X1280</f>
        <v>195534</v>
      </c>
      <c r="D1280" s="35">
        <v>0</v>
      </c>
      <c r="E1280" s="35">
        <v>0</v>
      </c>
      <c r="F1280" s="35">
        <v>0</v>
      </c>
      <c r="G1280" s="35">
        <v>0</v>
      </c>
      <c r="H1280" s="35">
        <v>191438</v>
      </c>
      <c r="I1280" s="35">
        <v>0</v>
      </c>
      <c r="J1280" s="84">
        <v>0</v>
      </c>
      <c r="K1280" s="35">
        <v>0</v>
      </c>
      <c r="L1280" s="35">
        <v>0</v>
      </c>
      <c r="M1280" s="35">
        <v>0</v>
      </c>
      <c r="N1280" s="35">
        <v>0</v>
      </c>
      <c r="O1280" s="35">
        <v>0</v>
      </c>
      <c r="P1280" s="35">
        <v>0</v>
      </c>
      <c r="Q1280" s="35">
        <v>0</v>
      </c>
      <c r="R1280" s="35">
        <v>0</v>
      </c>
      <c r="S1280" s="35">
        <v>0</v>
      </c>
      <c r="T1280" s="35">
        <v>0</v>
      </c>
      <c r="U1280" s="35">
        <v>0</v>
      </c>
      <c r="V1280" s="35">
        <v>0</v>
      </c>
      <c r="W1280" s="35">
        <v>0</v>
      </c>
      <c r="X1280" s="35">
        <v>4096</v>
      </c>
      <c r="Y1280" s="28"/>
      <c r="Z1280" s="201"/>
      <c r="AA1280" s="201"/>
      <c r="AB1280" s="201"/>
      <c r="AC1280" s="201"/>
      <c r="AD1280" s="201"/>
      <c r="AE1280" s="201"/>
      <c r="AF1280" s="201"/>
      <c r="AG1280" s="201"/>
      <c r="AH1280" s="201"/>
      <c r="AI1280" s="201"/>
      <c r="AJ1280" s="201"/>
      <c r="AK1280" s="201"/>
      <c r="AL1280" s="201"/>
      <c r="AM1280" s="201"/>
      <c r="AN1280" s="201"/>
      <c r="AO1280" s="201"/>
      <c r="AP1280" s="201"/>
      <c r="AQ1280" s="201"/>
      <c r="AR1280" s="201"/>
      <c r="AS1280" s="201"/>
      <c r="AT1280" s="201"/>
      <c r="AU1280" s="201"/>
    </row>
    <row r="1281" spans="1:47">
      <c r="A1281" s="11">
        <v>585</v>
      </c>
      <c r="B1281" s="8" t="s">
        <v>640</v>
      </c>
      <c r="C1281" s="35">
        <f>D1281+E1281+F1281+G1281+H1281+I1281+K1281+M1281+O1281+Q1281+S1281+U1281+V1281+W1281+X1281</f>
        <v>71761</v>
      </c>
      <c r="D1281" s="35">
        <v>0</v>
      </c>
      <c r="E1281" s="35">
        <v>0</v>
      </c>
      <c r="F1281" s="35">
        <v>0</v>
      </c>
      <c r="G1281" s="35">
        <v>0</v>
      </c>
      <c r="H1281" s="35">
        <v>0</v>
      </c>
      <c r="I1281" s="35">
        <v>0</v>
      </c>
      <c r="J1281" s="84">
        <v>0</v>
      </c>
      <c r="K1281" s="35">
        <v>0</v>
      </c>
      <c r="L1281" s="35">
        <v>0</v>
      </c>
      <c r="M1281" s="35">
        <v>0</v>
      </c>
      <c r="N1281" s="35">
        <v>0</v>
      </c>
      <c r="O1281" s="35">
        <v>0</v>
      </c>
      <c r="P1281" s="35">
        <v>0</v>
      </c>
      <c r="Q1281" s="35">
        <v>0</v>
      </c>
      <c r="R1281" s="35">
        <v>0</v>
      </c>
      <c r="S1281" s="35">
        <v>0</v>
      </c>
      <c r="T1281" s="35">
        <v>0</v>
      </c>
      <c r="U1281" s="35">
        <v>0</v>
      </c>
      <c r="V1281" s="35">
        <v>0</v>
      </c>
      <c r="W1281" s="35">
        <v>71761</v>
      </c>
      <c r="X1281" s="35">
        <v>0</v>
      </c>
      <c r="Y1281" s="28"/>
      <c r="Z1281" s="201"/>
      <c r="AA1281" s="201"/>
      <c r="AB1281" s="201"/>
      <c r="AC1281" s="201"/>
      <c r="AD1281" s="201"/>
      <c r="AE1281" s="201"/>
      <c r="AF1281" s="201"/>
      <c r="AG1281" s="201"/>
      <c r="AH1281" s="201"/>
      <c r="AI1281" s="201"/>
      <c r="AJ1281" s="201"/>
      <c r="AK1281" s="201"/>
      <c r="AL1281" s="201"/>
      <c r="AM1281" s="201"/>
      <c r="AN1281" s="201"/>
      <c r="AO1281" s="201"/>
      <c r="AP1281" s="201"/>
      <c r="AQ1281" s="201"/>
      <c r="AR1281" s="201"/>
      <c r="AS1281" s="201"/>
      <c r="AT1281" s="201"/>
      <c r="AU1281" s="201"/>
    </row>
    <row r="1282" spans="1:47">
      <c r="A1282" s="39" t="s">
        <v>335</v>
      </c>
      <c r="B1282" s="46"/>
      <c r="C1282" s="27">
        <f>SUM(C1283:C1307)</f>
        <v>11399765.960000001</v>
      </c>
      <c r="D1282" s="27">
        <f t="shared" ref="D1282:X1282" si="81">SUM(D1283:D1307)</f>
        <v>0</v>
      </c>
      <c r="E1282" s="27">
        <f t="shared" si="81"/>
        <v>0</v>
      </c>
      <c r="F1282" s="27">
        <f t="shared" si="81"/>
        <v>0</v>
      </c>
      <c r="G1282" s="27">
        <f t="shared" si="81"/>
        <v>0</v>
      </c>
      <c r="H1282" s="27">
        <f t="shared" si="81"/>
        <v>68911</v>
      </c>
      <c r="I1282" s="27">
        <f t="shared" si="81"/>
        <v>0</v>
      </c>
      <c r="J1282" s="83">
        <f t="shared" si="81"/>
        <v>0</v>
      </c>
      <c r="K1282" s="27">
        <f t="shared" si="81"/>
        <v>0</v>
      </c>
      <c r="L1282" s="27">
        <f t="shared" si="81"/>
        <v>3858.91</v>
      </c>
      <c r="M1282" s="27">
        <f t="shared" si="81"/>
        <v>8405063.9600000009</v>
      </c>
      <c r="N1282" s="27">
        <f t="shared" si="81"/>
        <v>1841.2</v>
      </c>
      <c r="O1282" s="27">
        <f t="shared" si="81"/>
        <v>1146323</v>
      </c>
      <c r="P1282" s="27">
        <f t="shared" si="81"/>
        <v>260.7</v>
      </c>
      <c r="Q1282" s="27">
        <f t="shared" si="81"/>
        <v>347463</v>
      </c>
      <c r="R1282" s="27">
        <f t="shared" si="81"/>
        <v>0</v>
      </c>
      <c r="S1282" s="27">
        <f t="shared" si="81"/>
        <v>0</v>
      </c>
      <c r="T1282" s="27">
        <f t="shared" si="81"/>
        <v>0</v>
      </c>
      <c r="U1282" s="27">
        <f t="shared" si="81"/>
        <v>0</v>
      </c>
      <c r="V1282" s="27">
        <f t="shared" si="81"/>
        <v>79647</v>
      </c>
      <c r="W1282" s="27">
        <f t="shared" si="81"/>
        <v>1139052</v>
      </c>
      <c r="X1282" s="27">
        <f t="shared" si="81"/>
        <v>213306</v>
      </c>
      <c r="Y1282" s="28"/>
      <c r="Z1282" s="201"/>
      <c r="AA1282" s="201"/>
      <c r="AB1282" s="201"/>
      <c r="AC1282" s="201"/>
      <c r="AD1282" s="201"/>
      <c r="AE1282" s="201"/>
      <c r="AF1282" s="201"/>
      <c r="AG1282" s="201"/>
      <c r="AH1282" s="201"/>
      <c r="AI1282" s="201"/>
      <c r="AJ1282" s="201"/>
      <c r="AK1282" s="201"/>
      <c r="AL1282" s="201"/>
      <c r="AM1282" s="201"/>
      <c r="AN1282" s="201"/>
      <c r="AO1282" s="201"/>
      <c r="AP1282" s="201"/>
      <c r="AQ1282" s="201"/>
      <c r="AR1282" s="201"/>
      <c r="AS1282" s="201"/>
      <c r="AT1282" s="201"/>
      <c r="AU1282" s="201"/>
    </row>
    <row r="1283" spans="1:47">
      <c r="A1283" s="11">
        <v>586</v>
      </c>
      <c r="B1283" s="8" t="s">
        <v>336</v>
      </c>
      <c r="C1283" s="35">
        <f t="shared" ref="C1283:C1307" si="82">D1283+E1283+F1283+G1283+H1283+I1283+K1283+M1283+O1283+Q1283+S1283+U1283+V1283+W1283+X1283</f>
        <v>1423764.88</v>
      </c>
      <c r="D1283" s="35">
        <v>0</v>
      </c>
      <c r="E1283" s="35">
        <v>0</v>
      </c>
      <c r="F1283" s="35">
        <v>0</v>
      </c>
      <c r="G1283" s="35">
        <v>0</v>
      </c>
      <c r="H1283" s="35">
        <v>0</v>
      </c>
      <c r="I1283" s="35">
        <v>0</v>
      </c>
      <c r="J1283" s="84">
        <v>0</v>
      </c>
      <c r="K1283" s="35">
        <v>0</v>
      </c>
      <c r="L1283" s="37">
        <v>625</v>
      </c>
      <c r="M1283" s="35">
        <v>1233473.8799999999</v>
      </c>
      <c r="N1283" s="35">
        <v>498.9</v>
      </c>
      <c r="O1283" s="35">
        <v>150287</v>
      </c>
      <c r="P1283" s="37">
        <v>0</v>
      </c>
      <c r="Q1283" s="35">
        <v>0</v>
      </c>
      <c r="R1283" s="35">
        <v>0</v>
      </c>
      <c r="S1283" s="35">
        <v>0</v>
      </c>
      <c r="T1283" s="35">
        <v>0</v>
      </c>
      <c r="U1283" s="35">
        <v>0</v>
      </c>
      <c r="V1283" s="35">
        <v>10392</v>
      </c>
      <c r="W1283" s="35">
        <v>0</v>
      </c>
      <c r="X1283" s="35">
        <v>29612</v>
      </c>
      <c r="Y1283" s="28"/>
      <c r="Z1283" s="201"/>
      <c r="AA1283" s="201"/>
      <c r="AB1283" s="201"/>
      <c r="AC1283" s="201"/>
      <c r="AD1283" s="201"/>
      <c r="AE1283" s="201"/>
      <c r="AF1283" s="201"/>
      <c r="AG1283" s="201"/>
      <c r="AH1283" s="201"/>
      <c r="AI1283" s="201"/>
      <c r="AJ1283" s="201"/>
      <c r="AK1283" s="201"/>
      <c r="AL1283" s="201"/>
      <c r="AM1283" s="201"/>
      <c r="AN1283" s="201"/>
      <c r="AO1283" s="201"/>
      <c r="AP1283" s="201"/>
      <c r="AQ1283" s="201"/>
      <c r="AR1283" s="201"/>
      <c r="AS1283" s="201"/>
      <c r="AT1283" s="201"/>
      <c r="AU1283" s="201"/>
    </row>
    <row r="1284" spans="1:47">
      <c r="A1284" s="11">
        <v>587</v>
      </c>
      <c r="B1284" s="8" t="s">
        <v>337</v>
      </c>
      <c r="C1284" s="35">
        <f t="shared" si="82"/>
        <v>1989491.58</v>
      </c>
      <c r="D1284" s="35">
        <v>0</v>
      </c>
      <c r="E1284" s="35">
        <v>0</v>
      </c>
      <c r="F1284" s="35">
        <v>0</v>
      </c>
      <c r="G1284" s="35">
        <v>0</v>
      </c>
      <c r="H1284" s="35">
        <v>0</v>
      </c>
      <c r="I1284" s="35">
        <v>0</v>
      </c>
      <c r="J1284" s="84">
        <v>0</v>
      </c>
      <c r="K1284" s="35">
        <v>0</v>
      </c>
      <c r="L1284" s="37">
        <v>806</v>
      </c>
      <c r="M1284" s="35">
        <v>1815706.58</v>
      </c>
      <c r="N1284" s="35">
        <v>124.2</v>
      </c>
      <c r="O1284" s="35">
        <v>122486</v>
      </c>
      <c r="P1284" s="37">
        <v>0</v>
      </c>
      <c r="Q1284" s="35">
        <v>0</v>
      </c>
      <c r="R1284" s="35">
        <v>0</v>
      </c>
      <c r="S1284" s="35">
        <v>0</v>
      </c>
      <c r="T1284" s="35">
        <v>0</v>
      </c>
      <c r="U1284" s="35">
        <v>0</v>
      </c>
      <c r="V1284" s="35">
        <v>9822</v>
      </c>
      <c r="W1284" s="35">
        <v>0</v>
      </c>
      <c r="X1284" s="35">
        <v>41477</v>
      </c>
      <c r="Y1284" s="28"/>
      <c r="Z1284" s="201"/>
      <c r="AA1284" s="201"/>
      <c r="AB1284" s="201"/>
      <c r="AC1284" s="201"/>
      <c r="AD1284" s="201"/>
      <c r="AE1284" s="201"/>
      <c r="AF1284" s="201"/>
      <c r="AG1284" s="201"/>
      <c r="AH1284" s="201"/>
      <c r="AI1284" s="201"/>
      <c r="AJ1284" s="201"/>
      <c r="AK1284" s="201"/>
      <c r="AL1284" s="201"/>
      <c r="AM1284" s="201"/>
      <c r="AN1284" s="201"/>
      <c r="AO1284" s="201"/>
      <c r="AP1284" s="201"/>
      <c r="AQ1284" s="201"/>
      <c r="AR1284" s="201"/>
      <c r="AS1284" s="201"/>
      <c r="AT1284" s="201"/>
      <c r="AU1284" s="201"/>
    </row>
    <row r="1285" spans="1:47">
      <c r="A1285" s="11">
        <v>588</v>
      </c>
      <c r="B1285" s="8" t="s">
        <v>338</v>
      </c>
      <c r="C1285" s="35">
        <f t="shared" si="82"/>
        <v>852404.8</v>
      </c>
      <c r="D1285" s="35">
        <v>0</v>
      </c>
      <c r="E1285" s="35">
        <v>0</v>
      </c>
      <c r="F1285" s="35">
        <v>0</v>
      </c>
      <c r="G1285" s="35">
        <v>0</v>
      </c>
      <c r="H1285" s="35">
        <v>0</v>
      </c>
      <c r="I1285" s="35">
        <v>0</v>
      </c>
      <c r="J1285" s="84">
        <v>0</v>
      </c>
      <c r="K1285" s="35">
        <v>0</v>
      </c>
      <c r="L1285" s="37">
        <v>425.51</v>
      </c>
      <c r="M1285" s="35">
        <v>738479.8</v>
      </c>
      <c r="N1285" s="35">
        <v>197.9</v>
      </c>
      <c r="O1285" s="35">
        <v>89976</v>
      </c>
      <c r="P1285" s="37">
        <v>0</v>
      </c>
      <c r="Q1285" s="35">
        <v>0</v>
      </c>
      <c r="R1285" s="35">
        <v>0</v>
      </c>
      <c r="S1285" s="35">
        <v>0</v>
      </c>
      <c r="T1285" s="35">
        <v>0</v>
      </c>
      <c r="U1285" s="35">
        <v>0</v>
      </c>
      <c r="V1285" s="35">
        <v>6221</v>
      </c>
      <c r="W1285" s="35">
        <v>0</v>
      </c>
      <c r="X1285" s="35">
        <v>17728</v>
      </c>
      <c r="Y1285" s="28"/>
      <c r="Z1285" s="201"/>
      <c r="AA1285" s="201"/>
      <c r="AB1285" s="201"/>
      <c r="AC1285" s="201"/>
      <c r="AD1285" s="201"/>
      <c r="AE1285" s="201"/>
      <c r="AF1285" s="201"/>
      <c r="AG1285" s="201"/>
      <c r="AH1285" s="201"/>
      <c r="AI1285" s="201"/>
      <c r="AJ1285" s="201"/>
      <c r="AK1285" s="201"/>
      <c r="AL1285" s="201"/>
      <c r="AM1285" s="201"/>
      <c r="AN1285" s="201"/>
      <c r="AO1285" s="201"/>
      <c r="AP1285" s="201"/>
      <c r="AQ1285" s="201"/>
      <c r="AR1285" s="201"/>
      <c r="AS1285" s="201"/>
      <c r="AT1285" s="201"/>
      <c r="AU1285" s="201"/>
    </row>
    <row r="1286" spans="1:47">
      <c r="A1286" s="11">
        <v>589</v>
      </c>
      <c r="B1286" s="8" t="s">
        <v>339</v>
      </c>
      <c r="C1286" s="35">
        <f t="shared" si="82"/>
        <v>2141520.7000000002</v>
      </c>
      <c r="D1286" s="35">
        <v>0</v>
      </c>
      <c r="E1286" s="35">
        <v>0</v>
      </c>
      <c r="F1286" s="35">
        <v>0</v>
      </c>
      <c r="G1286" s="35">
        <v>0</v>
      </c>
      <c r="H1286" s="35">
        <v>0</v>
      </c>
      <c r="I1286" s="35">
        <v>0</v>
      </c>
      <c r="J1286" s="84">
        <v>0</v>
      </c>
      <c r="K1286" s="35">
        <v>0</v>
      </c>
      <c r="L1286" s="37">
        <v>824.4</v>
      </c>
      <c r="M1286" s="35">
        <v>1982234.7</v>
      </c>
      <c r="N1286" s="35">
        <v>119.5</v>
      </c>
      <c r="O1286" s="35">
        <v>103920</v>
      </c>
      <c r="P1286" s="37">
        <v>0</v>
      </c>
      <c r="Q1286" s="35">
        <v>0</v>
      </c>
      <c r="R1286" s="35">
        <v>0</v>
      </c>
      <c r="S1286" s="35">
        <v>0</v>
      </c>
      <c r="T1286" s="35">
        <v>0</v>
      </c>
      <c r="U1286" s="35">
        <v>0</v>
      </c>
      <c r="V1286" s="35">
        <v>10723</v>
      </c>
      <c r="W1286" s="35">
        <v>0</v>
      </c>
      <c r="X1286" s="35">
        <v>44643</v>
      </c>
      <c r="Y1286" s="28"/>
      <c r="Z1286" s="201"/>
      <c r="AA1286" s="201"/>
      <c r="AB1286" s="201"/>
      <c r="AC1286" s="201"/>
      <c r="AD1286" s="201"/>
      <c r="AE1286" s="201"/>
      <c r="AF1286" s="201"/>
      <c r="AG1286" s="201"/>
      <c r="AH1286" s="201"/>
      <c r="AI1286" s="201"/>
      <c r="AJ1286" s="201"/>
      <c r="AK1286" s="201"/>
      <c r="AL1286" s="201"/>
      <c r="AM1286" s="201"/>
      <c r="AN1286" s="201"/>
      <c r="AO1286" s="201"/>
      <c r="AP1286" s="201"/>
      <c r="AQ1286" s="201"/>
      <c r="AR1286" s="201"/>
      <c r="AS1286" s="201"/>
      <c r="AT1286" s="201"/>
      <c r="AU1286" s="201"/>
    </row>
    <row r="1287" spans="1:47">
      <c r="A1287" s="11">
        <v>590</v>
      </c>
      <c r="B1287" s="8" t="s">
        <v>340</v>
      </c>
      <c r="C1287" s="35">
        <f t="shared" si="82"/>
        <v>77620</v>
      </c>
      <c r="D1287" s="35">
        <v>0</v>
      </c>
      <c r="E1287" s="35">
        <v>0</v>
      </c>
      <c r="F1287" s="35">
        <v>0</v>
      </c>
      <c r="G1287" s="35">
        <v>0</v>
      </c>
      <c r="H1287" s="35">
        <v>0</v>
      </c>
      <c r="I1287" s="35">
        <v>0</v>
      </c>
      <c r="J1287" s="84">
        <v>0</v>
      </c>
      <c r="K1287" s="35">
        <v>0</v>
      </c>
      <c r="L1287" s="37">
        <v>0</v>
      </c>
      <c r="M1287" s="35">
        <v>0</v>
      </c>
      <c r="N1287" s="35">
        <v>205.9</v>
      </c>
      <c r="O1287" s="35">
        <v>71176</v>
      </c>
      <c r="P1287" s="37">
        <v>0</v>
      </c>
      <c r="Q1287" s="35">
        <v>0</v>
      </c>
      <c r="R1287" s="35">
        <v>0</v>
      </c>
      <c r="S1287" s="35">
        <v>0</v>
      </c>
      <c r="T1287" s="35">
        <v>0</v>
      </c>
      <c r="U1287" s="35">
        <v>0</v>
      </c>
      <c r="V1287" s="35">
        <v>4921</v>
      </c>
      <c r="W1287" s="35">
        <v>0</v>
      </c>
      <c r="X1287" s="35">
        <v>1523</v>
      </c>
      <c r="Y1287" s="28"/>
      <c r="Z1287" s="201"/>
      <c r="AA1287" s="201"/>
      <c r="AB1287" s="201"/>
      <c r="AC1287" s="201"/>
      <c r="AD1287" s="201"/>
      <c r="AE1287" s="201"/>
      <c r="AF1287" s="201"/>
      <c r="AG1287" s="201"/>
      <c r="AH1287" s="201"/>
      <c r="AI1287" s="201"/>
      <c r="AJ1287" s="201"/>
      <c r="AK1287" s="201"/>
      <c r="AL1287" s="201"/>
      <c r="AM1287" s="201"/>
      <c r="AN1287" s="201"/>
      <c r="AO1287" s="201"/>
      <c r="AP1287" s="201"/>
      <c r="AQ1287" s="201"/>
      <c r="AR1287" s="201"/>
      <c r="AS1287" s="201"/>
      <c r="AT1287" s="201"/>
      <c r="AU1287" s="201"/>
    </row>
    <row r="1288" spans="1:47">
      <c r="A1288" s="11">
        <v>591</v>
      </c>
      <c r="B1288" s="8" t="s">
        <v>341</v>
      </c>
      <c r="C1288" s="35">
        <f t="shared" si="82"/>
        <v>2707371</v>
      </c>
      <c r="D1288" s="35">
        <v>0</v>
      </c>
      <c r="E1288" s="35">
        <v>0</v>
      </c>
      <c r="F1288" s="35">
        <v>0</v>
      </c>
      <c r="G1288" s="35">
        <v>0</v>
      </c>
      <c r="H1288" s="35">
        <v>0</v>
      </c>
      <c r="I1288" s="35">
        <v>0</v>
      </c>
      <c r="J1288" s="84">
        <v>0</v>
      </c>
      <c r="K1288" s="35">
        <v>0</v>
      </c>
      <c r="L1288" s="37">
        <v>917.3</v>
      </c>
      <c r="M1288" s="35">
        <v>2008707</v>
      </c>
      <c r="N1288" s="35">
        <v>694.8</v>
      </c>
      <c r="O1288" s="35">
        <v>608478</v>
      </c>
      <c r="P1288" s="37">
        <v>0</v>
      </c>
      <c r="Q1288" s="35">
        <v>0</v>
      </c>
      <c r="R1288" s="35">
        <v>0</v>
      </c>
      <c r="S1288" s="35">
        <v>0</v>
      </c>
      <c r="T1288" s="35">
        <v>0</v>
      </c>
      <c r="U1288" s="35">
        <v>0</v>
      </c>
      <c r="V1288" s="35">
        <v>34179</v>
      </c>
      <c r="W1288" s="35">
        <v>0</v>
      </c>
      <c r="X1288" s="35">
        <v>56007</v>
      </c>
      <c r="Y1288" s="28"/>
      <c r="Z1288" s="201"/>
      <c r="AA1288" s="201"/>
      <c r="AB1288" s="201"/>
      <c r="AC1288" s="201"/>
      <c r="AD1288" s="201"/>
      <c r="AE1288" s="201"/>
      <c r="AF1288" s="201"/>
      <c r="AG1288" s="201"/>
      <c r="AH1288" s="201"/>
      <c r="AI1288" s="201"/>
      <c r="AJ1288" s="201"/>
      <c r="AK1288" s="201"/>
      <c r="AL1288" s="201"/>
      <c r="AM1288" s="201"/>
      <c r="AN1288" s="201"/>
      <c r="AO1288" s="201"/>
      <c r="AP1288" s="201"/>
      <c r="AQ1288" s="201"/>
      <c r="AR1288" s="201"/>
      <c r="AS1288" s="201"/>
      <c r="AT1288" s="201"/>
      <c r="AU1288" s="201"/>
    </row>
    <row r="1289" spans="1:47">
      <c r="A1289" s="11">
        <v>592</v>
      </c>
      <c r="B1289" s="8" t="s">
        <v>342</v>
      </c>
      <c r="C1289" s="35">
        <f t="shared" si="82"/>
        <v>1068541</v>
      </c>
      <c r="D1289" s="35">
        <v>0</v>
      </c>
      <c r="E1289" s="35">
        <v>0</v>
      </c>
      <c r="F1289" s="35">
        <v>0</v>
      </c>
      <c r="G1289" s="35">
        <v>0</v>
      </c>
      <c r="H1289" s="35">
        <v>68911</v>
      </c>
      <c r="I1289" s="35">
        <v>0</v>
      </c>
      <c r="J1289" s="84">
        <v>0</v>
      </c>
      <c r="K1289" s="35">
        <v>0</v>
      </c>
      <c r="L1289" s="35">
        <v>260.7</v>
      </c>
      <c r="M1289" s="35">
        <v>626462</v>
      </c>
      <c r="N1289" s="35">
        <v>0</v>
      </c>
      <c r="O1289" s="35">
        <v>0</v>
      </c>
      <c r="P1289" s="35">
        <v>260.7</v>
      </c>
      <c r="Q1289" s="35">
        <v>347463</v>
      </c>
      <c r="R1289" s="35">
        <v>0</v>
      </c>
      <c r="S1289" s="35">
        <v>0</v>
      </c>
      <c r="T1289" s="35">
        <v>0</v>
      </c>
      <c r="U1289" s="35">
        <v>0</v>
      </c>
      <c r="V1289" s="35">
        <v>3389</v>
      </c>
      <c r="W1289" s="35">
        <v>0</v>
      </c>
      <c r="X1289" s="35">
        <v>22316</v>
      </c>
      <c r="Y1289" s="28"/>
      <c r="Z1289" s="201"/>
      <c r="AA1289" s="201"/>
      <c r="AB1289" s="201"/>
      <c r="AC1289" s="201"/>
      <c r="AD1289" s="201"/>
      <c r="AE1289" s="201"/>
      <c r="AF1289" s="201"/>
      <c r="AG1289" s="201"/>
      <c r="AH1289" s="201"/>
      <c r="AI1289" s="201"/>
      <c r="AJ1289" s="201"/>
      <c r="AK1289" s="201"/>
      <c r="AL1289" s="201"/>
      <c r="AM1289" s="201"/>
      <c r="AN1289" s="201"/>
      <c r="AO1289" s="201"/>
      <c r="AP1289" s="201"/>
      <c r="AQ1289" s="201"/>
      <c r="AR1289" s="201"/>
      <c r="AS1289" s="201"/>
      <c r="AT1289" s="201"/>
      <c r="AU1289" s="201"/>
    </row>
    <row r="1290" spans="1:47">
      <c r="A1290" s="11">
        <v>593</v>
      </c>
      <c r="B1290" s="8" t="s">
        <v>641</v>
      </c>
      <c r="C1290" s="35">
        <f t="shared" si="82"/>
        <v>40257</v>
      </c>
      <c r="D1290" s="35">
        <v>0</v>
      </c>
      <c r="E1290" s="35">
        <v>0</v>
      </c>
      <c r="F1290" s="35">
        <v>0</v>
      </c>
      <c r="G1290" s="35">
        <v>0</v>
      </c>
      <c r="H1290" s="35">
        <v>0</v>
      </c>
      <c r="I1290" s="35">
        <v>0</v>
      </c>
      <c r="J1290" s="84">
        <v>0</v>
      </c>
      <c r="K1290" s="35">
        <v>0</v>
      </c>
      <c r="L1290" s="35">
        <v>0</v>
      </c>
      <c r="M1290" s="35">
        <v>0</v>
      </c>
      <c r="N1290" s="35">
        <v>0</v>
      </c>
      <c r="O1290" s="35">
        <v>0</v>
      </c>
      <c r="P1290" s="35">
        <v>0</v>
      </c>
      <c r="Q1290" s="35">
        <v>0</v>
      </c>
      <c r="R1290" s="35">
        <v>0</v>
      </c>
      <c r="S1290" s="35">
        <v>0</v>
      </c>
      <c r="T1290" s="35">
        <v>0</v>
      </c>
      <c r="U1290" s="35">
        <v>0</v>
      </c>
      <c r="V1290" s="35">
        <v>0</v>
      </c>
      <c r="W1290" s="35">
        <v>40257</v>
      </c>
      <c r="X1290" s="35">
        <v>0</v>
      </c>
      <c r="Y1290" s="28"/>
      <c r="Z1290" s="201"/>
      <c r="AA1290" s="201"/>
      <c r="AB1290" s="201"/>
      <c r="AC1290" s="201"/>
      <c r="AD1290" s="201"/>
      <c r="AE1290" s="201"/>
      <c r="AF1290" s="201"/>
      <c r="AG1290" s="201"/>
      <c r="AH1290" s="201"/>
      <c r="AI1290" s="201"/>
      <c r="AJ1290" s="201"/>
      <c r="AK1290" s="201"/>
      <c r="AL1290" s="201"/>
      <c r="AM1290" s="201"/>
      <c r="AN1290" s="201"/>
      <c r="AO1290" s="201"/>
      <c r="AP1290" s="201"/>
      <c r="AQ1290" s="201"/>
      <c r="AR1290" s="201"/>
      <c r="AS1290" s="201"/>
      <c r="AT1290" s="201"/>
      <c r="AU1290" s="201"/>
    </row>
    <row r="1291" spans="1:47">
      <c r="A1291" s="11">
        <v>594</v>
      </c>
      <c r="B1291" s="8" t="s">
        <v>642</v>
      </c>
      <c r="C1291" s="35">
        <f t="shared" si="82"/>
        <v>48884</v>
      </c>
      <c r="D1291" s="35">
        <v>0</v>
      </c>
      <c r="E1291" s="35">
        <v>0</v>
      </c>
      <c r="F1291" s="35">
        <v>0</v>
      </c>
      <c r="G1291" s="35">
        <v>0</v>
      </c>
      <c r="H1291" s="35">
        <v>0</v>
      </c>
      <c r="I1291" s="35">
        <v>0</v>
      </c>
      <c r="J1291" s="84">
        <v>0</v>
      </c>
      <c r="K1291" s="35">
        <v>0</v>
      </c>
      <c r="L1291" s="35">
        <v>0</v>
      </c>
      <c r="M1291" s="35">
        <v>0</v>
      </c>
      <c r="N1291" s="35">
        <v>0</v>
      </c>
      <c r="O1291" s="35">
        <v>0</v>
      </c>
      <c r="P1291" s="35">
        <v>0</v>
      </c>
      <c r="Q1291" s="35">
        <v>0</v>
      </c>
      <c r="R1291" s="35">
        <v>0</v>
      </c>
      <c r="S1291" s="35">
        <v>0</v>
      </c>
      <c r="T1291" s="35">
        <v>0</v>
      </c>
      <c r="U1291" s="35">
        <v>0</v>
      </c>
      <c r="V1291" s="35">
        <v>0</v>
      </c>
      <c r="W1291" s="35">
        <v>48884</v>
      </c>
      <c r="X1291" s="35">
        <v>0</v>
      </c>
      <c r="Y1291" s="28"/>
      <c r="Z1291" s="201"/>
      <c r="AA1291" s="201"/>
      <c r="AB1291" s="201"/>
      <c r="AC1291" s="201"/>
      <c r="AD1291" s="201"/>
      <c r="AE1291" s="201"/>
      <c r="AF1291" s="201"/>
      <c r="AG1291" s="201"/>
      <c r="AH1291" s="201"/>
      <c r="AI1291" s="201"/>
      <c r="AJ1291" s="201"/>
      <c r="AK1291" s="201"/>
      <c r="AL1291" s="201"/>
      <c r="AM1291" s="201"/>
      <c r="AN1291" s="201"/>
      <c r="AO1291" s="201"/>
      <c r="AP1291" s="201"/>
      <c r="AQ1291" s="201"/>
      <c r="AR1291" s="201"/>
      <c r="AS1291" s="201"/>
      <c r="AT1291" s="201"/>
      <c r="AU1291" s="201"/>
    </row>
    <row r="1292" spans="1:47">
      <c r="A1292" s="11">
        <v>595</v>
      </c>
      <c r="B1292" s="8" t="s">
        <v>643</v>
      </c>
      <c r="C1292" s="35">
        <f t="shared" si="82"/>
        <v>39666</v>
      </c>
      <c r="D1292" s="35">
        <v>0</v>
      </c>
      <c r="E1292" s="35">
        <v>0</v>
      </c>
      <c r="F1292" s="35">
        <v>0</v>
      </c>
      <c r="G1292" s="35">
        <v>0</v>
      </c>
      <c r="H1292" s="35">
        <v>0</v>
      </c>
      <c r="I1292" s="35">
        <v>0</v>
      </c>
      <c r="J1292" s="84">
        <v>0</v>
      </c>
      <c r="K1292" s="35">
        <v>0</v>
      </c>
      <c r="L1292" s="35">
        <v>0</v>
      </c>
      <c r="M1292" s="35">
        <v>0</v>
      </c>
      <c r="N1292" s="35">
        <v>0</v>
      </c>
      <c r="O1292" s="35">
        <v>0</v>
      </c>
      <c r="P1292" s="35">
        <v>0</v>
      </c>
      <c r="Q1292" s="35">
        <v>0</v>
      </c>
      <c r="R1292" s="35">
        <v>0</v>
      </c>
      <c r="S1292" s="35">
        <v>0</v>
      </c>
      <c r="T1292" s="35">
        <v>0</v>
      </c>
      <c r="U1292" s="35">
        <v>0</v>
      </c>
      <c r="V1292" s="35">
        <v>0</v>
      </c>
      <c r="W1292" s="35">
        <v>39666</v>
      </c>
      <c r="X1292" s="35">
        <v>0</v>
      </c>
      <c r="Y1292" s="28"/>
      <c r="Z1292" s="201"/>
      <c r="AA1292" s="201"/>
      <c r="AB1292" s="201"/>
      <c r="AC1292" s="201"/>
      <c r="AD1292" s="201"/>
      <c r="AE1292" s="201"/>
      <c r="AF1292" s="201"/>
      <c r="AG1292" s="201"/>
      <c r="AH1292" s="201"/>
      <c r="AI1292" s="201"/>
      <c r="AJ1292" s="201"/>
      <c r="AK1292" s="201"/>
      <c r="AL1292" s="201"/>
      <c r="AM1292" s="201"/>
      <c r="AN1292" s="201"/>
      <c r="AO1292" s="201"/>
      <c r="AP1292" s="201"/>
      <c r="AQ1292" s="201"/>
      <c r="AR1292" s="201"/>
      <c r="AS1292" s="201"/>
      <c r="AT1292" s="201"/>
      <c r="AU1292" s="201"/>
    </row>
    <row r="1293" spans="1:47">
      <c r="A1293" s="11">
        <v>596</v>
      </c>
      <c r="B1293" s="8" t="s">
        <v>644</v>
      </c>
      <c r="C1293" s="35">
        <f t="shared" si="82"/>
        <v>61068</v>
      </c>
      <c r="D1293" s="35">
        <v>0</v>
      </c>
      <c r="E1293" s="35">
        <v>0</v>
      </c>
      <c r="F1293" s="35">
        <v>0</v>
      </c>
      <c r="G1293" s="35">
        <v>0</v>
      </c>
      <c r="H1293" s="35">
        <v>0</v>
      </c>
      <c r="I1293" s="35">
        <v>0</v>
      </c>
      <c r="J1293" s="84">
        <v>0</v>
      </c>
      <c r="K1293" s="35">
        <v>0</v>
      </c>
      <c r="L1293" s="35">
        <v>0</v>
      </c>
      <c r="M1293" s="35">
        <v>0</v>
      </c>
      <c r="N1293" s="35">
        <v>0</v>
      </c>
      <c r="O1293" s="35">
        <v>0</v>
      </c>
      <c r="P1293" s="35">
        <v>0</v>
      </c>
      <c r="Q1293" s="35">
        <v>0</v>
      </c>
      <c r="R1293" s="35">
        <v>0</v>
      </c>
      <c r="S1293" s="35">
        <v>0</v>
      </c>
      <c r="T1293" s="35">
        <v>0</v>
      </c>
      <c r="U1293" s="35">
        <v>0</v>
      </c>
      <c r="V1293" s="35">
        <v>0</v>
      </c>
      <c r="W1293" s="35">
        <v>61068</v>
      </c>
      <c r="X1293" s="35">
        <v>0</v>
      </c>
      <c r="Y1293" s="28"/>
      <c r="Z1293" s="201"/>
      <c r="AA1293" s="201"/>
      <c r="AB1293" s="201"/>
      <c r="AC1293" s="201"/>
      <c r="AD1293" s="201"/>
      <c r="AE1293" s="201"/>
      <c r="AF1293" s="201"/>
      <c r="AG1293" s="201"/>
      <c r="AH1293" s="201"/>
      <c r="AI1293" s="201"/>
      <c r="AJ1293" s="201"/>
      <c r="AK1293" s="201"/>
      <c r="AL1293" s="201"/>
      <c r="AM1293" s="201"/>
      <c r="AN1293" s="201"/>
      <c r="AO1293" s="201"/>
      <c r="AP1293" s="201"/>
      <c r="AQ1293" s="201"/>
      <c r="AR1293" s="201"/>
      <c r="AS1293" s="201"/>
      <c r="AT1293" s="201"/>
      <c r="AU1293" s="201"/>
    </row>
    <row r="1294" spans="1:47">
      <c r="A1294" s="11">
        <v>597</v>
      </c>
      <c r="B1294" s="8" t="s">
        <v>645</v>
      </c>
      <c r="C1294" s="35">
        <f t="shared" si="82"/>
        <v>219192</v>
      </c>
      <c r="D1294" s="35">
        <v>0</v>
      </c>
      <c r="E1294" s="35">
        <v>0</v>
      </c>
      <c r="F1294" s="35">
        <v>0</v>
      </c>
      <c r="G1294" s="35">
        <v>0</v>
      </c>
      <c r="H1294" s="35">
        <v>0</v>
      </c>
      <c r="I1294" s="35">
        <v>0</v>
      </c>
      <c r="J1294" s="84">
        <v>0</v>
      </c>
      <c r="K1294" s="35">
        <v>0</v>
      </c>
      <c r="L1294" s="35">
        <v>0</v>
      </c>
      <c r="M1294" s="35">
        <v>0</v>
      </c>
      <c r="N1294" s="35">
        <v>0</v>
      </c>
      <c r="O1294" s="35">
        <v>0</v>
      </c>
      <c r="P1294" s="35">
        <v>0</v>
      </c>
      <c r="Q1294" s="35">
        <v>0</v>
      </c>
      <c r="R1294" s="35">
        <v>0</v>
      </c>
      <c r="S1294" s="35">
        <v>0</v>
      </c>
      <c r="T1294" s="35">
        <v>0</v>
      </c>
      <c r="U1294" s="35">
        <v>0</v>
      </c>
      <c r="V1294" s="35">
        <v>0</v>
      </c>
      <c r="W1294" s="35">
        <v>219192</v>
      </c>
      <c r="X1294" s="35">
        <v>0</v>
      </c>
      <c r="Y1294" s="28"/>
      <c r="Z1294" s="201"/>
      <c r="AA1294" s="201"/>
      <c r="AB1294" s="201"/>
      <c r="AC1294" s="201"/>
      <c r="AD1294" s="201"/>
      <c r="AE1294" s="201"/>
      <c r="AF1294" s="201"/>
      <c r="AG1294" s="201"/>
      <c r="AH1294" s="201"/>
      <c r="AI1294" s="201"/>
      <c r="AJ1294" s="201"/>
      <c r="AK1294" s="201"/>
      <c r="AL1294" s="201"/>
      <c r="AM1294" s="201"/>
      <c r="AN1294" s="201"/>
      <c r="AO1294" s="201"/>
      <c r="AP1294" s="201"/>
      <c r="AQ1294" s="201"/>
      <c r="AR1294" s="201"/>
      <c r="AS1294" s="201"/>
      <c r="AT1294" s="201"/>
      <c r="AU1294" s="201"/>
    </row>
    <row r="1295" spans="1:47">
      <c r="A1295" s="11">
        <v>598</v>
      </c>
      <c r="B1295" s="8" t="s">
        <v>646</v>
      </c>
      <c r="C1295" s="35">
        <f t="shared" si="82"/>
        <v>29212</v>
      </c>
      <c r="D1295" s="35">
        <v>0</v>
      </c>
      <c r="E1295" s="35">
        <v>0</v>
      </c>
      <c r="F1295" s="35">
        <v>0</v>
      </c>
      <c r="G1295" s="35">
        <v>0</v>
      </c>
      <c r="H1295" s="35">
        <v>0</v>
      </c>
      <c r="I1295" s="35">
        <v>0</v>
      </c>
      <c r="J1295" s="84">
        <v>0</v>
      </c>
      <c r="K1295" s="35">
        <v>0</v>
      </c>
      <c r="L1295" s="35">
        <v>0</v>
      </c>
      <c r="M1295" s="35">
        <v>0</v>
      </c>
      <c r="N1295" s="35">
        <v>0</v>
      </c>
      <c r="O1295" s="35">
        <v>0</v>
      </c>
      <c r="P1295" s="35">
        <v>0</v>
      </c>
      <c r="Q1295" s="35">
        <v>0</v>
      </c>
      <c r="R1295" s="35">
        <v>0</v>
      </c>
      <c r="S1295" s="35">
        <v>0</v>
      </c>
      <c r="T1295" s="35">
        <v>0</v>
      </c>
      <c r="U1295" s="35">
        <v>0</v>
      </c>
      <c r="V1295" s="35">
        <v>0</v>
      </c>
      <c r="W1295" s="35">
        <v>29212</v>
      </c>
      <c r="X1295" s="35">
        <v>0</v>
      </c>
      <c r="Y1295" s="28"/>
      <c r="Z1295" s="201"/>
      <c r="AA1295" s="201"/>
      <c r="AB1295" s="201"/>
      <c r="AC1295" s="201"/>
      <c r="AD1295" s="201"/>
      <c r="AE1295" s="201"/>
      <c r="AF1295" s="201"/>
      <c r="AG1295" s="201"/>
      <c r="AH1295" s="201"/>
      <c r="AI1295" s="201"/>
      <c r="AJ1295" s="201"/>
      <c r="AK1295" s="201"/>
      <c r="AL1295" s="201"/>
      <c r="AM1295" s="201"/>
      <c r="AN1295" s="201"/>
      <c r="AO1295" s="201"/>
      <c r="AP1295" s="201"/>
      <c r="AQ1295" s="201"/>
      <c r="AR1295" s="201"/>
      <c r="AS1295" s="201"/>
      <c r="AT1295" s="201"/>
      <c r="AU1295" s="201"/>
    </row>
    <row r="1296" spans="1:47">
      <c r="A1296" s="11">
        <v>599</v>
      </c>
      <c r="B1296" s="8" t="s">
        <v>647</v>
      </c>
      <c r="C1296" s="35">
        <f t="shared" si="82"/>
        <v>49457</v>
      </c>
      <c r="D1296" s="35">
        <v>0</v>
      </c>
      <c r="E1296" s="35">
        <v>0</v>
      </c>
      <c r="F1296" s="35">
        <v>0</v>
      </c>
      <c r="G1296" s="35">
        <v>0</v>
      </c>
      <c r="H1296" s="35">
        <v>0</v>
      </c>
      <c r="I1296" s="35">
        <v>0</v>
      </c>
      <c r="J1296" s="84">
        <v>0</v>
      </c>
      <c r="K1296" s="35">
        <v>0</v>
      </c>
      <c r="L1296" s="35">
        <v>0</v>
      </c>
      <c r="M1296" s="35">
        <v>0</v>
      </c>
      <c r="N1296" s="35">
        <v>0</v>
      </c>
      <c r="O1296" s="35">
        <v>0</v>
      </c>
      <c r="P1296" s="35">
        <v>0</v>
      </c>
      <c r="Q1296" s="35">
        <v>0</v>
      </c>
      <c r="R1296" s="35">
        <v>0</v>
      </c>
      <c r="S1296" s="35">
        <v>0</v>
      </c>
      <c r="T1296" s="35">
        <v>0</v>
      </c>
      <c r="U1296" s="35">
        <v>0</v>
      </c>
      <c r="V1296" s="35">
        <v>0</v>
      </c>
      <c r="W1296" s="35">
        <v>49457</v>
      </c>
      <c r="X1296" s="35">
        <v>0</v>
      </c>
      <c r="Y1296" s="28"/>
      <c r="Z1296" s="201"/>
      <c r="AA1296" s="201"/>
      <c r="AB1296" s="201"/>
      <c r="AC1296" s="201"/>
      <c r="AD1296" s="201"/>
      <c r="AE1296" s="201"/>
      <c r="AF1296" s="201"/>
      <c r="AG1296" s="201"/>
      <c r="AH1296" s="201"/>
      <c r="AI1296" s="201"/>
      <c r="AJ1296" s="201"/>
      <c r="AK1296" s="201"/>
      <c r="AL1296" s="201"/>
      <c r="AM1296" s="201"/>
      <c r="AN1296" s="201"/>
      <c r="AO1296" s="201"/>
      <c r="AP1296" s="201"/>
      <c r="AQ1296" s="201"/>
      <c r="AR1296" s="201"/>
      <c r="AS1296" s="201"/>
      <c r="AT1296" s="201"/>
      <c r="AU1296" s="201"/>
    </row>
    <row r="1297" spans="1:47">
      <c r="A1297" s="11">
        <v>600</v>
      </c>
      <c r="B1297" s="8" t="s">
        <v>648</v>
      </c>
      <c r="C1297" s="35">
        <f t="shared" si="82"/>
        <v>30680</v>
      </c>
      <c r="D1297" s="35">
        <v>0</v>
      </c>
      <c r="E1297" s="35">
        <v>0</v>
      </c>
      <c r="F1297" s="35">
        <v>0</v>
      </c>
      <c r="G1297" s="35">
        <v>0</v>
      </c>
      <c r="H1297" s="35">
        <v>0</v>
      </c>
      <c r="I1297" s="35">
        <v>0</v>
      </c>
      <c r="J1297" s="84">
        <v>0</v>
      </c>
      <c r="K1297" s="35">
        <v>0</v>
      </c>
      <c r="L1297" s="35">
        <v>0</v>
      </c>
      <c r="M1297" s="35">
        <v>0</v>
      </c>
      <c r="N1297" s="35">
        <v>0</v>
      </c>
      <c r="O1297" s="35">
        <v>0</v>
      </c>
      <c r="P1297" s="35">
        <v>0</v>
      </c>
      <c r="Q1297" s="35">
        <v>0</v>
      </c>
      <c r="R1297" s="35">
        <v>0</v>
      </c>
      <c r="S1297" s="35">
        <v>0</v>
      </c>
      <c r="T1297" s="35">
        <v>0</v>
      </c>
      <c r="U1297" s="35">
        <v>0</v>
      </c>
      <c r="V1297" s="35">
        <v>0</v>
      </c>
      <c r="W1297" s="35">
        <v>30680</v>
      </c>
      <c r="X1297" s="35">
        <v>0</v>
      </c>
      <c r="Y1297" s="28"/>
      <c r="Z1297" s="201"/>
      <c r="AA1297" s="201"/>
      <c r="AB1297" s="201"/>
      <c r="AC1297" s="201"/>
      <c r="AD1297" s="201"/>
      <c r="AE1297" s="201"/>
      <c r="AF1297" s="201"/>
      <c r="AG1297" s="201"/>
      <c r="AH1297" s="201"/>
      <c r="AI1297" s="201"/>
      <c r="AJ1297" s="201"/>
      <c r="AK1297" s="201"/>
      <c r="AL1297" s="201"/>
      <c r="AM1297" s="201"/>
      <c r="AN1297" s="201"/>
      <c r="AO1297" s="201"/>
      <c r="AP1297" s="201"/>
      <c r="AQ1297" s="201"/>
      <c r="AR1297" s="201"/>
      <c r="AS1297" s="201"/>
      <c r="AT1297" s="201"/>
      <c r="AU1297" s="201"/>
    </row>
    <row r="1298" spans="1:47">
      <c r="A1298" s="11">
        <v>601</v>
      </c>
      <c r="B1298" s="8" t="s">
        <v>649</v>
      </c>
      <c r="C1298" s="35">
        <f t="shared" si="82"/>
        <v>34984</v>
      </c>
      <c r="D1298" s="35">
        <v>0</v>
      </c>
      <c r="E1298" s="35">
        <v>0</v>
      </c>
      <c r="F1298" s="35">
        <v>0</v>
      </c>
      <c r="G1298" s="35">
        <v>0</v>
      </c>
      <c r="H1298" s="35">
        <v>0</v>
      </c>
      <c r="I1298" s="35">
        <v>0</v>
      </c>
      <c r="J1298" s="84">
        <v>0</v>
      </c>
      <c r="K1298" s="35">
        <v>0</v>
      </c>
      <c r="L1298" s="35">
        <v>0</v>
      </c>
      <c r="M1298" s="35">
        <v>0</v>
      </c>
      <c r="N1298" s="35">
        <v>0</v>
      </c>
      <c r="O1298" s="35">
        <v>0</v>
      </c>
      <c r="P1298" s="35">
        <v>0</v>
      </c>
      <c r="Q1298" s="35">
        <v>0</v>
      </c>
      <c r="R1298" s="35">
        <v>0</v>
      </c>
      <c r="S1298" s="35">
        <v>0</v>
      </c>
      <c r="T1298" s="35">
        <v>0</v>
      </c>
      <c r="U1298" s="35">
        <v>0</v>
      </c>
      <c r="V1298" s="35">
        <v>0</v>
      </c>
      <c r="W1298" s="35">
        <v>34984</v>
      </c>
      <c r="X1298" s="35">
        <v>0</v>
      </c>
      <c r="Y1298" s="28"/>
      <c r="Z1298" s="201"/>
      <c r="AA1298" s="201"/>
      <c r="AB1298" s="201"/>
      <c r="AC1298" s="201"/>
      <c r="AD1298" s="201"/>
      <c r="AE1298" s="201"/>
      <c r="AF1298" s="201"/>
      <c r="AG1298" s="201"/>
      <c r="AH1298" s="201"/>
      <c r="AI1298" s="201"/>
      <c r="AJ1298" s="201"/>
      <c r="AK1298" s="201"/>
      <c r="AL1298" s="201"/>
      <c r="AM1298" s="201"/>
      <c r="AN1298" s="201"/>
      <c r="AO1298" s="201"/>
      <c r="AP1298" s="201"/>
      <c r="AQ1298" s="201"/>
      <c r="AR1298" s="201"/>
      <c r="AS1298" s="201"/>
      <c r="AT1298" s="201"/>
      <c r="AU1298" s="201"/>
    </row>
    <row r="1299" spans="1:47">
      <c r="A1299" s="11">
        <v>602</v>
      </c>
      <c r="B1299" s="8" t="s">
        <v>650</v>
      </c>
      <c r="C1299" s="35">
        <f t="shared" si="82"/>
        <v>27387</v>
      </c>
      <c r="D1299" s="35">
        <v>0</v>
      </c>
      <c r="E1299" s="35">
        <v>0</v>
      </c>
      <c r="F1299" s="35">
        <v>0</v>
      </c>
      <c r="G1299" s="35">
        <v>0</v>
      </c>
      <c r="H1299" s="35">
        <v>0</v>
      </c>
      <c r="I1299" s="35">
        <v>0</v>
      </c>
      <c r="J1299" s="84">
        <v>0</v>
      </c>
      <c r="K1299" s="35">
        <v>0</v>
      </c>
      <c r="L1299" s="35">
        <v>0</v>
      </c>
      <c r="M1299" s="35">
        <v>0</v>
      </c>
      <c r="N1299" s="35">
        <v>0</v>
      </c>
      <c r="O1299" s="35">
        <v>0</v>
      </c>
      <c r="P1299" s="35">
        <v>0</v>
      </c>
      <c r="Q1299" s="35">
        <v>0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27387</v>
      </c>
      <c r="X1299" s="35">
        <v>0</v>
      </c>
      <c r="Y1299" s="28"/>
      <c r="Z1299" s="201"/>
      <c r="AA1299" s="201"/>
      <c r="AB1299" s="201"/>
      <c r="AC1299" s="201"/>
      <c r="AD1299" s="201"/>
      <c r="AE1299" s="201"/>
      <c r="AF1299" s="201"/>
      <c r="AG1299" s="201"/>
      <c r="AH1299" s="201"/>
      <c r="AI1299" s="201"/>
      <c r="AJ1299" s="201"/>
      <c r="AK1299" s="201"/>
      <c r="AL1299" s="201"/>
      <c r="AM1299" s="201"/>
      <c r="AN1299" s="201"/>
      <c r="AO1299" s="201"/>
      <c r="AP1299" s="201"/>
      <c r="AQ1299" s="201"/>
      <c r="AR1299" s="201"/>
      <c r="AS1299" s="201"/>
      <c r="AT1299" s="201"/>
      <c r="AU1299" s="201"/>
    </row>
    <row r="1300" spans="1:47">
      <c r="A1300" s="11">
        <v>603</v>
      </c>
      <c r="B1300" s="8" t="s">
        <v>651</v>
      </c>
      <c r="C1300" s="35">
        <f t="shared" si="82"/>
        <v>37330</v>
      </c>
      <c r="D1300" s="35">
        <v>0</v>
      </c>
      <c r="E1300" s="35">
        <v>0</v>
      </c>
      <c r="F1300" s="35">
        <v>0</v>
      </c>
      <c r="G1300" s="35">
        <v>0</v>
      </c>
      <c r="H1300" s="35">
        <v>0</v>
      </c>
      <c r="I1300" s="35">
        <v>0</v>
      </c>
      <c r="J1300" s="84">
        <v>0</v>
      </c>
      <c r="K1300" s="35">
        <v>0</v>
      </c>
      <c r="L1300" s="35">
        <v>0</v>
      </c>
      <c r="M1300" s="35">
        <v>0</v>
      </c>
      <c r="N1300" s="35">
        <v>0</v>
      </c>
      <c r="O1300" s="35">
        <v>0</v>
      </c>
      <c r="P1300" s="35">
        <v>0</v>
      </c>
      <c r="Q1300" s="35">
        <v>0</v>
      </c>
      <c r="R1300" s="35">
        <v>0</v>
      </c>
      <c r="S1300" s="35">
        <v>0</v>
      </c>
      <c r="T1300" s="35">
        <v>0</v>
      </c>
      <c r="U1300" s="35">
        <v>0</v>
      </c>
      <c r="V1300" s="35">
        <v>0</v>
      </c>
      <c r="W1300" s="35">
        <v>37330</v>
      </c>
      <c r="X1300" s="35">
        <v>0</v>
      </c>
      <c r="Y1300" s="28"/>
      <c r="Z1300" s="201"/>
      <c r="AA1300" s="201"/>
      <c r="AB1300" s="201"/>
      <c r="AC1300" s="201"/>
      <c r="AD1300" s="201"/>
      <c r="AE1300" s="201"/>
      <c r="AF1300" s="201"/>
      <c r="AG1300" s="201"/>
      <c r="AH1300" s="201"/>
      <c r="AI1300" s="201"/>
      <c r="AJ1300" s="201"/>
      <c r="AK1300" s="201"/>
      <c r="AL1300" s="201"/>
      <c r="AM1300" s="201"/>
      <c r="AN1300" s="201"/>
      <c r="AO1300" s="201"/>
      <c r="AP1300" s="201"/>
      <c r="AQ1300" s="201"/>
      <c r="AR1300" s="201"/>
      <c r="AS1300" s="201"/>
      <c r="AT1300" s="201"/>
      <c r="AU1300" s="201"/>
    </row>
    <row r="1301" spans="1:47">
      <c r="A1301" s="11">
        <v>604</v>
      </c>
      <c r="B1301" s="8" t="s">
        <v>652</v>
      </c>
      <c r="C1301" s="35">
        <f t="shared" si="82"/>
        <v>34353</v>
      </c>
      <c r="D1301" s="35">
        <v>0</v>
      </c>
      <c r="E1301" s="35">
        <v>0</v>
      </c>
      <c r="F1301" s="35">
        <v>0</v>
      </c>
      <c r="G1301" s="35">
        <v>0</v>
      </c>
      <c r="H1301" s="35">
        <v>0</v>
      </c>
      <c r="I1301" s="35">
        <v>0</v>
      </c>
      <c r="J1301" s="84">
        <v>0</v>
      </c>
      <c r="K1301" s="35">
        <v>0</v>
      </c>
      <c r="L1301" s="35">
        <v>0</v>
      </c>
      <c r="M1301" s="35">
        <v>0</v>
      </c>
      <c r="N1301" s="35">
        <v>0</v>
      </c>
      <c r="O1301" s="35">
        <v>0</v>
      </c>
      <c r="P1301" s="35">
        <v>0</v>
      </c>
      <c r="Q1301" s="35">
        <v>0</v>
      </c>
      <c r="R1301" s="35">
        <v>0</v>
      </c>
      <c r="S1301" s="35">
        <v>0</v>
      </c>
      <c r="T1301" s="35">
        <v>0</v>
      </c>
      <c r="U1301" s="35">
        <v>0</v>
      </c>
      <c r="V1301" s="35">
        <v>0</v>
      </c>
      <c r="W1301" s="35">
        <v>34353</v>
      </c>
      <c r="X1301" s="35">
        <v>0</v>
      </c>
      <c r="Y1301" s="28"/>
      <c r="Z1301" s="201"/>
      <c r="AA1301" s="201"/>
      <c r="AB1301" s="201"/>
      <c r="AC1301" s="201"/>
      <c r="AD1301" s="201"/>
      <c r="AE1301" s="201"/>
      <c r="AF1301" s="201"/>
      <c r="AG1301" s="201"/>
      <c r="AH1301" s="201"/>
      <c r="AI1301" s="201"/>
      <c r="AJ1301" s="201"/>
      <c r="AK1301" s="201"/>
      <c r="AL1301" s="201"/>
      <c r="AM1301" s="201"/>
      <c r="AN1301" s="201"/>
      <c r="AO1301" s="201"/>
      <c r="AP1301" s="201"/>
      <c r="AQ1301" s="201"/>
      <c r="AR1301" s="201"/>
      <c r="AS1301" s="201"/>
      <c r="AT1301" s="201"/>
      <c r="AU1301" s="201"/>
    </row>
    <row r="1302" spans="1:47">
      <c r="A1302" s="11">
        <v>605</v>
      </c>
      <c r="B1302" s="8" t="s">
        <v>653</v>
      </c>
      <c r="C1302" s="35">
        <f t="shared" si="82"/>
        <v>19801</v>
      </c>
      <c r="D1302" s="35">
        <v>0</v>
      </c>
      <c r="E1302" s="35">
        <v>0</v>
      </c>
      <c r="F1302" s="35">
        <v>0</v>
      </c>
      <c r="G1302" s="35">
        <v>0</v>
      </c>
      <c r="H1302" s="35">
        <v>0</v>
      </c>
      <c r="I1302" s="35">
        <v>0</v>
      </c>
      <c r="J1302" s="84">
        <v>0</v>
      </c>
      <c r="K1302" s="35">
        <v>0</v>
      </c>
      <c r="L1302" s="35">
        <v>0</v>
      </c>
      <c r="M1302" s="35">
        <v>0</v>
      </c>
      <c r="N1302" s="35">
        <v>0</v>
      </c>
      <c r="O1302" s="35">
        <v>0</v>
      </c>
      <c r="P1302" s="35">
        <v>0</v>
      </c>
      <c r="Q1302" s="35">
        <v>0</v>
      </c>
      <c r="R1302" s="35">
        <v>0</v>
      </c>
      <c r="S1302" s="35">
        <v>0</v>
      </c>
      <c r="T1302" s="35">
        <v>0</v>
      </c>
      <c r="U1302" s="35">
        <v>0</v>
      </c>
      <c r="V1302" s="35">
        <v>0</v>
      </c>
      <c r="W1302" s="35">
        <v>19801</v>
      </c>
      <c r="X1302" s="35">
        <v>0</v>
      </c>
      <c r="Y1302" s="28"/>
      <c r="Z1302" s="201"/>
      <c r="AA1302" s="201"/>
      <c r="AB1302" s="201"/>
      <c r="AC1302" s="201"/>
      <c r="AD1302" s="201"/>
      <c r="AE1302" s="201"/>
      <c r="AF1302" s="201"/>
      <c r="AG1302" s="201"/>
      <c r="AH1302" s="201"/>
      <c r="AI1302" s="201"/>
      <c r="AJ1302" s="201"/>
      <c r="AK1302" s="201"/>
      <c r="AL1302" s="201"/>
      <c r="AM1302" s="201"/>
      <c r="AN1302" s="201"/>
      <c r="AO1302" s="201"/>
      <c r="AP1302" s="201"/>
      <c r="AQ1302" s="201"/>
      <c r="AR1302" s="201"/>
      <c r="AS1302" s="201"/>
      <c r="AT1302" s="201"/>
      <c r="AU1302" s="201"/>
    </row>
    <row r="1303" spans="1:47">
      <c r="A1303" s="11">
        <v>606</v>
      </c>
      <c r="B1303" s="8" t="s">
        <v>654</v>
      </c>
      <c r="C1303" s="35">
        <f t="shared" si="82"/>
        <v>27566</v>
      </c>
      <c r="D1303" s="35">
        <v>0</v>
      </c>
      <c r="E1303" s="35">
        <v>0</v>
      </c>
      <c r="F1303" s="35">
        <v>0</v>
      </c>
      <c r="G1303" s="35">
        <v>0</v>
      </c>
      <c r="H1303" s="35">
        <v>0</v>
      </c>
      <c r="I1303" s="35">
        <v>0</v>
      </c>
      <c r="J1303" s="84">
        <v>0</v>
      </c>
      <c r="K1303" s="35">
        <v>0</v>
      </c>
      <c r="L1303" s="35">
        <v>0</v>
      </c>
      <c r="M1303" s="35">
        <v>0</v>
      </c>
      <c r="N1303" s="35">
        <v>0</v>
      </c>
      <c r="O1303" s="35">
        <v>0</v>
      </c>
      <c r="P1303" s="35">
        <v>0</v>
      </c>
      <c r="Q1303" s="35">
        <v>0</v>
      </c>
      <c r="R1303" s="35">
        <v>0</v>
      </c>
      <c r="S1303" s="35">
        <v>0</v>
      </c>
      <c r="T1303" s="35">
        <v>0</v>
      </c>
      <c r="U1303" s="35">
        <v>0</v>
      </c>
      <c r="V1303" s="35">
        <v>0</v>
      </c>
      <c r="W1303" s="35">
        <v>27566</v>
      </c>
      <c r="X1303" s="35">
        <v>0</v>
      </c>
      <c r="Y1303" s="28"/>
      <c r="Z1303" s="201"/>
      <c r="AA1303" s="201"/>
      <c r="AB1303" s="201"/>
      <c r="AC1303" s="201"/>
      <c r="AD1303" s="201"/>
      <c r="AE1303" s="201"/>
      <c r="AF1303" s="201"/>
      <c r="AG1303" s="201"/>
      <c r="AH1303" s="201"/>
      <c r="AI1303" s="201"/>
      <c r="AJ1303" s="201"/>
      <c r="AK1303" s="201"/>
      <c r="AL1303" s="201"/>
      <c r="AM1303" s="201"/>
      <c r="AN1303" s="201"/>
      <c r="AO1303" s="201"/>
      <c r="AP1303" s="201"/>
      <c r="AQ1303" s="201"/>
      <c r="AR1303" s="201"/>
      <c r="AS1303" s="201"/>
      <c r="AT1303" s="201"/>
      <c r="AU1303" s="201"/>
    </row>
    <row r="1304" spans="1:47">
      <c r="A1304" s="11">
        <v>607</v>
      </c>
      <c r="B1304" s="8" t="s">
        <v>658</v>
      </c>
      <c r="C1304" s="35">
        <f t="shared" si="82"/>
        <v>55462</v>
      </c>
      <c r="D1304" s="35">
        <v>0</v>
      </c>
      <c r="E1304" s="35">
        <v>0</v>
      </c>
      <c r="F1304" s="35">
        <v>0</v>
      </c>
      <c r="G1304" s="35">
        <v>0</v>
      </c>
      <c r="H1304" s="35">
        <v>0</v>
      </c>
      <c r="I1304" s="35">
        <v>0</v>
      </c>
      <c r="J1304" s="84">
        <v>0</v>
      </c>
      <c r="K1304" s="35">
        <v>0</v>
      </c>
      <c r="L1304" s="35">
        <v>0</v>
      </c>
      <c r="M1304" s="35">
        <v>0</v>
      </c>
      <c r="N1304" s="35">
        <v>0</v>
      </c>
      <c r="O1304" s="35">
        <v>0</v>
      </c>
      <c r="P1304" s="35">
        <v>0</v>
      </c>
      <c r="Q1304" s="35">
        <v>0</v>
      </c>
      <c r="R1304" s="35">
        <v>0</v>
      </c>
      <c r="S1304" s="35">
        <v>0</v>
      </c>
      <c r="T1304" s="35">
        <v>0</v>
      </c>
      <c r="U1304" s="35">
        <v>0</v>
      </c>
      <c r="V1304" s="35">
        <v>0</v>
      </c>
      <c r="W1304" s="35">
        <v>55462</v>
      </c>
      <c r="X1304" s="35">
        <v>0</v>
      </c>
      <c r="Y1304" s="28"/>
      <c r="Z1304" s="201"/>
      <c r="AA1304" s="201"/>
      <c r="AB1304" s="201"/>
      <c r="AC1304" s="201"/>
      <c r="AD1304" s="201"/>
      <c r="AE1304" s="201"/>
      <c r="AF1304" s="201"/>
      <c r="AG1304" s="201"/>
      <c r="AH1304" s="201"/>
      <c r="AI1304" s="201"/>
      <c r="AJ1304" s="201"/>
      <c r="AK1304" s="201"/>
      <c r="AL1304" s="201"/>
      <c r="AM1304" s="201"/>
      <c r="AN1304" s="201"/>
      <c r="AO1304" s="201"/>
      <c r="AP1304" s="201"/>
      <c r="AQ1304" s="201"/>
      <c r="AR1304" s="201"/>
      <c r="AS1304" s="201"/>
      <c r="AT1304" s="201"/>
      <c r="AU1304" s="201"/>
    </row>
    <row r="1305" spans="1:47">
      <c r="A1305" s="11">
        <v>608</v>
      </c>
      <c r="B1305" s="8" t="s">
        <v>659</v>
      </c>
      <c r="C1305" s="35">
        <f t="shared" si="82"/>
        <v>331450</v>
      </c>
      <c r="D1305" s="35">
        <v>0</v>
      </c>
      <c r="E1305" s="35">
        <v>0</v>
      </c>
      <c r="F1305" s="35">
        <v>0</v>
      </c>
      <c r="G1305" s="35">
        <v>0</v>
      </c>
      <c r="H1305" s="35">
        <v>0</v>
      </c>
      <c r="I1305" s="35">
        <v>0</v>
      </c>
      <c r="J1305" s="84">
        <v>0</v>
      </c>
      <c r="K1305" s="35">
        <v>0</v>
      </c>
      <c r="L1305" s="35">
        <v>0</v>
      </c>
      <c r="M1305" s="35">
        <v>0</v>
      </c>
      <c r="N1305" s="35">
        <v>0</v>
      </c>
      <c r="O1305" s="35">
        <v>0</v>
      </c>
      <c r="P1305" s="35">
        <v>0</v>
      </c>
      <c r="Q1305" s="35">
        <v>0</v>
      </c>
      <c r="R1305" s="35">
        <v>0</v>
      </c>
      <c r="S1305" s="35">
        <v>0</v>
      </c>
      <c r="T1305" s="35">
        <v>0</v>
      </c>
      <c r="U1305" s="35">
        <v>0</v>
      </c>
      <c r="V1305" s="35">
        <v>0</v>
      </c>
      <c r="W1305" s="35">
        <v>331450</v>
      </c>
      <c r="X1305" s="35">
        <v>0</v>
      </c>
      <c r="Y1305" s="28"/>
      <c r="Z1305" s="201"/>
      <c r="AA1305" s="201"/>
      <c r="AB1305" s="201"/>
      <c r="AC1305" s="201"/>
      <c r="AD1305" s="201"/>
      <c r="AE1305" s="201"/>
      <c r="AF1305" s="201"/>
      <c r="AG1305" s="201"/>
      <c r="AH1305" s="201"/>
      <c r="AI1305" s="201"/>
      <c r="AJ1305" s="201"/>
      <c r="AK1305" s="201"/>
      <c r="AL1305" s="201"/>
      <c r="AM1305" s="201"/>
      <c r="AN1305" s="201"/>
      <c r="AO1305" s="201"/>
      <c r="AP1305" s="201"/>
      <c r="AQ1305" s="201"/>
      <c r="AR1305" s="201"/>
      <c r="AS1305" s="201"/>
      <c r="AT1305" s="201"/>
      <c r="AU1305" s="201"/>
    </row>
    <row r="1306" spans="1:47">
      <c r="A1306" s="11">
        <v>609</v>
      </c>
      <c r="B1306" s="8" t="s">
        <v>660</v>
      </c>
      <c r="C1306" s="35">
        <f t="shared" si="82"/>
        <v>24863</v>
      </c>
      <c r="D1306" s="35">
        <v>0</v>
      </c>
      <c r="E1306" s="35">
        <v>0</v>
      </c>
      <c r="F1306" s="35">
        <v>0</v>
      </c>
      <c r="G1306" s="35">
        <v>0</v>
      </c>
      <c r="H1306" s="35">
        <v>0</v>
      </c>
      <c r="I1306" s="35">
        <v>0</v>
      </c>
      <c r="J1306" s="84">
        <v>0</v>
      </c>
      <c r="K1306" s="35">
        <v>0</v>
      </c>
      <c r="L1306" s="35">
        <v>0</v>
      </c>
      <c r="M1306" s="35">
        <v>0</v>
      </c>
      <c r="N1306" s="35">
        <v>0</v>
      </c>
      <c r="O1306" s="35">
        <v>0</v>
      </c>
      <c r="P1306" s="35">
        <v>0</v>
      </c>
      <c r="Q1306" s="35">
        <v>0</v>
      </c>
      <c r="R1306" s="35">
        <v>0</v>
      </c>
      <c r="S1306" s="35">
        <v>0</v>
      </c>
      <c r="T1306" s="35">
        <v>0</v>
      </c>
      <c r="U1306" s="35">
        <v>0</v>
      </c>
      <c r="V1306" s="35">
        <v>0</v>
      </c>
      <c r="W1306" s="35">
        <v>24863</v>
      </c>
      <c r="X1306" s="35">
        <v>0</v>
      </c>
      <c r="Y1306" s="28"/>
      <c r="Z1306" s="201"/>
      <c r="AA1306" s="201"/>
      <c r="AB1306" s="201"/>
      <c r="AC1306" s="201"/>
      <c r="AD1306" s="201"/>
      <c r="AE1306" s="201"/>
      <c r="AF1306" s="201"/>
      <c r="AG1306" s="201"/>
      <c r="AH1306" s="201"/>
      <c r="AI1306" s="201"/>
      <c r="AJ1306" s="201"/>
      <c r="AK1306" s="201"/>
      <c r="AL1306" s="201"/>
      <c r="AM1306" s="201"/>
      <c r="AN1306" s="201"/>
      <c r="AO1306" s="201"/>
      <c r="AP1306" s="201"/>
      <c r="AQ1306" s="201"/>
      <c r="AR1306" s="201"/>
      <c r="AS1306" s="201"/>
      <c r="AT1306" s="201"/>
      <c r="AU1306" s="201"/>
    </row>
    <row r="1307" spans="1:47">
      <c r="A1307" s="11">
        <v>610</v>
      </c>
      <c r="B1307" s="8" t="s">
        <v>661</v>
      </c>
      <c r="C1307" s="35">
        <f t="shared" si="82"/>
        <v>27440</v>
      </c>
      <c r="D1307" s="35">
        <v>0</v>
      </c>
      <c r="E1307" s="35">
        <v>0</v>
      </c>
      <c r="F1307" s="35">
        <v>0</v>
      </c>
      <c r="G1307" s="35">
        <v>0</v>
      </c>
      <c r="H1307" s="35">
        <v>0</v>
      </c>
      <c r="I1307" s="35">
        <v>0</v>
      </c>
      <c r="J1307" s="84">
        <v>0</v>
      </c>
      <c r="K1307" s="35">
        <v>0</v>
      </c>
      <c r="L1307" s="35">
        <v>0</v>
      </c>
      <c r="M1307" s="35">
        <v>0</v>
      </c>
      <c r="N1307" s="35">
        <v>0</v>
      </c>
      <c r="O1307" s="35">
        <v>0</v>
      </c>
      <c r="P1307" s="35">
        <v>0</v>
      </c>
      <c r="Q1307" s="35">
        <v>0</v>
      </c>
      <c r="R1307" s="35">
        <v>0</v>
      </c>
      <c r="S1307" s="35">
        <v>0</v>
      </c>
      <c r="T1307" s="35">
        <v>0</v>
      </c>
      <c r="U1307" s="35">
        <v>0</v>
      </c>
      <c r="V1307" s="35">
        <v>0</v>
      </c>
      <c r="W1307" s="35">
        <v>27440</v>
      </c>
      <c r="X1307" s="35">
        <v>0</v>
      </c>
      <c r="Y1307" s="28"/>
      <c r="Z1307" s="201"/>
      <c r="AA1307" s="201"/>
      <c r="AB1307" s="201"/>
      <c r="AC1307" s="201"/>
      <c r="AD1307" s="201"/>
      <c r="AE1307" s="201"/>
      <c r="AF1307" s="201"/>
      <c r="AG1307" s="201"/>
      <c r="AH1307" s="201"/>
      <c r="AI1307" s="201"/>
      <c r="AJ1307" s="201"/>
      <c r="AK1307" s="201"/>
      <c r="AL1307" s="201"/>
      <c r="AM1307" s="201"/>
      <c r="AN1307" s="201"/>
      <c r="AO1307" s="201"/>
      <c r="AP1307" s="201"/>
      <c r="AQ1307" s="201"/>
      <c r="AR1307" s="201"/>
      <c r="AS1307" s="201"/>
      <c r="AT1307" s="201"/>
      <c r="AU1307" s="201"/>
    </row>
    <row r="1308" spans="1:47">
      <c r="A1308" s="246" t="s">
        <v>344</v>
      </c>
      <c r="B1308" s="246"/>
      <c r="C1308" s="27">
        <f t="shared" ref="C1308:X1308" si="83">C1309+C1325+C1346+C1353+C1355+C1359+C1451+C1456+C1470+C1474+C1478+C1510+C1518+C1665+C1671+C1675+C1678+C1692+C1694</f>
        <v>1069041752.0913002</v>
      </c>
      <c r="D1308" s="27">
        <f t="shared" si="83"/>
        <v>178419771.29999998</v>
      </c>
      <c r="E1308" s="27">
        <f t="shared" si="83"/>
        <v>39283192.75</v>
      </c>
      <c r="F1308" s="27">
        <f t="shared" si="83"/>
        <v>34699083.760000005</v>
      </c>
      <c r="G1308" s="27">
        <f t="shared" si="83"/>
        <v>48267009.410000004</v>
      </c>
      <c r="H1308" s="27">
        <f t="shared" si="83"/>
        <v>86830997.809999958</v>
      </c>
      <c r="I1308" s="27">
        <f t="shared" si="83"/>
        <v>77433588.450000003</v>
      </c>
      <c r="J1308" s="83">
        <f t="shared" si="83"/>
        <v>4</v>
      </c>
      <c r="K1308" s="27">
        <f t="shared" si="83"/>
        <v>7600000</v>
      </c>
      <c r="L1308" s="27">
        <f t="shared" si="83"/>
        <v>95948.051999999981</v>
      </c>
      <c r="M1308" s="27">
        <f t="shared" si="83"/>
        <v>283755068.32999992</v>
      </c>
      <c r="N1308" s="27">
        <f t="shared" si="83"/>
        <v>11814</v>
      </c>
      <c r="O1308" s="27">
        <f t="shared" si="83"/>
        <v>6539503.7300000004</v>
      </c>
      <c r="P1308" s="27">
        <f t="shared" si="83"/>
        <v>167560.26999999999</v>
      </c>
      <c r="Q1308" s="27">
        <f t="shared" si="83"/>
        <v>278028372.43000001</v>
      </c>
      <c r="R1308" s="27">
        <f t="shared" si="83"/>
        <v>3713.7</v>
      </c>
      <c r="S1308" s="27">
        <f t="shared" si="83"/>
        <v>1893313.9300000002</v>
      </c>
      <c r="T1308" s="27">
        <f t="shared" si="83"/>
        <v>2463.5</v>
      </c>
      <c r="U1308" s="27">
        <f t="shared" si="83"/>
        <v>5091558</v>
      </c>
      <c r="V1308" s="27">
        <f t="shared" si="83"/>
        <v>3216603</v>
      </c>
      <c r="W1308" s="27">
        <f t="shared" si="83"/>
        <v>833161.19129999995</v>
      </c>
      <c r="X1308" s="27">
        <f t="shared" si="83"/>
        <v>17150528</v>
      </c>
      <c r="Y1308" s="28"/>
      <c r="Z1308" s="201"/>
      <c r="AA1308" s="201"/>
      <c r="AB1308" s="201"/>
      <c r="AC1308" s="201"/>
      <c r="AD1308" s="201"/>
      <c r="AE1308" s="201"/>
      <c r="AF1308" s="201"/>
      <c r="AG1308" s="201"/>
      <c r="AH1308" s="201"/>
      <c r="AI1308" s="201"/>
      <c r="AJ1308" s="201"/>
      <c r="AK1308" s="201"/>
      <c r="AL1308" s="201"/>
      <c r="AM1308" s="201"/>
      <c r="AN1308" s="201"/>
      <c r="AO1308" s="201"/>
      <c r="AP1308" s="201"/>
      <c r="AQ1308" s="201"/>
      <c r="AR1308" s="201"/>
      <c r="AS1308" s="201"/>
      <c r="AT1308" s="201"/>
      <c r="AU1308" s="201"/>
    </row>
    <row r="1309" spans="1:47">
      <c r="A1309" s="32" t="s">
        <v>34</v>
      </c>
      <c r="B1309" s="33"/>
      <c r="C1309" s="27">
        <f t="shared" ref="C1309:X1309" si="84">SUM(C1310:C1324)</f>
        <v>23408870</v>
      </c>
      <c r="D1309" s="27">
        <f t="shared" si="84"/>
        <v>748596</v>
      </c>
      <c r="E1309" s="27">
        <f t="shared" si="84"/>
        <v>1276894</v>
      </c>
      <c r="F1309" s="27">
        <f t="shared" si="84"/>
        <v>91542</v>
      </c>
      <c r="G1309" s="27">
        <f t="shared" si="84"/>
        <v>2242814</v>
      </c>
      <c r="H1309" s="27">
        <f t="shared" si="84"/>
        <v>5741829</v>
      </c>
      <c r="I1309" s="27">
        <f t="shared" si="84"/>
        <v>1901741</v>
      </c>
      <c r="J1309" s="83">
        <f t="shared" si="84"/>
        <v>0</v>
      </c>
      <c r="K1309" s="27">
        <f t="shared" si="84"/>
        <v>0</v>
      </c>
      <c r="L1309" s="27">
        <f t="shared" si="84"/>
        <v>1648</v>
      </c>
      <c r="M1309" s="27">
        <f t="shared" si="84"/>
        <v>4080344</v>
      </c>
      <c r="N1309" s="27">
        <f t="shared" si="84"/>
        <v>899</v>
      </c>
      <c r="O1309" s="27">
        <f t="shared" si="84"/>
        <v>490664</v>
      </c>
      <c r="P1309" s="27">
        <f t="shared" si="84"/>
        <v>4293.3</v>
      </c>
      <c r="Q1309" s="27">
        <f t="shared" si="84"/>
        <v>6302253</v>
      </c>
      <c r="R1309" s="27">
        <f t="shared" si="84"/>
        <v>0</v>
      </c>
      <c r="S1309" s="27">
        <f t="shared" si="84"/>
        <v>0</v>
      </c>
      <c r="T1309" s="27">
        <f t="shared" si="84"/>
        <v>0</v>
      </c>
      <c r="U1309" s="27">
        <f t="shared" si="84"/>
        <v>0</v>
      </c>
      <c r="V1309" s="27">
        <f t="shared" si="84"/>
        <v>106609</v>
      </c>
      <c r="W1309" s="27">
        <f t="shared" si="84"/>
        <v>0</v>
      </c>
      <c r="X1309" s="27">
        <f t="shared" si="84"/>
        <v>425584</v>
      </c>
      <c r="Y1309" s="28"/>
      <c r="Z1309" s="201"/>
      <c r="AA1309" s="201"/>
      <c r="AB1309" s="201"/>
      <c r="AC1309" s="201"/>
      <c r="AD1309" s="201"/>
      <c r="AE1309" s="201"/>
      <c r="AF1309" s="201"/>
      <c r="AG1309" s="201"/>
      <c r="AH1309" s="201"/>
      <c r="AI1309" s="201"/>
      <c r="AJ1309" s="201"/>
      <c r="AK1309" s="201"/>
      <c r="AL1309" s="201"/>
      <c r="AM1309" s="201"/>
      <c r="AN1309" s="201"/>
      <c r="AO1309" s="201"/>
      <c r="AP1309" s="201"/>
      <c r="AQ1309" s="201"/>
      <c r="AR1309" s="201"/>
      <c r="AS1309" s="201"/>
      <c r="AT1309" s="201"/>
      <c r="AU1309" s="201"/>
    </row>
    <row r="1310" spans="1:47">
      <c r="A1310" s="11">
        <v>1</v>
      </c>
      <c r="B1310" s="1" t="s">
        <v>346</v>
      </c>
      <c r="C1310" s="35">
        <f>D1310+E1310+F1310+G1310+H1310+I1310+K1310+M1310+Q1310+S1310+U1310+V1310+W1310+X1310</f>
        <v>2860459</v>
      </c>
      <c r="D1310" s="35">
        <v>748596</v>
      </c>
      <c r="E1310" s="35">
        <v>428566</v>
      </c>
      <c r="F1310" s="35">
        <v>0</v>
      </c>
      <c r="G1310" s="35">
        <v>271294</v>
      </c>
      <c r="H1310" s="35">
        <v>595012</v>
      </c>
      <c r="I1310" s="35">
        <v>0</v>
      </c>
      <c r="J1310" s="84">
        <v>0</v>
      </c>
      <c r="K1310" s="35">
        <v>0</v>
      </c>
      <c r="L1310" s="35">
        <v>0</v>
      </c>
      <c r="M1310" s="35">
        <v>0</v>
      </c>
      <c r="N1310" s="35">
        <v>0</v>
      </c>
      <c r="O1310" s="35">
        <v>0</v>
      </c>
      <c r="P1310" s="35">
        <v>451</v>
      </c>
      <c r="Q1310" s="35">
        <v>748699</v>
      </c>
      <c r="R1310" s="35">
        <v>0</v>
      </c>
      <c r="S1310" s="35">
        <v>0</v>
      </c>
      <c r="T1310" s="35">
        <v>0</v>
      </c>
      <c r="U1310" s="35">
        <v>0</v>
      </c>
      <c r="V1310" s="35">
        <v>8540</v>
      </c>
      <c r="W1310" s="35">
        <v>0</v>
      </c>
      <c r="X1310" s="35">
        <v>59752</v>
      </c>
      <c r="Y1310" s="28"/>
      <c r="Z1310" s="201"/>
      <c r="AA1310" s="201"/>
      <c r="AB1310" s="201"/>
      <c r="AC1310" s="201"/>
      <c r="AD1310" s="201"/>
      <c r="AE1310" s="201"/>
      <c r="AF1310" s="201"/>
      <c r="AG1310" s="201"/>
      <c r="AH1310" s="201"/>
      <c r="AI1310" s="201"/>
      <c r="AJ1310" s="201"/>
      <c r="AK1310" s="201"/>
      <c r="AL1310" s="201"/>
      <c r="AM1310" s="201"/>
      <c r="AN1310" s="201"/>
      <c r="AO1310" s="201"/>
      <c r="AP1310" s="201"/>
      <c r="AQ1310" s="201"/>
      <c r="AR1310" s="201"/>
      <c r="AS1310" s="201"/>
      <c r="AT1310" s="201"/>
      <c r="AU1310" s="201"/>
    </row>
    <row r="1311" spans="1:47">
      <c r="A1311" s="11">
        <v>2</v>
      </c>
      <c r="B1311" s="1" t="s">
        <v>347</v>
      </c>
      <c r="C1311" s="35">
        <f>D1311+E1311+F1311+G1311+H1311+I1311+K1311+M1311+Q1311+S1311+U1311+V1311+W1311+X1311</f>
        <v>674560</v>
      </c>
      <c r="D1311" s="35">
        <v>0</v>
      </c>
      <c r="E1311" s="35">
        <v>154967</v>
      </c>
      <c r="F1311" s="35">
        <v>0</v>
      </c>
      <c r="G1311" s="35">
        <v>0</v>
      </c>
      <c r="H1311" s="35">
        <v>254229</v>
      </c>
      <c r="I1311" s="35">
        <v>242447</v>
      </c>
      <c r="J1311" s="84">
        <v>0</v>
      </c>
      <c r="K1311" s="35">
        <v>0</v>
      </c>
      <c r="L1311" s="35">
        <v>0</v>
      </c>
      <c r="M1311" s="35">
        <v>0</v>
      </c>
      <c r="N1311" s="35">
        <v>0</v>
      </c>
      <c r="O1311" s="35">
        <v>0</v>
      </c>
      <c r="P1311" s="35">
        <v>0</v>
      </c>
      <c r="Q1311" s="35">
        <v>0</v>
      </c>
      <c r="R1311" s="35">
        <v>0</v>
      </c>
      <c r="S1311" s="35">
        <v>0</v>
      </c>
      <c r="T1311" s="35">
        <v>0</v>
      </c>
      <c r="U1311" s="35">
        <v>0</v>
      </c>
      <c r="V1311" s="35">
        <v>8972</v>
      </c>
      <c r="W1311" s="35">
        <v>0</v>
      </c>
      <c r="X1311" s="35">
        <v>13945</v>
      </c>
      <c r="Y1311" s="28"/>
      <c r="Z1311" s="201"/>
      <c r="AA1311" s="201"/>
      <c r="AB1311" s="201"/>
      <c r="AC1311" s="201"/>
      <c r="AD1311" s="201"/>
      <c r="AE1311" s="201"/>
      <c r="AF1311" s="201"/>
      <c r="AG1311" s="201"/>
      <c r="AH1311" s="201"/>
      <c r="AI1311" s="201"/>
      <c r="AJ1311" s="201"/>
      <c r="AK1311" s="201"/>
      <c r="AL1311" s="201"/>
      <c r="AM1311" s="201"/>
      <c r="AN1311" s="201"/>
      <c r="AO1311" s="201"/>
      <c r="AP1311" s="201"/>
      <c r="AQ1311" s="201"/>
      <c r="AR1311" s="201"/>
      <c r="AS1311" s="201"/>
      <c r="AT1311" s="201"/>
      <c r="AU1311" s="201"/>
    </row>
    <row r="1312" spans="1:47">
      <c r="A1312" s="11">
        <v>3</v>
      </c>
      <c r="B1312" s="1" t="s">
        <v>348</v>
      </c>
      <c r="C1312" s="35">
        <f>D1312+E1312+F1312+G1312+H1312+I1312+K1312+M1312+Q1312+S1312+U1312+V1312+W1312+X1312</f>
        <v>197732</v>
      </c>
      <c r="D1312" s="35">
        <v>0</v>
      </c>
      <c r="E1312" s="35">
        <v>0</v>
      </c>
      <c r="F1312" s="35">
        <v>0</v>
      </c>
      <c r="G1312" s="35">
        <v>0</v>
      </c>
      <c r="H1312" s="35">
        <v>0</v>
      </c>
      <c r="I1312" s="35">
        <v>187677</v>
      </c>
      <c r="J1312" s="84">
        <v>0</v>
      </c>
      <c r="K1312" s="35">
        <v>0</v>
      </c>
      <c r="L1312" s="35">
        <v>0</v>
      </c>
      <c r="M1312" s="35">
        <v>0</v>
      </c>
      <c r="N1312" s="35">
        <v>0</v>
      </c>
      <c r="O1312" s="35">
        <v>0</v>
      </c>
      <c r="P1312" s="35">
        <v>0</v>
      </c>
      <c r="Q1312" s="35">
        <v>0</v>
      </c>
      <c r="R1312" s="35">
        <v>0</v>
      </c>
      <c r="S1312" s="35">
        <v>0</v>
      </c>
      <c r="T1312" s="35">
        <v>0</v>
      </c>
      <c r="U1312" s="35">
        <v>0</v>
      </c>
      <c r="V1312" s="35">
        <v>6039</v>
      </c>
      <c r="W1312" s="35">
        <v>0</v>
      </c>
      <c r="X1312" s="35">
        <v>4016</v>
      </c>
      <c r="Y1312" s="28"/>
      <c r="Z1312" s="201"/>
      <c r="AA1312" s="201"/>
      <c r="AB1312" s="201"/>
      <c r="AC1312" s="201"/>
      <c r="AD1312" s="201"/>
      <c r="AE1312" s="201"/>
      <c r="AF1312" s="201"/>
      <c r="AG1312" s="201"/>
      <c r="AH1312" s="201"/>
      <c r="AI1312" s="201"/>
      <c r="AJ1312" s="201"/>
      <c r="AK1312" s="201"/>
      <c r="AL1312" s="201"/>
      <c r="AM1312" s="201"/>
      <c r="AN1312" s="201"/>
      <c r="AO1312" s="201"/>
      <c r="AP1312" s="201"/>
      <c r="AQ1312" s="201"/>
      <c r="AR1312" s="201"/>
      <c r="AS1312" s="201"/>
      <c r="AT1312" s="201"/>
      <c r="AU1312" s="201"/>
    </row>
    <row r="1313" spans="1:47">
      <c r="A1313" s="11">
        <v>4</v>
      </c>
      <c r="B1313" s="1" t="s">
        <v>349</v>
      </c>
      <c r="C1313" s="35">
        <f>D1313+E1313+F1313+G1313+H1313+I1313+K1313+M1313+Q1313+S1313+U1313+V1313+W1313+X1313</f>
        <v>369388</v>
      </c>
      <c r="D1313" s="35">
        <v>0</v>
      </c>
      <c r="E1313" s="35">
        <v>211373</v>
      </c>
      <c r="F1313" s="35">
        <v>0</v>
      </c>
      <c r="G1313" s="35">
        <v>0</v>
      </c>
      <c r="H1313" s="35">
        <v>0</v>
      </c>
      <c r="I1313" s="35">
        <v>146190</v>
      </c>
      <c r="J1313" s="84">
        <v>0</v>
      </c>
      <c r="K1313" s="35">
        <v>0</v>
      </c>
      <c r="L1313" s="35">
        <v>0</v>
      </c>
      <c r="M1313" s="35">
        <v>0</v>
      </c>
      <c r="N1313" s="35">
        <v>0</v>
      </c>
      <c r="O1313" s="35">
        <v>0</v>
      </c>
      <c r="P1313" s="35">
        <v>0</v>
      </c>
      <c r="Q1313" s="35">
        <v>0</v>
      </c>
      <c r="R1313" s="35">
        <v>0</v>
      </c>
      <c r="S1313" s="35">
        <v>0</v>
      </c>
      <c r="T1313" s="35">
        <v>0</v>
      </c>
      <c r="U1313" s="35">
        <v>0</v>
      </c>
      <c r="V1313" s="35">
        <v>4174</v>
      </c>
      <c r="W1313" s="35">
        <v>0</v>
      </c>
      <c r="X1313" s="35">
        <v>7651</v>
      </c>
      <c r="Y1313" s="28"/>
      <c r="Z1313" s="201"/>
      <c r="AA1313" s="201"/>
      <c r="AB1313" s="201"/>
      <c r="AC1313" s="201"/>
      <c r="AD1313" s="201"/>
      <c r="AE1313" s="201"/>
      <c r="AF1313" s="201"/>
      <c r="AG1313" s="201"/>
      <c r="AH1313" s="201"/>
      <c r="AI1313" s="201"/>
      <c r="AJ1313" s="201"/>
      <c r="AK1313" s="201"/>
      <c r="AL1313" s="201"/>
      <c r="AM1313" s="201"/>
      <c r="AN1313" s="201"/>
      <c r="AO1313" s="201"/>
      <c r="AP1313" s="201"/>
      <c r="AQ1313" s="201"/>
      <c r="AR1313" s="201"/>
      <c r="AS1313" s="201"/>
      <c r="AT1313" s="201"/>
      <c r="AU1313" s="201"/>
    </row>
    <row r="1314" spans="1:47">
      <c r="A1314" s="11">
        <v>5</v>
      </c>
      <c r="B1314" s="1" t="s">
        <v>350</v>
      </c>
      <c r="C1314" s="35">
        <f>D1314+E1314+F1314+G1314+H1314+I1314+K1314+M1314+Q1314+S1314+U1314+V1314+W1314+X1314+O1314</f>
        <v>2538458</v>
      </c>
      <c r="D1314" s="35">
        <v>0</v>
      </c>
      <c r="E1314" s="35">
        <v>0</v>
      </c>
      <c r="F1314" s="35">
        <v>0</v>
      </c>
      <c r="G1314" s="35">
        <v>532652</v>
      </c>
      <c r="H1314" s="35">
        <v>929080</v>
      </c>
      <c r="I1314" s="35">
        <v>0</v>
      </c>
      <c r="J1314" s="84">
        <v>0</v>
      </c>
      <c r="K1314" s="35">
        <v>0</v>
      </c>
      <c r="L1314" s="35">
        <v>0</v>
      </c>
      <c r="M1314" s="35">
        <v>0</v>
      </c>
      <c r="N1314" s="35">
        <v>348</v>
      </c>
      <c r="O1314" s="35">
        <v>231388</v>
      </c>
      <c r="P1314" s="35">
        <v>896</v>
      </c>
      <c r="Q1314" s="35">
        <v>777015</v>
      </c>
      <c r="R1314" s="35">
        <v>0</v>
      </c>
      <c r="S1314" s="35">
        <v>0</v>
      </c>
      <c r="T1314" s="35">
        <v>0</v>
      </c>
      <c r="U1314" s="35">
        <v>0</v>
      </c>
      <c r="V1314" s="35">
        <v>15463</v>
      </c>
      <c r="W1314" s="35">
        <v>0</v>
      </c>
      <c r="X1314" s="35">
        <v>52860</v>
      </c>
      <c r="Y1314" s="28"/>
      <c r="Z1314" s="201"/>
      <c r="AA1314" s="201"/>
      <c r="AB1314" s="201"/>
      <c r="AC1314" s="201"/>
      <c r="AD1314" s="201"/>
      <c r="AE1314" s="201"/>
      <c r="AF1314" s="201"/>
      <c r="AG1314" s="201"/>
      <c r="AH1314" s="201"/>
      <c r="AI1314" s="201"/>
      <c r="AJ1314" s="201"/>
      <c r="AK1314" s="201"/>
      <c r="AL1314" s="201"/>
      <c r="AM1314" s="201"/>
      <c r="AN1314" s="201"/>
      <c r="AO1314" s="201"/>
      <c r="AP1314" s="201"/>
      <c r="AQ1314" s="201"/>
      <c r="AR1314" s="201"/>
      <c r="AS1314" s="201"/>
      <c r="AT1314" s="201"/>
      <c r="AU1314" s="201"/>
    </row>
    <row r="1315" spans="1:47">
      <c r="A1315" s="11">
        <v>6</v>
      </c>
      <c r="B1315" s="1" t="s">
        <v>351</v>
      </c>
      <c r="C1315" s="35">
        <f>D1315+E1315+F1315+G1315+H1315+I1315+K1315+M1315+Q1315+S1315+U1315+V1315+W1315+X1315+O1315</f>
        <v>4801003</v>
      </c>
      <c r="D1315" s="35">
        <v>0</v>
      </c>
      <c r="E1315" s="35">
        <v>0</v>
      </c>
      <c r="F1315" s="35">
        <v>0</v>
      </c>
      <c r="G1315" s="35">
        <v>0</v>
      </c>
      <c r="H1315" s="35">
        <v>0</v>
      </c>
      <c r="I1315" s="35">
        <v>635374</v>
      </c>
      <c r="J1315" s="84">
        <v>0</v>
      </c>
      <c r="K1315" s="35">
        <v>0</v>
      </c>
      <c r="L1315" s="35">
        <v>634</v>
      </c>
      <c r="M1315" s="35">
        <v>2135210</v>
      </c>
      <c r="N1315" s="35">
        <v>551</v>
      </c>
      <c r="O1315" s="35">
        <v>259276</v>
      </c>
      <c r="P1315" s="35">
        <v>845</v>
      </c>
      <c r="Q1315" s="35">
        <v>1651429</v>
      </c>
      <c r="R1315" s="35">
        <v>0</v>
      </c>
      <c r="S1315" s="35">
        <v>0</v>
      </c>
      <c r="T1315" s="35">
        <v>0</v>
      </c>
      <c r="U1315" s="35">
        <v>0</v>
      </c>
      <c r="V1315" s="35">
        <v>19535</v>
      </c>
      <c r="W1315" s="35">
        <v>0</v>
      </c>
      <c r="X1315" s="35">
        <v>100179</v>
      </c>
      <c r="Y1315" s="28"/>
      <c r="Z1315" s="201"/>
      <c r="AA1315" s="201"/>
      <c r="AB1315" s="201"/>
      <c r="AC1315" s="201"/>
      <c r="AD1315" s="201"/>
      <c r="AE1315" s="201"/>
      <c r="AF1315" s="201"/>
      <c r="AG1315" s="201"/>
      <c r="AH1315" s="201"/>
      <c r="AI1315" s="201"/>
      <c r="AJ1315" s="201"/>
      <c r="AK1315" s="201"/>
      <c r="AL1315" s="201"/>
      <c r="AM1315" s="201"/>
      <c r="AN1315" s="201"/>
      <c r="AO1315" s="201"/>
      <c r="AP1315" s="201"/>
      <c r="AQ1315" s="201"/>
      <c r="AR1315" s="201"/>
      <c r="AS1315" s="201"/>
      <c r="AT1315" s="201"/>
      <c r="AU1315" s="201"/>
    </row>
    <row r="1316" spans="1:47">
      <c r="A1316" s="11">
        <v>7</v>
      </c>
      <c r="B1316" s="1" t="s">
        <v>352</v>
      </c>
      <c r="C1316" s="35">
        <f>D1316+E1316+F1316+G1316+H1316+I1316+K1316+M1316+Q1316+S1316+U1316+V1316+W1316+X1316+O1316</f>
        <v>1054351</v>
      </c>
      <c r="D1316" s="35">
        <v>0</v>
      </c>
      <c r="E1316" s="35">
        <v>0</v>
      </c>
      <c r="F1316" s="35">
        <v>0</v>
      </c>
      <c r="G1316" s="35">
        <v>0</v>
      </c>
      <c r="H1316" s="35">
        <v>0</v>
      </c>
      <c r="I1316" s="35">
        <v>284509</v>
      </c>
      <c r="J1316" s="84">
        <v>0</v>
      </c>
      <c r="K1316" s="35">
        <v>0</v>
      </c>
      <c r="L1316" s="35">
        <v>0</v>
      </c>
      <c r="M1316" s="35">
        <v>0</v>
      </c>
      <c r="N1316" s="35">
        <v>0</v>
      </c>
      <c r="O1316" s="35">
        <v>0</v>
      </c>
      <c r="P1316" s="35">
        <v>448</v>
      </c>
      <c r="Q1316" s="35">
        <v>739691</v>
      </c>
      <c r="R1316" s="35">
        <v>0</v>
      </c>
      <c r="S1316" s="35">
        <v>0</v>
      </c>
      <c r="T1316" s="35">
        <v>0</v>
      </c>
      <c r="U1316" s="35">
        <v>0</v>
      </c>
      <c r="V1316" s="35">
        <v>8234</v>
      </c>
      <c r="W1316" s="35">
        <v>0</v>
      </c>
      <c r="X1316" s="35">
        <v>21917</v>
      </c>
      <c r="Y1316" s="28"/>
      <c r="Z1316" s="201"/>
      <c r="AA1316" s="201"/>
      <c r="AB1316" s="201"/>
      <c r="AC1316" s="201"/>
      <c r="AD1316" s="201"/>
      <c r="AE1316" s="201"/>
      <c r="AF1316" s="201"/>
      <c r="AG1316" s="201"/>
      <c r="AH1316" s="201"/>
      <c r="AI1316" s="201"/>
      <c r="AJ1316" s="201"/>
      <c r="AK1316" s="201"/>
      <c r="AL1316" s="201"/>
      <c r="AM1316" s="201"/>
      <c r="AN1316" s="201"/>
      <c r="AO1316" s="201"/>
      <c r="AP1316" s="201"/>
      <c r="AQ1316" s="201"/>
      <c r="AR1316" s="201"/>
      <c r="AS1316" s="201"/>
      <c r="AT1316" s="201"/>
      <c r="AU1316" s="201"/>
    </row>
    <row r="1317" spans="1:47">
      <c r="A1317" s="11">
        <v>8</v>
      </c>
      <c r="B1317" s="1" t="s">
        <v>353</v>
      </c>
      <c r="C1317" s="35">
        <f>D1317+E1317+F1317+G1317+H1317+I1317+K1317+M1317+Q1317+S1317+U1317+V1317+W1317+X1317</f>
        <v>869389</v>
      </c>
      <c r="D1317" s="35">
        <v>0</v>
      </c>
      <c r="E1317" s="35">
        <v>0</v>
      </c>
      <c r="F1317" s="35">
        <v>0</v>
      </c>
      <c r="G1317" s="35">
        <v>264049</v>
      </c>
      <c r="H1317" s="35">
        <v>579122</v>
      </c>
      <c r="I1317" s="35">
        <v>0</v>
      </c>
      <c r="J1317" s="84">
        <v>0</v>
      </c>
      <c r="K1317" s="35">
        <v>0</v>
      </c>
      <c r="L1317" s="35">
        <v>0</v>
      </c>
      <c r="M1317" s="35">
        <v>0</v>
      </c>
      <c r="N1317" s="35">
        <v>0</v>
      </c>
      <c r="O1317" s="35">
        <v>0</v>
      </c>
      <c r="P1317" s="35">
        <v>0</v>
      </c>
      <c r="Q1317" s="35">
        <v>0</v>
      </c>
      <c r="R1317" s="35">
        <v>0</v>
      </c>
      <c r="S1317" s="35">
        <v>0</v>
      </c>
      <c r="T1317" s="35">
        <v>0</v>
      </c>
      <c r="U1317" s="35">
        <v>0</v>
      </c>
      <c r="V1317" s="35">
        <v>8175</v>
      </c>
      <c r="W1317" s="35">
        <v>0</v>
      </c>
      <c r="X1317" s="35">
        <v>18043</v>
      </c>
      <c r="Y1317" s="28"/>
      <c r="Z1317" s="201"/>
      <c r="AA1317" s="201"/>
      <c r="AB1317" s="201"/>
      <c r="AC1317" s="201"/>
      <c r="AD1317" s="201"/>
      <c r="AE1317" s="201"/>
      <c r="AF1317" s="201"/>
      <c r="AG1317" s="201"/>
      <c r="AH1317" s="201"/>
      <c r="AI1317" s="201"/>
      <c r="AJ1317" s="201"/>
      <c r="AK1317" s="201"/>
      <c r="AL1317" s="201"/>
      <c r="AM1317" s="201"/>
      <c r="AN1317" s="201"/>
      <c r="AO1317" s="201"/>
      <c r="AP1317" s="201"/>
      <c r="AQ1317" s="201"/>
      <c r="AR1317" s="201"/>
      <c r="AS1317" s="201"/>
      <c r="AT1317" s="201"/>
      <c r="AU1317" s="201"/>
    </row>
    <row r="1318" spans="1:47">
      <c r="A1318" s="11">
        <v>9</v>
      </c>
      <c r="B1318" s="58" t="s">
        <v>669</v>
      </c>
      <c r="C1318" s="35">
        <f>D1318+E1318+F1318+G1318+H1318+I1318+K1318+M1318+Q1318+S1318+U1318+V1318+W1318+X1318</f>
        <v>1144469</v>
      </c>
      <c r="D1318" s="35">
        <v>0</v>
      </c>
      <c r="E1318" s="35">
        <v>61765</v>
      </c>
      <c r="F1318" s="35">
        <v>91542</v>
      </c>
      <c r="G1318" s="35">
        <v>110581</v>
      </c>
      <c r="H1318" s="35">
        <v>0</v>
      </c>
      <c r="I1318" s="35">
        <v>119135</v>
      </c>
      <c r="J1318" s="84">
        <v>0</v>
      </c>
      <c r="K1318" s="35">
        <v>0</v>
      </c>
      <c r="L1318" s="35">
        <v>320</v>
      </c>
      <c r="M1318" s="35">
        <v>555347</v>
      </c>
      <c r="N1318" s="35">
        <v>0</v>
      </c>
      <c r="O1318" s="35">
        <v>0</v>
      </c>
      <c r="P1318" s="35">
        <v>380</v>
      </c>
      <c r="Q1318" s="35">
        <v>183523</v>
      </c>
      <c r="R1318" s="35">
        <v>0</v>
      </c>
      <c r="S1318" s="35">
        <v>0</v>
      </c>
      <c r="T1318" s="35">
        <v>0</v>
      </c>
      <c r="U1318" s="35">
        <v>0</v>
      </c>
      <c r="V1318" s="35">
        <v>4215</v>
      </c>
      <c r="W1318" s="35">
        <v>0</v>
      </c>
      <c r="X1318" s="35">
        <v>18361</v>
      </c>
      <c r="Y1318" s="28"/>
      <c r="Z1318" s="201"/>
      <c r="AA1318" s="201"/>
      <c r="AB1318" s="201"/>
      <c r="AC1318" s="201"/>
      <c r="AD1318" s="201"/>
      <c r="AE1318" s="201"/>
      <c r="AF1318" s="201"/>
      <c r="AG1318" s="201"/>
      <c r="AH1318" s="201"/>
      <c r="AI1318" s="201"/>
      <c r="AJ1318" s="201"/>
      <c r="AK1318" s="201"/>
      <c r="AL1318" s="201"/>
      <c r="AM1318" s="201"/>
      <c r="AN1318" s="201"/>
      <c r="AO1318" s="201"/>
      <c r="AP1318" s="201"/>
      <c r="AQ1318" s="201"/>
      <c r="AR1318" s="201"/>
      <c r="AS1318" s="201"/>
      <c r="AT1318" s="201"/>
      <c r="AU1318" s="201"/>
    </row>
    <row r="1319" spans="1:47">
      <c r="A1319" s="11">
        <v>10</v>
      </c>
      <c r="B1319" s="1" t="s">
        <v>354</v>
      </c>
      <c r="C1319" s="35">
        <f t="shared" ref="C1319" si="85">D1319+E1319+F1319+G1319+H1319+I1319+K1319+M1319+Q1319+S1319+U1319+V1319+W1319+X1319</f>
        <v>292538</v>
      </c>
      <c r="D1319" s="35">
        <v>0</v>
      </c>
      <c r="E1319" s="35">
        <v>0</v>
      </c>
      <c r="F1319" s="35">
        <v>0</v>
      </c>
      <c r="G1319" s="35">
        <v>0</v>
      </c>
      <c r="H1319" s="35">
        <v>0</v>
      </c>
      <c r="I1319" s="35">
        <v>286409</v>
      </c>
      <c r="J1319" s="84">
        <v>0</v>
      </c>
      <c r="K1319" s="35">
        <v>0</v>
      </c>
      <c r="L1319" s="35">
        <v>0</v>
      </c>
      <c r="M1319" s="35">
        <v>0</v>
      </c>
      <c r="N1319" s="35">
        <v>0</v>
      </c>
      <c r="O1319" s="35">
        <v>0</v>
      </c>
      <c r="P1319" s="35">
        <v>0</v>
      </c>
      <c r="Q1319" s="35">
        <v>0</v>
      </c>
      <c r="R1319" s="35">
        <v>0</v>
      </c>
      <c r="S1319" s="35">
        <v>0</v>
      </c>
      <c r="T1319" s="35">
        <v>0</v>
      </c>
      <c r="U1319" s="35">
        <v>0</v>
      </c>
      <c r="V1319" s="35">
        <v>0</v>
      </c>
      <c r="W1319" s="35">
        <v>0</v>
      </c>
      <c r="X1319" s="35">
        <v>6129</v>
      </c>
      <c r="Y1319" s="28"/>
      <c r="Z1319" s="201"/>
      <c r="AA1319" s="201"/>
      <c r="AB1319" s="201"/>
      <c r="AC1319" s="201"/>
      <c r="AD1319" s="201"/>
      <c r="AE1319" s="201"/>
      <c r="AF1319" s="201"/>
      <c r="AG1319" s="201"/>
      <c r="AH1319" s="201"/>
      <c r="AI1319" s="201"/>
      <c r="AJ1319" s="201"/>
      <c r="AK1319" s="201"/>
      <c r="AL1319" s="201"/>
      <c r="AM1319" s="201"/>
      <c r="AN1319" s="201"/>
      <c r="AO1319" s="201"/>
      <c r="AP1319" s="201"/>
      <c r="AQ1319" s="201"/>
      <c r="AR1319" s="201"/>
      <c r="AS1319" s="201"/>
      <c r="AT1319" s="201"/>
      <c r="AU1319" s="201"/>
    </row>
    <row r="1320" spans="1:47">
      <c r="A1320" s="11">
        <v>11</v>
      </c>
      <c r="B1320" s="1" t="s">
        <v>355</v>
      </c>
      <c r="C1320" s="35">
        <f>D1320+E1320+F1320+G1320+H1320+I1320+K1320+M1320+Q1320+S1320+U1320+V1320+W1320+X1320</f>
        <v>3804306</v>
      </c>
      <c r="D1320" s="35">
        <v>0</v>
      </c>
      <c r="E1320" s="35">
        <v>0</v>
      </c>
      <c r="F1320" s="35">
        <v>0</v>
      </c>
      <c r="G1320" s="35">
        <v>624477</v>
      </c>
      <c r="H1320" s="35">
        <v>1369627</v>
      </c>
      <c r="I1320" s="35">
        <v>0</v>
      </c>
      <c r="J1320" s="84">
        <v>0</v>
      </c>
      <c r="K1320" s="35">
        <v>0</v>
      </c>
      <c r="L1320" s="35">
        <v>0</v>
      </c>
      <c r="M1320" s="35">
        <v>0</v>
      </c>
      <c r="N1320" s="35">
        <v>0</v>
      </c>
      <c r="O1320" s="35">
        <v>0</v>
      </c>
      <c r="P1320" s="35">
        <v>836</v>
      </c>
      <c r="Q1320" s="35">
        <v>1711298</v>
      </c>
      <c r="R1320" s="35">
        <v>0</v>
      </c>
      <c r="S1320" s="35">
        <v>0</v>
      </c>
      <c r="T1320" s="35">
        <v>0</v>
      </c>
      <c r="U1320" s="35">
        <v>0</v>
      </c>
      <c r="V1320" s="35">
        <v>19609</v>
      </c>
      <c r="W1320" s="35">
        <v>0</v>
      </c>
      <c r="X1320" s="35">
        <v>79295</v>
      </c>
      <c r="Y1320" s="28"/>
      <c r="Z1320" s="201"/>
      <c r="AA1320" s="201"/>
      <c r="AB1320" s="201"/>
      <c r="AC1320" s="201"/>
      <c r="AD1320" s="201"/>
      <c r="AE1320" s="201"/>
      <c r="AF1320" s="201"/>
      <c r="AG1320" s="201"/>
      <c r="AH1320" s="201"/>
      <c r="AI1320" s="201"/>
      <c r="AJ1320" s="201"/>
      <c r="AK1320" s="201"/>
      <c r="AL1320" s="201"/>
      <c r="AM1320" s="201"/>
      <c r="AN1320" s="201"/>
      <c r="AO1320" s="201"/>
      <c r="AP1320" s="201"/>
      <c r="AQ1320" s="201"/>
      <c r="AR1320" s="201"/>
      <c r="AS1320" s="201"/>
      <c r="AT1320" s="201"/>
      <c r="AU1320" s="201"/>
    </row>
    <row r="1321" spans="1:47">
      <c r="A1321" s="11">
        <v>12</v>
      </c>
      <c r="B1321" s="1" t="s">
        <v>356</v>
      </c>
      <c r="C1321" s="35">
        <f>D1321+E1321+F1321+G1321+H1321+I1321+K1321+M1321+Q1321+S1321+U1321+V1321+W1321+X1321</f>
        <v>2073166</v>
      </c>
      <c r="D1321" s="35">
        <v>0</v>
      </c>
      <c r="E1321" s="35">
        <v>190195</v>
      </c>
      <c r="F1321" s="35">
        <v>0</v>
      </c>
      <c r="G1321" s="35">
        <v>191964</v>
      </c>
      <c r="H1321" s="35">
        <v>257784</v>
      </c>
      <c r="I1321" s="35">
        <v>0</v>
      </c>
      <c r="J1321" s="84">
        <v>0</v>
      </c>
      <c r="K1321" s="35">
        <v>0</v>
      </c>
      <c r="L1321" s="35">
        <v>694</v>
      </c>
      <c r="M1321" s="35">
        <v>1389787</v>
      </c>
      <c r="N1321" s="35">
        <v>0</v>
      </c>
      <c r="O1321" s="35">
        <v>0</v>
      </c>
      <c r="P1321" s="35">
        <v>0</v>
      </c>
      <c r="Q1321" s="35">
        <v>0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43436</v>
      </c>
      <c r="Y1321" s="28"/>
      <c r="Z1321" s="201"/>
      <c r="AA1321" s="201"/>
      <c r="AB1321" s="201"/>
      <c r="AC1321" s="201"/>
      <c r="AD1321" s="201"/>
      <c r="AE1321" s="201"/>
      <c r="AF1321" s="201"/>
      <c r="AG1321" s="201"/>
      <c r="AH1321" s="201"/>
      <c r="AI1321" s="201"/>
      <c r="AJ1321" s="201"/>
      <c r="AK1321" s="201"/>
      <c r="AL1321" s="201"/>
      <c r="AM1321" s="201"/>
      <c r="AN1321" s="201"/>
      <c r="AO1321" s="201"/>
      <c r="AP1321" s="201"/>
      <c r="AQ1321" s="201"/>
      <c r="AR1321" s="201"/>
      <c r="AS1321" s="201"/>
      <c r="AT1321" s="201"/>
      <c r="AU1321" s="201"/>
    </row>
    <row r="1322" spans="1:47">
      <c r="A1322" s="11">
        <v>13</v>
      </c>
      <c r="B1322" s="1" t="s">
        <v>1159</v>
      </c>
      <c r="C1322" s="35">
        <f t="shared" ref="C1322" si="86">D1322+E1322+F1322+G1322+H1322+I1322+K1322+M1322+O1322+Q1322+S1322+U1322+V1322+W1322+X1322</f>
        <v>1569923</v>
      </c>
      <c r="D1322" s="35">
        <v>0</v>
      </c>
      <c r="E1322" s="35">
        <v>0</v>
      </c>
      <c r="F1322" s="35">
        <v>0</v>
      </c>
      <c r="G1322" s="35">
        <v>0</v>
      </c>
      <c r="H1322" s="35">
        <v>1569923</v>
      </c>
      <c r="I1322" s="35">
        <v>0</v>
      </c>
      <c r="J1322" s="84">
        <v>0</v>
      </c>
      <c r="K1322" s="35">
        <v>0</v>
      </c>
      <c r="L1322" s="35">
        <v>0</v>
      </c>
      <c r="M1322" s="35">
        <v>0</v>
      </c>
      <c r="N1322" s="35">
        <v>0</v>
      </c>
      <c r="O1322" s="35">
        <v>0</v>
      </c>
      <c r="P1322" s="35">
        <v>0</v>
      </c>
      <c r="Q1322" s="35">
        <v>0</v>
      </c>
      <c r="R1322" s="35">
        <v>0</v>
      </c>
      <c r="S1322" s="35">
        <v>0</v>
      </c>
      <c r="T1322" s="35">
        <v>0</v>
      </c>
      <c r="U1322" s="35">
        <v>0</v>
      </c>
      <c r="V1322" s="35">
        <v>0</v>
      </c>
      <c r="W1322" s="35">
        <v>0</v>
      </c>
      <c r="X1322" s="35">
        <v>0</v>
      </c>
      <c r="Y1322" s="28"/>
    </row>
    <row r="1323" spans="1:47">
      <c r="A1323" s="11">
        <v>14</v>
      </c>
      <c r="B1323" s="60" t="s">
        <v>722</v>
      </c>
      <c r="C1323" s="35">
        <f t="shared" ref="C1323" si="87">D1323+E1323+F1323+G1323+H1323+I1323+K1323+M1323+O1323+Q1323+S1323+U1323+V1323+W1323+X1323</f>
        <v>170602</v>
      </c>
      <c r="D1323" s="35">
        <v>0</v>
      </c>
      <c r="E1323" s="35">
        <v>79500</v>
      </c>
      <c r="F1323" s="35">
        <v>0</v>
      </c>
      <c r="G1323" s="35">
        <v>91102</v>
      </c>
      <c r="H1323" s="35">
        <v>0</v>
      </c>
      <c r="I1323" s="35">
        <v>0</v>
      </c>
      <c r="J1323" s="84">
        <v>0</v>
      </c>
      <c r="K1323" s="35">
        <v>0</v>
      </c>
      <c r="L1323" s="35">
        <v>0</v>
      </c>
      <c r="M1323" s="35">
        <v>0</v>
      </c>
      <c r="N1323" s="35">
        <v>0</v>
      </c>
      <c r="O1323" s="35">
        <v>0</v>
      </c>
      <c r="P1323" s="35">
        <v>0</v>
      </c>
      <c r="Q1323" s="35">
        <v>0</v>
      </c>
      <c r="R1323" s="35">
        <v>0</v>
      </c>
      <c r="S1323" s="35">
        <v>0</v>
      </c>
      <c r="T1323" s="35">
        <v>0</v>
      </c>
      <c r="U1323" s="35">
        <v>0</v>
      </c>
      <c r="V1323" s="35">
        <v>0</v>
      </c>
      <c r="W1323" s="35">
        <v>0</v>
      </c>
      <c r="X1323" s="35">
        <v>0</v>
      </c>
      <c r="Y1323" s="28"/>
    </row>
    <row r="1324" spans="1:47" ht="25.5">
      <c r="A1324" s="11">
        <v>15</v>
      </c>
      <c r="B1324" s="1" t="s">
        <v>46</v>
      </c>
      <c r="C1324" s="35">
        <f>D1324+E1324+F1324+G1324+H1324+I1324+K1324+M1324+O1324+Q1324+S1324+U1324+V1324+W1324+X1324</f>
        <v>988526</v>
      </c>
      <c r="D1324" s="35">
        <v>0</v>
      </c>
      <c r="E1324" s="35">
        <v>150528</v>
      </c>
      <c r="F1324" s="35">
        <v>0</v>
      </c>
      <c r="G1324" s="35">
        <v>156695</v>
      </c>
      <c r="H1324" s="35">
        <v>187052</v>
      </c>
      <c r="I1324" s="35">
        <v>0</v>
      </c>
      <c r="J1324" s="84">
        <v>0</v>
      </c>
      <c r="K1324" s="35">
        <v>0</v>
      </c>
      <c r="L1324" s="35">
        <v>0</v>
      </c>
      <c r="M1324" s="35">
        <v>0</v>
      </c>
      <c r="N1324" s="35">
        <v>0</v>
      </c>
      <c r="O1324" s="35">
        <v>0</v>
      </c>
      <c r="P1324" s="35">
        <v>437.3</v>
      </c>
      <c r="Q1324" s="35">
        <v>490598</v>
      </c>
      <c r="R1324" s="35">
        <v>0</v>
      </c>
      <c r="S1324" s="35">
        <v>0</v>
      </c>
      <c r="T1324" s="35">
        <v>0</v>
      </c>
      <c r="U1324" s="35">
        <v>0</v>
      </c>
      <c r="V1324" s="35">
        <v>3653</v>
      </c>
      <c r="W1324" s="35">
        <v>0</v>
      </c>
      <c r="X1324" s="35">
        <v>0</v>
      </c>
      <c r="Y1324" s="28"/>
      <c r="Z1324" s="201"/>
      <c r="AA1324" s="201"/>
      <c r="AB1324" s="201"/>
      <c r="AC1324" s="201"/>
      <c r="AD1324" s="201"/>
      <c r="AE1324" s="201"/>
      <c r="AF1324" s="201"/>
      <c r="AG1324" s="201"/>
      <c r="AH1324" s="201"/>
      <c r="AI1324" s="201"/>
      <c r="AJ1324" s="201"/>
      <c r="AK1324" s="201"/>
      <c r="AL1324" s="201"/>
      <c r="AM1324" s="201"/>
      <c r="AN1324" s="201"/>
      <c r="AO1324" s="201"/>
      <c r="AP1324" s="201"/>
      <c r="AQ1324" s="201"/>
      <c r="AR1324" s="201"/>
      <c r="AS1324" s="201"/>
      <c r="AT1324" s="201"/>
      <c r="AU1324" s="201"/>
    </row>
    <row r="1325" spans="1:47">
      <c r="A1325" s="39" t="s">
        <v>47</v>
      </c>
      <c r="B1325" s="33"/>
      <c r="C1325" s="27">
        <f>SUM(C1326:C1345)</f>
        <v>18315449.759999998</v>
      </c>
      <c r="D1325" s="27">
        <f t="shared" ref="D1325:X1325" si="88">SUM(D1326:D1345)</f>
        <v>0</v>
      </c>
      <c r="E1325" s="27">
        <f t="shared" si="88"/>
        <v>808815.88000000012</v>
      </c>
      <c r="F1325" s="27">
        <f t="shared" si="88"/>
        <v>0</v>
      </c>
      <c r="G1325" s="27">
        <f t="shared" si="88"/>
        <v>393375.8</v>
      </c>
      <c r="H1325" s="27">
        <f t="shared" si="88"/>
        <v>1385389.58</v>
      </c>
      <c r="I1325" s="27">
        <f t="shared" si="88"/>
        <v>957156.91999999993</v>
      </c>
      <c r="J1325" s="83">
        <f t="shared" si="88"/>
        <v>0</v>
      </c>
      <c r="K1325" s="27">
        <f t="shared" si="88"/>
        <v>0</v>
      </c>
      <c r="L1325" s="27">
        <f t="shared" si="88"/>
        <v>1425.5</v>
      </c>
      <c r="M1325" s="27">
        <f t="shared" si="88"/>
        <v>3583606.3</v>
      </c>
      <c r="N1325" s="27">
        <f t="shared" si="88"/>
        <v>1297</v>
      </c>
      <c r="O1325" s="27">
        <f t="shared" si="88"/>
        <v>232345</v>
      </c>
      <c r="P1325" s="27">
        <f t="shared" si="88"/>
        <v>12350.099999999999</v>
      </c>
      <c r="Q1325" s="27">
        <f t="shared" si="88"/>
        <v>10432775.579999998</v>
      </c>
      <c r="R1325" s="27">
        <f t="shared" si="88"/>
        <v>25</v>
      </c>
      <c r="S1325" s="27">
        <f t="shared" si="88"/>
        <v>97144.7</v>
      </c>
      <c r="T1325" s="27">
        <f t="shared" si="88"/>
        <v>0</v>
      </c>
      <c r="U1325" s="27">
        <f t="shared" si="88"/>
        <v>0</v>
      </c>
      <c r="V1325" s="27">
        <f t="shared" si="88"/>
        <v>88682</v>
      </c>
      <c r="W1325" s="27">
        <f t="shared" si="88"/>
        <v>0</v>
      </c>
      <c r="X1325" s="27">
        <f t="shared" si="88"/>
        <v>336158</v>
      </c>
      <c r="Y1325" s="28"/>
      <c r="Z1325" s="201"/>
      <c r="AA1325" s="201"/>
      <c r="AB1325" s="201"/>
      <c r="AC1325" s="201"/>
      <c r="AD1325" s="201"/>
      <c r="AE1325" s="201"/>
      <c r="AF1325" s="201"/>
      <c r="AG1325" s="201"/>
      <c r="AH1325" s="201"/>
      <c r="AI1325" s="201"/>
      <c r="AJ1325" s="201"/>
      <c r="AK1325" s="201"/>
      <c r="AL1325" s="201"/>
      <c r="AM1325" s="201"/>
      <c r="AN1325" s="201"/>
      <c r="AO1325" s="201"/>
      <c r="AP1325" s="201"/>
      <c r="AQ1325" s="201"/>
      <c r="AR1325" s="201"/>
      <c r="AS1325" s="201"/>
      <c r="AT1325" s="201"/>
      <c r="AU1325" s="201"/>
    </row>
    <row r="1326" spans="1:47">
      <c r="A1326" s="11">
        <v>16</v>
      </c>
      <c r="B1326" s="8" t="s">
        <v>357</v>
      </c>
      <c r="C1326" s="35">
        <f t="shared" ref="C1326:C1345" si="89">D1326+E1326+F1326+G1326+H1326+I1326+K1326+M1326+O1326+Q1326+S1326+U1326+V1326+W1326+X1326</f>
        <v>81602.59</v>
      </c>
      <c r="D1326" s="35">
        <v>0</v>
      </c>
      <c r="E1326" s="35">
        <v>0</v>
      </c>
      <c r="F1326" s="35">
        <v>0</v>
      </c>
      <c r="G1326" s="35">
        <v>79893.59</v>
      </c>
      <c r="H1326" s="35">
        <v>0</v>
      </c>
      <c r="I1326" s="35">
        <v>0</v>
      </c>
      <c r="J1326" s="84">
        <v>0</v>
      </c>
      <c r="K1326" s="35">
        <v>0</v>
      </c>
      <c r="L1326" s="35">
        <v>0</v>
      </c>
      <c r="M1326" s="35">
        <v>0</v>
      </c>
      <c r="N1326" s="35">
        <v>0</v>
      </c>
      <c r="O1326" s="35">
        <v>0</v>
      </c>
      <c r="P1326" s="35">
        <v>0</v>
      </c>
      <c r="Q1326" s="35">
        <v>0</v>
      </c>
      <c r="R1326" s="35">
        <v>0</v>
      </c>
      <c r="S1326" s="35">
        <v>0</v>
      </c>
      <c r="T1326" s="35">
        <v>0</v>
      </c>
      <c r="U1326" s="35">
        <v>0</v>
      </c>
      <c r="V1326" s="35">
        <v>0</v>
      </c>
      <c r="W1326" s="35">
        <v>0</v>
      </c>
      <c r="X1326" s="35">
        <v>1709</v>
      </c>
      <c r="Y1326" s="28"/>
      <c r="Z1326" s="201"/>
      <c r="AA1326" s="201"/>
      <c r="AB1326" s="201"/>
      <c r="AC1326" s="201"/>
      <c r="AD1326" s="201"/>
      <c r="AE1326" s="201"/>
      <c r="AF1326" s="201"/>
      <c r="AG1326" s="201"/>
      <c r="AH1326" s="201"/>
      <c r="AI1326" s="201"/>
      <c r="AJ1326" s="201"/>
      <c r="AK1326" s="201"/>
      <c r="AL1326" s="201"/>
      <c r="AM1326" s="201"/>
      <c r="AN1326" s="201"/>
      <c r="AO1326" s="201"/>
      <c r="AP1326" s="201"/>
      <c r="AQ1326" s="201"/>
      <c r="AR1326" s="201"/>
      <c r="AS1326" s="201"/>
      <c r="AT1326" s="201"/>
      <c r="AU1326" s="201"/>
    </row>
    <row r="1327" spans="1:47">
      <c r="A1327" s="11">
        <v>17</v>
      </c>
      <c r="B1327" s="8" t="s">
        <v>49</v>
      </c>
      <c r="C1327" s="35">
        <f t="shared" si="89"/>
        <v>956063.24</v>
      </c>
      <c r="D1327" s="35">
        <v>0</v>
      </c>
      <c r="E1327" s="35">
        <v>31250.79</v>
      </c>
      <c r="F1327" s="35">
        <v>0</v>
      </c>
      <c r="G1327" s="35">
        <v>0</v>
      </c>
      <c r="H1327" s="35">
        <v>60015.45</v>
      </c>
      <c r="I1327" s="35">
        <v>0</v>
      </c>
      <c r="J1327" s="84">
        <v>0</v>
      </c>
      <c r="K1327" s="35">
        <v>0</v>
      </c>
      <c r="L1327" s="35">
        <v>251</v>
      </c>
      <c r="M1327" s="35">
        <v>484078</v>
      </c>
      <c r="N1327" s="35">
        <v>0</v>
      </c>
      <c r="O1327" s="35">
        <v>0</v>
      </c>
      <c r="P1327" s="35">
        <v>243.7</v>
      </c>
      <c r="Q1327" s="35">
        <v>358919</v>
      </c>
      <c r="R1327" s="35">
        <v>13</v>
      </c>
      <c r="S1327" s="35">
        <v>18635</v>
      </c>
      <c r="T1327" s="35">
        <v>0</v>
      </c>
      <c r="U1327" s="35">
        <v>0</v>
      </c>
      <c r="V1327" s="35">
        <v>3165</v>
      </c>
      <c r="W1327" s="35">
        <v>0</v>
      </c>
      <c r="X1327" s="35">
        <v>0</v>
      </c>
      <c r="Y1327" s="28"/>
      <c r="Z1327" s="201"/>
      <c r="AA1327" s="201"/>
      <c r="AB1327" s="201"/>
      <c r="AC1327" s="201"/>
      <c r="AD1327" s="201"/>
      <c r="AE1327" s="201"/>
      <c r="AF1327" s="201"/>
      <c r="AG1327" s="201"/>
      <c r="AH1327" s="201"/>
      <c r="AI1327" s="201"/>
      <c r="AJ1327" s="201"/>
      <c r="AK1327" s="201"/>
      <c r="AL1327" s="201"/>
      <c r="AM1327" s="201"/>
      <c r="AN1327" s="201"/>
      <c r="AO1327" s="201"/>
      <c r="AP1327" s="201"/>
      <c r="AQ1327" s="201"/>
      <c r="AR1327" s="201"/>
      <c r="AS1327" s="201"/>
      <c r="AT1327" s="201"/>
      <c r="AU1327" s="201"/>
    </row>
    <row r="1328" spans="1:47">
      <c r="A1328" s="11">
        <v>18</v>
      </c>
      <c r="B1328" s="8" t="s">
        <v>48</v>
      </c>
      <c r="C1328" s="35">
        <f t="shared" si="89"/>
        <v>1046554.2</v>
      </c>
      <c r="D1328" s="35">
        <v>0</v>
      </c>
      <c r="E1328" s="35">
        <v>117186.48</v>
      </c>
      <c r="F1328" s="35">
        <v>0</v>
      </c>
      <c r="G1328" s="35">
        <v>0</v>
      </c>
      <c r="H1328" s="35">
        <v>148403.51999999999</v>
      </c>
      <c r="I1328" s="35">
        <v>130261.68</v>
      </c>
      <c r="J1328" s="84">
        <v>0</v>
      </c>
      <c r="K1328" s="35">
        <v>0</v>
      </c>
      <c r="L1328" s="35">
        <v>70</v>
      </c>
      <c r="M1328" s="35">
        <v>345021.83999999997</v>
      </c>
      <c r="N1328" s="35">
        <v>0</v>
      </c>
      <c r="O1328" s="35">
        <v>0</v>
      </c>
      <c r="P1328" s="35">
        <v>280</v>
      </c>
      <c r="Q1328" s="35">
        <v>281443.68</v>
      </c>
      <c r="R1328" s="35">
        <v>0</v>
      </c>
      <c r="S1328" s="35">
        <v>0</v>
      </c>
      <c r="T1328" s="35">
        <v>0</v>
      </c>
      <c r="U1328" s="35">
        <v>0</v>
      </c>
      <c r="V1328" s="35">
        <v>2360</v>
      </c>
      <c r="W1328" s="35">
        <v>0</v>
      </c>
      <c r="X1328" s="35">
        <v>21877</v>
      </c>
      <c r="Y1328" s="28"/>
      <c r="Z1328" s="201"/>
      <c r="AA1328" s="201"/>
      <c r="AB1328" s="201"/>
      <c r="AC1328" s="201"/>
      <c r="AD1328" s="201"/>
      <c r="AE1328" s="201"/>
      <c r="AF1328" s="201"/>
      <c r="AG1328" s="201"/>
      <c r="AH1328" s="201"/>
      <c r="AI1328" s="201"/>
      <c r="AJ1328" s="201"/>
      <c r="AK1328" s="201"/>
      <c r="AL1328" s="201"/>
      <c r="AM1328" s="201"/>
      <c r="AN1328" s="201"/>
      <c r="AO1328" s="201"/>
      <c r="AP1328" s="201"/>
      <c r="AQ1328" s="201"/>
      <c r="AR1328" s="201"/>
      <c r="AS1328" s="201"/>
      <c r="AT1328" s="201"/>
      <c r="AU1328" s="201"/>
    </row>
    <row r="1329" spans="1:47">
      <c r="A1329" s="11">
        <v>19</v>
      </c>
      <c r="B1329" s="8" t="s">
        <v>51</v>
      </c>
      <c r="C1329" s="35">
        <f t="shared" si="89"/>
        <v>1840411.0000000002</v>
      </c>
      <c r="D1329" s="35">
        <v>0</v>
      </c>
      <c r="E1329" s="35">
        <v>224493</v>
      </c>
      <c r="F1329" s="35">
        <v>0</v>
      </c>
      <c r="G1329" s="35">
        <v>0</v>
      </c>
      <c r="H1329" s="35">
        <v>286292.40000000002</v>
      </c>
      <c r="I1329" s="35">
        <v>0</v>
      </c>
      <c r="J1329" s="84">
        <v>0</v>
      </c>
      <c r="K1329" s="35">
        <v>0</v>
      </c>
      <c r="L1329" s="35">
        <v>262.5</v>
      </c>
      <c r="M1329" s="35">
        <v>665598.30000000005</v>
      </c>
      <c r="N1329" s="35">
        <v>0</v>
      </c>
      <c r="O1329" s="35">
        <v>0</v>
      </c>
      <c r="P1329" s="35">
        <v>172.1</v>
      </c>
      <c r="Q1329" s="35">
        <v>542946.6</v>
      </c>
      <c r="R1329" s="35">
        <v>12</v>
      </c>
      <c r="S1329" s="35">
        <v>78509.7</v>
      </c>
      <c r="T1329" s="35">
        <v>0</v>
      </c>
      <c r="U1329" s="35">
        <v>0</v>
      </c>
      <c r="V1329" s="35">
        <v>4098</v>
      </c>
      <c r="W1329" s="35">
        <v>0</v>
      </c>
      <c r="X1329" s="35">
        <v>38473</v>
      </c>
      <c r="Y1329" s="28"/>
      <c r="Z1329" s="201"/>
      <c r="AA1329" s="201"/>
      <c r="AB1329" s="201"/>
      <c r="AC1329" s="201"/>
      <c r="AD1329" s="201"/>
      <c r="AE1329" s="201"/>
      <c r="AF1329" s="201"/>
      <c r="AG1329" s="201"/>
      <c r="AH1329" s="201"/>
      <c r="AI1329" s="201"/>
      <c r="AJ1329" s="201"/>
      <c r="AK1329" s="201"/>
      <c r="AL1329" s="201"/>
      <c r="AM1329" s="201"/>
      <c r="AN1329" s="201"/>
      <c r="AO1329" s="201"/>
      <c r="AP1329" s="201"/>
      <c r="AQ1329" s="201"/>
      <c r="AR1329" s="201"/>
      <c r="AS1329" s="201"/>
      <c r="AT1329" s="201"/>
      <c r="AU1329" s="201"/>
    </row>
    <row r="1330" spans="1:47">
      <c r="A1330" s="11">
        <v>20</v>
      </c>
      <c r="B1330" s="8" t="s">
        <v>50</v>
      </c>
      <c r="C1330" s="35">
        <f t="shared" si="89"/>
        <v>21830.63</v>
      </c>
      <c r="D1330" s="35">
        <v>0</v>
      </c>
      <c r="E1330" s="35">
        <v>21830.63</v>
      </c>
      <c r="F1330" s="35">
        <v>0</v>
      </c>
      <c r="G1330" s="35">
        <v>0</v>
      </c>
      <c r="H1330" s="35">
        <v>0</v>
      </c>
      <c r="I1330" s="35">
        <v>0</v>
      </c>
      <c r="J1330" s="84">
        <v>0</v>
      </c>
      <c r="K1330" s="35">
        <v>0</v>
      </c>
      <c r="L1330" s="35">
        <v>0</v>
      </c>
      <c r="M1330" s="35">
        <v>0</v>
      </c>
      <c r="N1330" s="35">
        <v>0</v>
      </c>
      <c r="O1330" s="35">
        <v>0</v>
      </c>
      <c r="P1330" s="35">
        <v>0</v>
      </c>
      <c r="Q1330" s="35">
        <v>0</v>
      </c>
      <c r="R1330" s="35">
        <v>0</v>
      </c>
      <c r="S1330" s="35">
        <v>0</v>
      </c>
      <c r="T1330" s="35">
        <v>0</v>
      </c>
      <c r="U1330" s="35">
        <v>0</v>
      </c>
      <c r="V1330" s="35">
        <v>0</v>
      </c>
      <c r="W1330" s="35">
        <v>0</v>
      </c>
      <c r="X1330" s="35">
        <v>0</v>
      </c>
      <c r="Y1330" s="28"/>
      <c r="Z1330" s="201"/>
      <c r="AA1330" s="201"/>
      <c r="AB1330" s="201"/>
      <c r="AC1330" s="201"/>
      <c r="AD1330" s="201"/>
      <c r="AE1330" s="201"/>
      <c r="AF1330" s="201"/>
      <c r="AG1330" s="201"/>
      <c r="AH1330" s="201"/>
      <c r="AI1330" s="201"/>
      <c r="AJ1330" s="201"/>
      <c r="AK1330" s="201"/>
      <c r="AL1330" s="201"/>
      <c r="AM1330" s="201"/>
      <c r="AN1330" s="201"/>
      <c r="AO1330" s="201"/>
      <c r="AP1330" s="201"/>
      <c r="AQ1330" s="201"/>
      <c r="AR1330" s="201"/>
      <c r="AS1330" s="201"/>
      <c r="AT1330" s="201"/>
      <c r="AU1330" s="201"/>
    </row>
    <row r="1331" spans="1:47">
      <c r="A1331" s="11">
        <v>21</v>
      </c>
      <c r="B1331" s="8" t="s">
        <v>358</v>
      </c>
      <c r="C1331" s="35">
        <f t="shared" si="89"/>
        <v>643649</v>
      </c>
      <c r="D1331" s="35">
        <v>0</v>
      </c>
      <c r="E1331" s="35">
        <v>0</v>
      </c>
      <c r="F1331" s="35">
        <v>0</v>
      </c>
      <c r="G1331" s="35">
        <v>0</v>
      </c>
      <c r="H1331" s="35">
        <v>0</v>
      </c>
      <c r="I1331" s="35">
        <v>0</v>
      </c>
      <c r="J1331" s="84">
        <v>0</v>
      </c>
      <c r="K1331" s="35">
        <v>0</v>
      </c>
      <c r="L1331" s="35">
        <v>0</v>
      </c>
      <c r="M1331" s="35">
        <v>0</v>
      </c>
      <c r="N1331" s="35">
        <v>462</v>
      </c>
      <c r="O1331" s="35">
        <v>68874</v>
      </c>
      <c r="P1331" s="35">
        <v>959.5</v>
      </c>
      <c r="Q1331" s="35">
        <v>561290</v>
      </c>
      <c r="R1331" s="35">
        <v>0</v>
      </c>
      <c r="S1331" s="35">
        <v>0</v>
      </c>
      <c r="T1331" s="35">
        <v>0</v>
      </c>
      <c r="U1331" s="35">
        <v>0</v>
      </c>
      <c r="V1331" s="35">
        <v>0</v>
      </c>
      <c r="W1331" s="35">
        <v>0</v>
      </c>
      <c r="X1331" s="35">
        <v>13485</v>
      </c>
      <c r="Y1331" s="28"/>
      <c r="Z1331" s="201"/>
      <c r="AA1331" s="201"/>
      <c r="AB1331" s="201"/>
      <c r="AC1331" s="201"/>
      <c r="AD1331" s="201"/>
      <c r="AE1331" s="201"/>
      <c r="AF1331" s="201"/>
      <c r="AG1331" s="201"/>
      <c r="AH1331" s="201"/>
      <c r="AI1331" s="201"/>
      <c r="AJ1331" s="201"/>
      <c r="AK1331" s="201"/>
      <c r="AL1331" s="201"/>
      <c r="AM1331" s="201"/>
      <c r="AN1331" s="201"/>
      <c r="AO1331" s="201"/>
      <c r="AP1331" s="201"/>
      <c r="AQ1331" s="201"/>
      <c r="AR1331" s="201"/>
      <c r="AS1331" s="201"/>
      <c r="AT1331" s="201"/>
      <c r="AU1331" s="201"/>
    </row>
    <row r="1332" spans="1:47">
      <c r="A1332" s="11">
        <v>22</v>
      </c>
      <c r="B1332" s="8" t="s">
        <v>359</v>
      </c>
      <c r="C1332" s="35">
        <f t="shared" si="89"/>
        <v>926407</v>
      </c>
      <c r="D1332" s="35">
        <v>0</v>
      </c>
      <c r="E1332" s="35">
        <v>0</v>
      </c>
      <c r="F1332" s="35">
        <v>0</v>
      </c>
      <c r="G1332" s="35">
        <v>0</v>
      </c>
      <c r="H1332" s="35">
        <v>0</v>
      </c>
      <c r="I1332" s="35">
        <v>0</v>
      </c>
      <c r="J1332" s="84">
        <v>0</v>
      </c>
      <c r="K1332" s="35">
        <v>0</v>
      </c>
      <c r="L1332" s="35">
        <v>0</v>
      </c>
      <c r="M1332" s="35">
        <v>0</v>
      </c>
      <c r="N1332" s="35">
        <v>498</v>
      </c>
      <c r="O1332" s="35">
        <v>94598</v>
      </c>
      <c r="P1332" s="35">
        <v>1359.6</v>
      </c>
      <c r="Q1332" s="35">
        <v>812400</v>
      </c>
      <c r="R1332" s="35">
        <v>0</v>
      </c>
      <c r="S1332" s="35">
        <v>0</v>
      </c>
      <c r="T1332" s="35">
        <v>0</v>
      </c>
      <c r="U1332" s="35">
        <v>0</v>
      </c>
      <c r="V1332" s="35">
        <v>0</v>
      </c>
      <c r="W1332" s="35">
        <v>0</v>
      </c>
      <c r="X1332" s="35">
        <v>19409</v>
      </c>
      <c r="Y1332" s="28"/>
      <c r="Z1332" s="201"/>
      <c r="AA1332" s="201"/>
      <c r="AB1332" s="201"/>
      <c r="AC1332" s="201"/>
      <c r="AD1332" s="201"/>
      <c r="AE1332" s="201"/>
      <c r="AF1332" s="201"/>
      <c r="AG1332" s="201"/>
      <c r="AH1332" s="201"/>
      <c r="AI1332" s="201"/>
      <c r="AJ1332" s="201"/>
      <c r="AK1332" s="201"/>
      <c r="AL1332" s="201"/>
      <c r="AM1332" s="201"/>
      <c r="AN1332" s="201"/>
      <c r="AO1332" s="201"/>
      <c r="AP1332" s="201"/>
      <c r="AQ1332" s="201"/>
      <c r="AR1332" s="201"/>
      <c r="AS1332" s="201"/>
      <c r="AT1332" s="201"/>
      <c r="AU1332" s="201"/>
    </row>
    <row r="1333" spans="1:47">
      <c r="A1333" s="11">
        <v>23</v>
      </c>
      <c r="B1333" s="8" t="s">
        <v>360</v>
      </c>
      <c r="C1333" s="35">
        <f t="shared" si="89"/>
        <v>658553</v>
      </c>
      <c r="D1333" s="35">
        <v>0</v>
      </c>
      <c r="E1333" s="35">
        <v>0</v>
      </c>
      <c r="F1333" s="35">
        <v>0</v>
      </c>
      <c r="G1333" s="35">
        <v>0</v>
      </c>
      <c r="H1333" s="35">
        <v>0</v>
      </c>
      <c r="I1333" s="35">
        <v>0</v>
      </c>
      <c r="J1333" s="84">
        <v>0</v>
      </c>
      <c r="K1333" s="35">
        <v>0</v>
      </c>
      <c r="L1333" s="35">
        <v>0</v>
      </c>
      <c r="M1333" s="35">
        <v>0</v>
      </c>
      <c r="N1333" s="35">
        <v>337</v>
      </c>
      <c r="O1333" s="35">
        <v>68873</v>
      </c>
      <c r="P1333" s="35">
        <v>960</v>
      </c>
      <c r="Q1333" s="35">
        <v>575883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  <c r="X1333" s="35">
        <v>13797</v>
      </c>
      <c r="Y1333" s="28"/>
      <c r="Z1333" s="201"/>
      <c r="AA1333" s="201"/>
      <c r="AB1333" s="201"/>
      <c r="AC1333" s="201"/>
      <c r="AD1333" s="201"/>
      <c r="AE1333" s="201"/>
      <c r="AF1333" s="201"/>
      <c r="AG1333" s="201"/>
      <c r="AH1333" s="201"/>
      <c r="AI1333" s="201"/>
      <c r="AJ1333" s="201"/>
      <c r="AK1333" s="201"/>
      <c r="AL1333" s="201"/>
      <c r="AM1333" s="201"/>
      <c r="AN1333" s="201"/>
      <c r="AO1333" s="201"/>
      <c r="AP1333" s="201"/>
      <c r="AQ1333" s="201"/>
      <c r="AR1333" s="201"/>
      <c r="AS1333" s="201"/>
      <c r="AT1333" s="201"/>
      <c r="AU1333" s="201"/>
    </row>
    <row r="1334" spans="1:47">
      <c r="A1334" s="11">
        <v>24</v>
      </c>
      <c r="B1334" s="8" t="s">
        <v>361</v>
      </c>
      <c r="C1334" s="35">
        <f t="shared" si="89"/>
        <v>1494404</v>
      </c>
      <c r="D1334" s="35">
        <v>0</v>
      </c>
      <c r="E1334" s="35">
        <v>0</v>
      </c>
      <c r="F1334" s="35">
        <v>0</v>
      </c>
      <c r="G1334" s="35">
        <v>0</v>
      </c>
      <c r="H1334" s="35">
        <v>0</v>
      </c>
      <c r="I1334" s="35">
        <v>0</v>
      </c>
      <c r="J1334" s="84">
        <v>0</v>
      </c>
      <c r="K1334" s="35">
        <v>0</v>
      </c>
      <c r="L1334" s="35">
        <v>0</v>
      </c>
      <c r="M1334" s="35">
        <v>0</v>
      </c>
      <c r="N1334" s="35">
        <v>0</v>
      </c>
      <c r="O1334" s="35">
        <v>0</v>
      </c>
      <c r="P1334" s="35">
        <v>2971.6</v>
      </c>
      <c r="Q1334" s="35">
        <v>1441232</v>
      </c>
      <c r="R1334" s="35">
        <v>0</v>
      </c>
      <c r="S1334" s="35">
        <v>0</v>
      </c>
      <c r="T1334" s="35">
        <v>0</v>
      </c>
      <c r="U1334" s="35">
        <v>0</v>
      </c>
      <c r="V1334" s="35">
        <v>22330</v>
      </c>
      <c r="W1334" s="35">
        <v>0</v>
      </c>
      <c r="X1334" s="35">
        <v>30842</v>
      </c>
      <c r="Y1334" s="28"/>
      <c r="Z1334" s="201"/>
      <c r="AA1334" s="201"/>
      <c r="AB1334" s="201"/>
      <c r="AC1334" s="201"/>
      <c r="AD1334" s="201"/>
      <c r="AE1334" s="201"/>
      <c r="AF1334" s="201"/>
      <c r="AG1334" s="201"/>
      <c r="AH1334" s="201"/>
      <c r="AI1334" s="201"/>
      <c r="AJ1334" s="201"/>
      <c r="AK1334" s="201"/>
      <c r="AL1334" s="201"/>
      <c r="AM1334" s="201"/>
      <c r="AN1334" s="201"/>
      <c r="AO1334" s="201"/>
      <c r="AP1334" s="201"/>
      <c r="AQ1334" s="201"/>
      <c r="AR1334" s="201"/>
      <c r="AS1334" s="201"/>
      <c r="AT1334" s="201"/>
      <c r="AU1334" s="201"/>
    </row>
    <row r="1335" spans="1:47">
      <c r="A1335" s="11">
        <v>25</v>
      </c>
      <c r="B1335" s="8" t="s">
        <v>362</v>
      </c>
      <c r="C1335" s="35">
        <f t="shared" si="89"/>
        <v>1502342.76</v>
      </c>
      <c r="D1335" s="35">
        <v>0</v>
      </c>
      <c r="E1335" s="35">
        <v>224610.4</v>
      </c>
      <c r="F1335" s="35">
        <v>0</v>
      </c>
      <c r="G1335" s="35">
        <v>0</v>
      </c>
      <c r="H1335" s="35">
        <v>431352.08</v>
      </c>
      <c r="I1335" s="35">
        <v>791614.28</v>
      </c>
      <c r="J1335" s="84">
        <v>0</v>
      </c>
      <c r="K1335" s="35">
        <v>0</v>
      </c>
      <c r="L1335" s="35">
        <v>0</v>
      </c>
      <c r="M1335" s="35">
        <v>0</v>
      </c>
      <c r="N1335" s="35">
        <v>0</v>
      </c>
      <c r="O1335" s="35">
        <v>0</v>
      </c>
      <c r="P1335" s="35">
        <v>0</v>
      </c>
      <c r="Q1335" s="35">
        <v>0</v>
      </c>
      <c r="R1335" s="35">
        <v>0</v>
      </c>
      <c r="S1335" s="35">
        <v>0</v>
      </c>
      <c r="T1335" s="35">
        <v>0</v>
      </c>
      <c r="U1335" s="35">
        <v>0</v>
      </c>
      <c r="V1335" s="35">
        <v>23788</v>
      </c>
      <c r="W1335" s="35">
        <v>0</v>
      </c>
      <c r="X1335" s="35">
        <v>30978</v>
      </c>
      <c r="Y1335" s="28"/>
      <c r="Z1335" s="201"/>
      <c r="AA1335" s="201"/>
      <c r="AB1335" s="201"/>
      <c r="AC1335" s="201"/>
      <c r="AD1335" s="201"/>
      <c r="AE1335" s="201"/>
      <c r="AF1335" s="201"/>
      <c r="AG1335" s="201"/>
      <c r="AH1335" s="201"/>
      <c r="AI1335" s="201"/>
      <c r="AJ1335" s="201"/>
      <c r="AK1335" s="201"/>
      <c r="AL1335" s="201"/>
      <c r="AM1335" s="201"/>
      <c r="AN1335" s="201"/>
      <c r="AO1335" s="201"/>
      <c r="AP1335" s="201"/>
      <c r="AQ1335" s="201"/>
      <c r="AR1335" s="201"/>
      <c r="AS1335" s="201"/>
      <c r="AT1335" s="201"/>
      <c r="AU1335" s="201"/>
    </row>
    <row r="1336" spans="1:47">
      <c r="A1336" s="11">
        <v>26</v>
      </c>
      <c r="B1336" s="8" t="s">
        <v>363</v>
      </c>
      <c r="C1336" s="35">
        <f t="shared" si="89"/>
        <v>1308169</v>
      </c>
      <c r="D1336" s="35">
        <v>0</v>
      </c>
      <c r="E1336" s="35">
        <v>0</v>
      </c>
      <c r="F1336" s="35">
        <v>0</v>
      </c>
      <c r="G1336" s="35">
        <v>0</v>
      </c>
      <c r="H1336" s="35">
        <v>0</v>
      </c>
      <c r="I1336" s="35">
        <v>0</v>
      </c>
      <c r="J1336" s="84">
        <v>0</v>
      </c>
      <c r="K1336" s="35">
        <v>0</v>
      </c>
      <c r="L1336" s="35">
        <v>0</v>
      </c>
      <c r="M1336" s="35">
        <v>0</v>
      </c>
      <c r="N1336" s="35">
        <v>0</v>
      </c>
      <c r="O1336" s="35">
        <v>0</v>
      </c>
      <c r="P1336" s="35">
        <v>1067.2</v>
      </c>
      <c r="Q1336" s="35">
        <v>1270285</v>
      </c>
      <c r="R1336" s="35">
        <v>0</v>
      </c>
      <c r="S1336" s="35">
        <v>0</v>
      </c>
      <c r="T1336" s="35">
        <v>0</v>
      </c>
      <c r="U1336" s="35">
        <v>0</v>
      </c>
      <c r="V1336" s="35">
        <v>10700</v>
      </c>
      <c r="W1336" s="35">
        <v>0</v>
      </c>
      <c r="X1336" s="35">
        <v>27184</v>
      </c>
      <c r="Y1336" s="28"/>
      <c r="Z1336" s="201"/>
      <c r="AA1336" s="201"/>
      <c r="AB1336" s="201"/>
      <c r="AC1336" s="201"/>
      <c r="AD1336" s="201"/>
      <c r="AE1336" s="201"/>
      <c r="AF1336" s="201"/>
      <c r="AG1336" s="201"/>
      <c r="AH1336" s="201"/>
      <c r="AI1336" s="201"/>
      <c r="AJ1336" s="201"/>
      <c r="AK1336" s="201"/>
      <c r="AL1336" s="201"/>
      <c r="AM1336" s="201"/>
      <c r="AN1336" s="201"/>
      <c r="AO1336" s="201"/>
      <c r="AP1336" s="201"/>
      <c r="AQ1336" s="201"/>
      <c r="AR1336" s="201"/>
      <c r="AS1336" s="201"/>
      <c r="AT1336" s="201"/>
      <c r="AU1336" s="201"/>
    </row>
    <row r="1337" spans="1:47">
      <c r="A1337" s="11">
        <v>27</v>
      </c>
      <c r="B1337" s="8" t="s">
        <v>364</v>
      </c>
      <c r="C1337" s="35">
        <f t="shared" si="89"/>
        <v>3098091.6</v>
      </c>
      <c r="D1337" s="35">
        <v>0</v>
      </c>
      <c r="E1337" s="35">
        <v>109167.92</v>
      </c>
      <c r="F1337" s="35">
        <v>0</v>
      </c>
      <c r="G1337" s="35">
        <v>180645.1</v>
      </c>
      <c r="H1337" s="35">
        <v>209651.07</v>
      </c>
      <c r="I1337" s="35">
        <v>0</v>
      </c>
      <c r="J1337" s="84">
        <v>0</v>
      </c>
      <c r="K1337" s="35">
        <v>0</v>
      </c>
      <c r="L1337" s="35">
        <v>495</v>
      </c>
      <c r="M1337" s="35">
        <v>1422679.02</v>
      </c>
      <c r="N1337" s="35">
        <v>0</v>
      </c>
      <c r="O1337" s="35">
        <v>0</v>
      </c>
      <c r="P1337" s="35">
        <v>747</v>
      </c>
      <c r="Q1337" s="35">
        <v>1100338.49</v>
      </c>
      <c r="R1337" s="35">
        <v>0</v>
      </c>
      <c r="S1337" s="35">
        <v>0</v>
      </c>
      <c r="T1337" s="35">
        <v>0</v>
      </c>
      <c r="U1337" s="35">
        <v>0</v>
      </c>
      <c r="V1337" s="35">
        <v>10929</v>
      </c>
      <c r="W1337" s="35">
        <v>0</v>
      </c>
      <c r="X1337" s="35">
        <v>64681</v>
      </c>
      <c r="Y1337" s="28"/>
      <c r="Z1337" s="201"/>
      <c r="AA1337" s="201"/>
      <c r="AB1337" s="201"/>
      <c r="AC1337" s="201"/>
      <c r="AD1337" s="201"/>
      <c r="AE1337" s="201"/>
      <c r="AF1337" s="201"/>
      <c r="AG1337" s="201"/>
      <c r="AH1337" s="201"/>
      <c r="AI1337" s="201"/>
      <c r="AJ1337" s="201"/>
      <c r="AK1337" s="201"/>
      <c r="AL1337" s="201"/>
      <c r="AM1337" s="201"/>
      <c r="AN1337" s="201"/>
      <c r="AO1337" s="201"/>
      <c r="AP1337" s="201"/>
      <c r="AQ1337" s="201"/>
      <c r="AR1337" s="201"/>
      <c r="AS1337" s="201"/>
      <c r="AT1337" s="201"/>
      <c r="AU1337" s="201"/>
    </row>
    <row r="1338" spans="1:47">
      <c r="A1338" s="11">
        <v>28</v>
      </c>
      <c r="B1338" s="8" t="s">
        <v>52</v>
      </c>
      <c r="C1338" s="35">
        <f t="shared" si="89"/>
        <v>901772.66999999993</v>
      </c>
      <c r="D1338" s="35">
        <v>0</v>
      </c>
      <c r="E1338" s="35">
        <v>70266.14</v>
      </c>
      <c r="F1338" s="35">
        <v>0</v>
      </c>
      <c r="G1338" s="35">
        <v>116272.56</v>
      </c>
      <c r="H1338" s="35">
        <v>0</v>
      </c>
      <c r="I1338" s="35">
        <v>0</v>
      </c>
      <c r="J1338" s="84">
        <v>0</v>
      </c>
      <c r="K1338" s="35">
        <v>0</v>
      </c>
      <c r="L1338" s="35">
        <v>0</v>
      </c>
      <c r="M1338" s="35">
        <v>0</v>
      </c>
      <c r="N1338" s="35">
        <v>0</v>
      </c>
      <c r="O1338" s="35">
        <v>0</v>
      </c>
      <c r="P1338" s="35">
        <v>485</v>
      </c>
      <c r="Q1338" s="35">
        <v>708234.97</v>
      </c>
      <c r="R1338" s="35">
        <v>0</v>
      </c>
      <c r="S1338" s="35">
        <v>0</v>
      </c>
      <c r="T1338" s="35">
        <v>0</v>
      </c>
      <c r="U1338" s="35">
        <v>0</v>
      </c>
      <c r="V1338" s="35">
        <v>6999</v>
      </c>
      <c r="W1338" s="35">
        <v>0</v>
      </c>
      <c r="X1338" s="35">
        <v>0</v>
      </c>
      <c r="Y1338" s="28"/>
      <c r="Z1338" s="201"/>
      <c r="AA1338" s="201"/>
      <c r="AB1338" s="201"/>
      <c r="AC1338" s="201"/>
      <c r="AD1338" s="201"/>
      <c r="AE1338" s="201"/>
      <c r="AF1338" s="201"/>
      <c r="AG1338" s="201"/>
      <c r="AH1338" s="201"/>
      <c r="AI1338" s="201"/>
      <c r="AJ1338" s="201"/>
      <c r="AK1338" s="201"/>
      <c r="AL1338" s="201"/>
      <c r="AM1338" s="201"/>
      <c r="AN1338" s="201"/>
      <c r="AO1338" s="201"/>
      <c r="AP1338" s="201"/>
      <c r="AQ1338" s="201"/>
      <c r="AR1338" s="201"/>
      <c r="AS1338" s="201"/>
      <c r="AT1338" s="201"/>
      <c r="AU1338" s="201"/>
    </row>
    <row r="1339" spans="1:47">
      <c r="A1339" s="11">
        <v>29</v>
      </c>
      <c r="B1339" s="8" t="s">
        <v>365</v>
      </c>
      <c r="C1339" s="35">
        <f t="shared" si="89"/>
        <v>625314</v>
      </c>
      <c r="D1339" s="35">
        <v>0</v>
      </c>
      <c r="E1339" s="35">
        <v>0</v>
      </c>
      <c r="F1339" s="35">
        <v>0</v>
      </c>
      <c r="G1339" s="35">
        <v>0</v>
      </c>
      <c r="H1339" s="35">
        <v>0</v>
      </c>
      <c r="I1339" s="35">
        <v>0</v>
      </c>
      <c r="J1339" s="84">
        <v>0</v>
      </c>
      <c r="K1339" s="35">
        <v>0</v>
      </c>
      <c r="L1339" s="35">
        <v>0</v>
      </c>
      <c r="M1339" s="35">
        <v>0</v>
      </c>
      <c r="N1339" s="35">
        <v>0</v>
      </c>
      <c r="O1339" s="35">
        <v>0</v>
      </c>
      <c r="P1339" s="35">
        <v>689.8</v>
      </c>
      <c r="Q1339" s="35">
        <v>612213</v>
      </c>
      <c r="R1339" s="35">
        <v>0</v>
      </c>
      <c r="S1339" s="35">
        <v>0</v>
      </c>
      <c r="T1339" s="35">
        <v>0</v>
      </c>
      <c r="U1339" s="35">
        <v>0</v>
      </c>
      <c r="V1339" s="35">
        <v>0</v>
      </c>
      <c r="W1339" s="35">
        <v>0</v>
      </c>
      <c r="X1339" s="35">
        <v>13101</v>
      </c>
      <c r="Y1339" s="28"/>
      <c r="Z1339" s="201"/>
      <c r="AA1339" s="201"/>
      <c r="AB1339" s="201"/>
      <c r="AC1339" s="201"/>
      <c r="AD1339" s="201"/>
      <c r="AE1339" s="201"/>
      <c r="AF1339" s="201"/>
      <c r="AG1339" s="201"/>
      <c r="AH1339" s="201"/>
      <c r="AI1339" s="201"/>
      <c r="AJ1339" s="201"/>
      <c r="AK1339" s="201"/>
      <c r="AL1339" s="201"/>
      <c r="AM1339" s="201"/>
      <c r="AN1339" s="201"/>
      <c r="AO1339" s="201"/>
      <c r="AP1339" s="201"/>
      <c r="AQ1339" s="201"/>
      <c r="AR1339" s="201"/>
      <c r="AS1339" s="201"/>
      <c r="AT1339" s="201"/>
      <c r="AU1339" s="201"/>
    </row>
    <row r="1340" spans="1:47">
      <c r="A1340" s="11">
        <v>30</v>
      </c>
      <c r="B1340" s="8" t="s">
        <v>366</v>
      </c>
      <c r="C1340" s="35">
        <f t="shared" si="89"/>
        <v>353406</v>
      </c>
      <c r="D1340" s="35">
        <v>0</v>
      </c>
      <c r="E1340" s="35">
        <v>0</v>
      </c>
      <c r="F1340" s="35">
        <v>0</v>
      </c>
      <c r="G1340" s="35">
        <v>0</v>
      </c>
      <c r="H1340" s="35">
        <v>0</v>
      </c>
      <c r="I1340" s="35">
        <v>0</v>
      </c>
      <c r="J1340" s="84">
        <v>0</v>
      </c>
      <c r="K1340" s="35">
        <v>0</v>
      </c>
      <c r="L1340" s="35">
        <v>0</v>
      </c>
      <c r="M1340" s="35">
        <v>0</v>
      </c>
      <c r="N1340" s="35">
        <v>0</v>
      </c>
      <c r="O1340" s="35">
        <v>0</v>
      </c>
      <c r="P1340" s="35">
        <v>391.3</v>
      </c>
      <c r="Q1340" s="35">
        <v>346002</v>
      </c>
      <c r="R1340" s="35">
        <v>0</v>
      </c>
      <c r="S1340" s="35">
        <v>0</v>
      </c>
      <c r="T1340" s="35">
        <v>0</v>
      </c>
      <c r="U1340" s="35">
        <v>0</v>
      </c>
      <c r="V1340" s="35">
        <v>0</v>
      </c>
      <c r="W1340" s="35">
        <v>0</v>
      </c>
      <c r="X1340" s="35">
        <v>7404</v>
      </c>
      <c r="Y1340" s="28"/>
      <c r="Z1340" s="201"/>
      <c r="AA1340" s="201"/>
      <c r="AB1340" s="201"/>
      <c r="AC1340" s="201"/>
      <c r="AD1340" s="201"/>
      <c r="AE1340" s="201"/>
      <c r="AF1340" s="201"/>
      <c r="AG1340" s="201"/>
      <c r="AH1340" s="201"/>
      <c r="AI1340" s="201"/>
      <c r="AJ1340" s="201"/>
      <c r="AK1340" s="201"/>
      <c r="AL1340" s="201"/>
      <c r="AM1340" s="201"/>
      <c r="AN1340" s="201"/>
      <c r="AO1340" s="201"/>
      <c r="AP1340" s="201"/>
      <c r="AQ1340" s="201"/>
      <c r="AR1340" s="201"/>
      <c r="AS1340" s="201"/>
      <c r="AT1340" s="201"/>
      <c r="AU1340" s="201"/>
    </row>
    <row r="1341" spans="1:47">
      <c r="A1341" s="11">
        <v>31</v>
      </c>
      <c r="B1341" s="8" t="s">
        <v>367</v>
      </c>
      <c r="C1341" s="35">
        <f t="shared" si="89"/>
        <v>620861</v>
      </c>
      <c r="D1341" s="35">
        <v>0</v>
      </c>
      <c r="E1341" s="35">
        <v>0</v>
      </c>
      <c r="F1341" s="35">
        <v>0</v>
      </c>
      <c r="G1341" s="35">
        <v>0</v>
      </c>
      <c r="H1341" s="35">
        <v>0</v>
      </c>
      <c r="I1341" s="35">
        <v>0</v>
      </c>
      <c r="J1341" s="84">
        <v>0</v>
      </c>
      <c r="K1341" s="35">
        <v>0</v>
      </c>
      <c r="L1341" s="35">
        <v>0</v>
      </c>
      <c r="M1341" s="35">
        <v>0</v>
      </c>
      <c r="N1341" s="35">
        <v>0</v>
      </c>
      <c r="O1341" s="35">
        <v>0</v>
      </c>
      <c r="P1341" s="35">
        <v>685.4</v>
      </c>
      <c r="Q1341" s="35">
        <v>607853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  <c r="X1341" s="35">
        <v>13008</v>
      </c>
      <c r="Y1341" s="28"/>
      <c r="Z1341" s="201"/>
      <c r="AA1341" s="201"/>
      <c r="AB1341" s="201"/>
      <c r="AC1341" s="201"/>
      <c r="AD1341" s="201"/>
      <c r="AE1341" s="201"/>
      <c r="AF1341" s="201"/>
      <c r="AG1341" s="201"/>
      <c r="AH1341" s="201"/>
      <c r="AI1341" s="201"/>
      <c r="AJ1341" s="201"/>
      <c r="AK1341" s="201"/>
      <c r="AL1341" s="201"/>
      <c r="AM1341" s="201"/>
      <c r="AN1341" s="201"/>
      <c r="AO1341" s="201"/>
      <c r="AP1341" s="201"/>
      <c r="AQ1341" s="201"/>
      <c r="AR1341" s="201"/>
      <c r="AS1341" s="201"/>
      <c r="AT1341" s="201"/>
      <c r="AU1341" s="201"/>
    </row>
    <row r="1342" spans="1:47">
      <c r="A1342" s="11">
        <v>32</v>
      </c>
      <c r="B1342" s="8" t="s">
        <v>368</v>
      </c>
      <c r="C1342" s="35">
        <f t="shared" si="89"/>
        <v>352972</v>
      </c>
      <c r="D1342" s="35">
        <v>0</v>
      </c>
      <c r="E1342" s="35">
        <v>0</v>
      </c>
      <c r="F1342" s="35">
        <v>0</v>
      </c>
      <c r="G1342" s="35">
        <v>0</v>
      </c>
      <c r="H1342" s="35">
        <v>0</v>
      </c>
      <c r="I1342" s="35">
        <v>0</v>
      </c>
      <c r="J1342" s="84">
        <v>0</v>
      </c>
      <c r="K1342" s="35">
        <v>0</v>
      </c>
      <c r="L1342" s="35">
        <v>0</v>
      </c>
      <c r="M1342" s="35">
        <v>0</v>
      </c>
      <c r="N1342" s="35">
        <v>0</v>
      </c>
      <c r="O1342" s="35">
        <v>0</v>
      </c>
      <c r="P1342" s="35">
        <v>391.3</v>
      </c>
      <c r="Q1342" s="35">
        <v>345577</v>
      </c>
      <c r="R1342" s="35">
        <v>0</v>
      </c>
      <c r="S1342" s="35">
        <v>0</v>
      </c>
      <c r="T1342" s="35">
        <v>0</v>
      </c>
      <c r="U1342" s="35">
        <v>0</v>
      </c>
      <c r="V1342" s="35">
        <v>0</v>
      </c>
      <c r="W1342" s="35">
        <v>0</v>
      </c>
      <c r="X1342" s="35">
        <v>7395</v>
      </c>
      <c r="Y1342" s="28"/>
      <c r="Z1342" s="201"/>
      <c r="AA1342" s="201"/>
      <c r="AB1342" s="201"/>
      <c r="AC1342" s="201"/>
      <c r="AD1342" s="201"/>
      <c r="AE1342" s="201"/>
      <c r="AF1342" s="201"/>
      <c r="AG1342" s="201"/>
      <c r="AH1342" s="201"/>
      <c r="AI1342" s="201"/>
      <c r="AJ1342" s="201"/>
      <c r="AK1342" s="201"/>
      <c r="AL1342" s="201"/>
      <c r="AM1342" s="201"/>
      <c r="AN1342" s="201"/>
      <c r="AO1342" s="201"/>
      <c r="AP1342" s="201"/>
      <c r="AQ1342" s="201"/>
      <c r="AR1342" s="201"/>
      <c r="AS1342" s="201"/>
      <c r="AT1342" s="201"/>
      <c r="AU1342" s="201"/>
    </row>
    <row r="1343" spans="1:47">
      <c r="A1343" s="11">
        <v>33</v>
      </c>
      <c r="B1343" s="8" t="s">
        <v>55</v>
      </c>
      <c r="C1343" s="35">
        <f t="shared" si="89"/>
        <v>313451.27</v>
      </c>
      <c r="D1343" s="35">
        <v>0</v>
      </c>
      <c r="E1343" s="35">
        <v>10010.52</v>
      </c>
      <c r="F1343" s="35">
        <v>0</v>
      </c>
      <c r="G1343" s="35">
        <v>16564.55</v>
      </c>
      <c r="H1343" s="35">
        <v>19224.66</v>
      </c>
      <c r="I1343" s="35">
        <v>35280.959999999999</v>
      </c>
      <c r="J1343" s="84">
        <v>0</v>
      </c>
      <c r="K1343" s="35">
        <v>0</v>
      </c>
      <c r="L1343" s="35">
        <v>186</v>
      </c>
      <c r="M1343" s="35">
        <v>130457.34</v>
      </c>
      <c r="N1343" s="35">
        <v>0</v>
      </c>
      <c r="O1343" s="35">
        <v>0</v>
      </c>
      <c r="P1343" s="35">
        <v>152</v>
      </c>
      <c r="Q1343" s="35">
        <v>100899.24</v>
      </c>
      <c r="R1343" s="35">
        <v>0</v>
      </c>
      <c r="S1343" s="35">
        <v>0</v>
      </c>
      <c r="T1343" s="35">
        <v>0</v>
      </c>
      <c r="U1343" s="35">
        <v>0</v>
      </c>
      <c r="V1343" s="35">
        <v>1014</v>
      </c>
      <c r="W1343" s="35">
        <v>0</v>
      </c>
      <c r="X1343" s="35">
        <v>0</v>
      </c>
      <c r="Y1343" s="28"/>
      <c r="Z1343" s="201"/>
      <c r="AA1343" s="201"/>
      <c r="AB1343" s="201"/>
      <c r="AC1343" s="201"/>
      <c r="AD1343" s="201"/>
      <c r="AE1343" s="201"/>
      <c r="AF1343" s="201"/>
      <c r="AG1343" s="201"/>
      <c r="AH1343" s="201"/>
      <c r="AI1343" s="201"/>
      <c r="AJ1343" s="201"/>
      <c r="AK1343" s="201"/>
      <c r="AL1343" s="201"/>
      <c r="AM1343" s="201"/>
      <c r="AN1343" s="201"/>
      <c r="AO1343" s="201"/>
      <c r="AP1343" s="201"/>
      <c r="AQ1343" s="201"/>
      <c r="AR1343" s="201"/>
      <c r="AS1343" s="201"/>
      <c r="AT1343" s="201"/>
      <c r="AU1343" s="201"/>
    </row>
    <row r="1344" spans="1:47">
      <c r="A1344" s="11">
        <v>34</v>
      </c>
      <c r="B1344" s="8" t="s">
        <v>56</v>
      </c>
      <c r="C1344" s="35">
        <f t="shared" si="89"/>
        <v>1232313.8</v>
      </c>
      <c r="D1344" s="35">
        <v>0</v>
      </c>
      <c r="E1344" s="35">
        <v>0</v>
      </c>
      <c r="F1344" s="35">
        <v>0</v>
      </c>
      <c r="G1344" s="35">
        <v>0</v>
      </c>
      <c r="H1344" s="35">
        <v>230450.40000000002</v>
      </c>
      <c r="I1344" s="35">
        <v>0</v>
      </c>
      <c r="J1344" s="84">
        <v>0</v>
      </c>
      <c r="K1344" s="35">
        <v>0</v>
      </c>
      <c r="L1344" s="35">
        <v>161</v>
      </c>
      <c r="M1344" s="35">
        <v>535771.80000000005</v>
      </c>
      <c r="N1344" s="35">
        <v>0</v>
      </c>
      <c r="O1344" s="35">
        <v>0</v>
      </c>
      <c r="P1344" s="35">
        <v>284</v>
      </c>
      <c r="Q1344" s="35">
        <v>437043.60000000003</v>
      </c>
      <c r="R1344" s="35">
        <v>0</v>
      </c>
      <c r="S1344" s="35">
        <v>0</v>
      </c>
      <c r="T1344" s="35">
        <v>0</v>
      </c>
      <c r="U1344" s="35">
        <v>0</v>
      </c>
      <c r="V1344" s="35">
        <v>3299</v>
      </c>
      <c r="W1344" s="35">
        <v>0</v>
      </c>
      <c r="X1344" s="35">
        <v>25749</v>
      </c>
      <c r="Y1344" s="28"/>
      <c r="Z1344" s="201"/>
      <c r="AA1344" s="201"/>
      <c r="AB1344" s="201"/>
      <c r="AC1344" s="201"/>
      <c r="AD1344" s="201"/>
      <c r="AE1344" s="201"/>
      <c r="AF1344" s="201"/>
      <c r="AG1344" s="201"/>
      <c r="AH1344" s="201"/>
      <c r="AI1344" s="201"/>
      <c r="AJ1344" s="201"/>
      <c r="AK1344" s="201"/>
      <c r="AL1344" s="201"/>
      <c r="AM1344" s="201"/>
      <c r="AN1344" s="201"/>
      <c r="AO1344" s="201"/>
      <c r="AP1344" s="201"/>
      <c r="AQ1344" s="201"/>
      <c r="AR1344" s="201"/>
      <c r="AS1344" s="201"/>
      <c r="AT1344" s="201"/>
      <c r="AU1344" s="201"/>
    </row>
    <row r="1345" spans="1:47">
      <c r="A1345" s="11">
        <v>35</v>
      </c>
      <c r="B1345" s="8" t="s">
        <v>369</v>
      </c>
      <c r="C1345" s="35">
        <f t="shared" si="89"/>
        <v>337281</v>
      </c>
      <c r="D1345" s="35">
        <v>0</v>
      </c>
      <c r="E1345" s="35">
        <v>0</v>
      </c>
      <c r="F1345" s="35">
        <v>0</v>
      </c>
      <c r="G1345" s="35">
        <v>0</v>
      </c>
      <c r="H1345" s="35">
        <v>0</v>
      </c>
      <c r="I1345" s="35">
        <v>0</v>
      </c>
      <c r="J1345" s="84">
        <v>0</v>
      </c>
      <c r="K1345" s="35">
        <v>0</v>
      </c>
      <c r="L1345" s="35">
        <v>0</v>
      </c>
      <c r="M1345" s="35">
        <v>0</v>
      </c>
      <c r="N1345" s="35">
        <v>0</v>
      </c>
      <c r="O1345" s="35">
        <v>0</v>
      </c>
      <c r="P1345" s="35">
        <v>510.6</v>
      </c>
      <c r="Q1345" s="35">
        <v>330215</v>
      </c>
      <c r="R1345" s="35">
        <v>0</v>
      </c>
      <c r="S1345" s="35">
        <v>0</v>
      </c>
      <c r="T1345" s="35">
        <v>0</v>
      </c>
      <c r="U1345" s="35">
        <v>0</v>
      </c>
      <c r="V1345" s="35">
        <v>0</v>
      </c>
      <c r="W1345" s="35">
        <v>0</v>
      </c>
      <c r="X1345" s="35">
        <v>7066</v>
      </c>
      <c r="Y1345" s="28"/>
      <c r="Z1345" s="201"/>
      <c r="AA1345" s="201"/>
      <c r="AB1345" s="201"/>
      <c r="AC1345" s="201"/>
      <c r="AD1345" s="201"/>
      <c r="AE1345" s="201"/>
      <c r="AF1345" s="201"/>
      <c r="AG1345" s="201"/>
      <c r="AH1345" s="201"/>
      <c r="AI1345" s="201"/>
      <c r="AJ1345" s="201"/>
      <c r="AK1345" s="201"/>
      <c r="AL1345" s="201"/>
      <c r="AM1345" s="201"/>
      <c r="AN1345" s="201"/>
      <c r="AO1345" s="201"/>
      <c r="AP1345" s="201"/>
      <c r="AQ1345" s="201"/>
      <c r="AR1345" s="201"/>
      <c r="AS1345" s="201"/>
      <c r="AT1345" s="201"/>
      <c r="AU1345" s="201"/>
    </row>
    <row r="1346" spans="1:47">
      <c r="A1346" s="39" t="s">
        <v>60</v>
      </c>
      <c r="B1346" s="33"/>
      <c r="C1346" s="27">
        <f t="shared" ref="C1346:X1346" si="90">SUM(C1347:C1352)</f>
        <v>5454465.5999999996</v>
      </c>
      <c r="D1346" s="27">
        <f t="shared" si="90"/>
        <v>0</v>
      </c>
      <c r="E1346" s="27">
        <f t="shared" si="90"/>
        <v>659898.48</v>
      </c>
      <c r="F1346" s="27">
        <f t="shared" si="90"/>
        <v>0</v>
      </c>
      <c r="G1346" s="27">
        <f t="shared" si="90"/>
        <v>541242.16</v>
      </c>
      <c r="H1346" s="27">
        <f t="shared" si="90"/>
        <v>436563.18</v>
      </c>
      <c r="I1346" s="27">
        <f t="shared" si="90"/>
        <v>1175590.94</v>
      </c>
      <c r="J1346" s="83">
        <f t="shared" si="90"/>
        <v>0</v>
      </c>
      <c r="K1346" s="27">
        <f t="shared" si="90"/>
        <v>0</v>
      </c>
      <c r="L1346" s="27">
        <f t="shared" si="90"/>
        <v>728.81999999999994</v>
      </c>
      <c r="M1346" s="27">
        <f t="shared" si="90"/>
        <v>1448894.1600000001</v>
      </c>
      <c r="N1346" s="27">
        <f t="shared" si="90"/>
        <v>0</v>
      </c>
      <c r="O1346" s="27">
        <f t="shared" si="90"/>
        <v>0</v>
      </c>
      <c r="P1346" s="27">
        <f t="shared" si="90"/>
        <v>728.81999999999994</v>
      </c>
      <c r="Q1346" s="27">
        <f t="shared" si="90"/>
        <v>1074280.6800000002</v>
      </c>
      <c r="R1346" s="27">
        <f t="shared" si="90"/>
        <v>0</v>
      </c>
      <c r="S1346" s="27">
        <f t="shared" si="90"/>
        <v>0</v>
      </c>
      <c r="T1346" s="27">
        <f t="shared" si="90"/>
        <v>0</v>
      </c>
      <c r="U1346" s="27">
        <f t="shared" si="90"/>
        <v>0</v>
      </c>
      <c r="V1346" s="27">
        <f t="shared" si="90"/>
        <v>9814</v>
      </c>
      <c r="W1346" s="27">
        <f t="shared" si="90"/>
        <v>0</v>
      </c>
      <c r="X1346" s="27">
        <f t="shared" si="90"/>
        <v>108182</v>
      </c>
      <c r="Y1346" s="28"/>
      <c r="Z1346" s="201"/>
      <c r="AA1346" s="201"/>
      <c r="AB1346" s="201"/>
      <c r="AC1346" s="201"/>
      <c r="AD1346" s="201"/>
      <c r="AE1346" s="201"/>
      <c r="AF1346" s="201"/>
      <c r="AG1346" s="201"/>
      <c r="AH1346" s="201"/>
      <c r="AI1346" s="201"/>
      <c r="AJ1346" s="201"/>
      <c r="AK1346" s="201"/>
      <c r="AL1346" s="201"/>
      <c r="AM1346" s="201"/>
      <c r="AN1346" s="201"/>
      <c r="AO1346" s="201"/>
      <c r="AP1346" s="201"/>
      <c r="AQ1346" s="201"/>
      <c r="AR1346" s="201"/>
      <c r="AS1346" s="201"/>
      <c r="AT1346" s="201"/>
      <c r="AU1346" s="201"/>
    </row>
    <row r="1347" spans="1:47">
      <c r="A1347" s="11">
        <v>36</v>
      </c>
      <c r="B1347" s="42" t="s">
        <v>370</v>
      </c>
      <c r="C1347" s="35">
        <f>D1347+E1347+F1347+G1347+H1347+I1347+K1347+M1347+O1347+Q1347+S1347+U1347+V1347+W1347+X1347</f>
        <v>604860.19999999995</v>
      </c>
      <c r="D1347" s="77">
        <v>0</v>
      </c>
      <c r="E1347" s="77">
        <v>138555.6</v>
      </c>
      <c r="F1347" s="77">
        <v>0</v>
      </c>
      <c r="G1347" s="77">
        <v>141686.79999999999</v>
      </c>
      <c r="H1347" s="77">
        <v>0</v>
      </c>
      <c r="I1347" s="77">
        <v>311945.8</v>
      </c>
      <c r="J1347" s="84">
        <v>0</v>
      </c>
      <c r="K1347" s="77">
        <v>0</v>
      </c>
      <c r="L1347" s="77">
        <v>0</v>
      </c>
      <c r="M1347" s="77">
        <v>0</v>
      </c>
      <c r="N1347" s="77">
        <v>0</v>
      </c>
      <c r="O1347" s="77">
        <v>0</v>
      </c>
      <c r="P1347" s="77">
        <v>0</v>
      </c>
      <c r="Q1347" s="77">
        <v>0</v>
      </c>
      <c r="R1347" s="77">
        <v>0</v>
      </c>
      <c r="S1347" s="77">
        <v>0</v>
      </c>
      <c r="T1347" s="77">
        <v>0</v>
      </c>
      <c r="U1347" s="77">
        <v>0</v>
      </c>
      <c r="V1347" s="77">
        <v>0</v>
      </c>
      <c r="W1347" s="35">
        <v>0</v>
      </c>
      <c r="X1347" s="35">
        <v>12672</v>
      </c>
      <c r="Y1347" s="28"/>
      <c r="Z1347" s="201"/>
      <c r="AA1347" s="201"/>
      <c r="AB1347" s="201"/>
      <c r="AC1347" s="201"/>
      <c r="AD1347" s="201"/>
      <c r="AE1347" s="201"/>
      <c r="AF1347" s="201"/>
      <c r="AG1347" s="201"/>
      <c r="AH1347" s="201"/>
      <c r="AI1347" s="201"/>
      <c r="AJ1347" s="201"/>
      <c r="AK1347" s="201"/>
      <c r="AL1347" s="201"/>
      <c r="AM1347" s="201"/>
      <c r="AN1347" s="201"/>
      <c r="AO1347" s="201"/>
      <c r="AP1347" s="201"/>
      <c r="AQ1347" s="201"/>
      <c r="AR1347" s="201"/>
      <c r="AS1347" s="201"/>
      <c r="AT1347" s="201"/>
      <c r="AU1347" s="201"/>
    </row>
    <row r="1348" spans="1:47">
      <c r="A1348" s="11">
        <v>37</v>
      </c>
      <c r="B1348" s="42" t="s">
        <v>371</v>
      </c>
      <c r="C1348" s="35">
        <f>D1348+E1348+F1348+G1348+H1348+I1348+K1348+M1348+O1348+Q1348+S1348+U1348+V1348+W1348+X1348</f>
        <v>548299.39999999991</v>
      </c>
      <c r="D1348" s="77">
        <v>0</v>
      </c>
      <c r="E1348" s="77">
        <v>125599.2</v>
      </c>
      <c r="F1348" s="77">
        <v>0</v>
      </c>
      <c r="G1348" s="77">
        <v>128437.6</v>
      </c>
      <c r="H1348" s="77">
        <v>0</v>
      </c>
      <c r="I1348" s="77">
        <v>282775.59999999998</v>
      </c>
      <c r="J1348" s="84">
        <v>0</v>
      </c>
      <c r="K1348" s="77">
        <v>0</v>
      </c>
      <c r="L1348" s="77">
        <v>0</v>
      </c>
      <c r="M1348" s="77">
        <v>0</v>
      </c>
      <c r="N1348" s="77">
        <v>0</v>
      </c>
      <c r="O1348" s="77">
        <v>0</v>
      </c>
      <c r="P1348" s="77">
        <v>0</v>
      </c>
      <c r="Q1348" s="77">
        <v>0</v>
      </c>
      <c r="R1348" s="77">
        <v>0</v>
      </c>
      <c r="S1348" s="77">
        <v>0</v>
      </c>
      <c r="T1348" s="77">
        <v>0</v>
      </c>
      <c r="U1348" s="77">
        <v>0</v>
      </c>
      <c r="V1348" s="77">
        <v>0</v>
      </c>
      <c r="W1348" s="35">
        <v>0</v>
      </c>
      <c r="X1348" s="35">
        <v>11487</v>
      </c>
      <c r="Y1348" s="28"/>
      <c r="Z1348" s="201"/>
      <c r="AA1348" s="201"/>
      <c r="AB1348" s="201"/>
      <c r="AC1348" s="201"/>
      <c r="AD1348" s="201"/>
      <c r="AE1348" s="201"/>
      <c r="AF1348" s="201"/>
      <c r="AG1348" s="201"/>
      <c r="AH1348" s="201"/>
      <c r="AI1348" s="201"/>
      <c r="AJ1348" s="201"/>
      <c r="AK1348" s="201"/>
      <c r="AL1348" s="201"/>
      <c r="AM1348" s="201"/>
      <c r="AN1348" s="201"/>
      <c r="AO1348" s="201"/>
      <c r="AP1348" s="201"/>
      <c r="AQ1348" s="201"/>
      <c r="AR1348" s="201"/>
      <c r="AS1348" s="201"/>
      <c r="AT1348" s="201"/>
      <c r="AU1348" s="201"/>
    </row>
    <row r="1349" spans="1:47">
      <c r="A1349" s="11">
        <v>38</v>
      </c>
      <c r="B1349" s="42" t="s">
        <v>372</v>
      </c>
      <c r="C1349" s="35">
        <f>D1349+E1349+F1349+G1349+H1349+I1349+K1349+M1349+O1349+Q1349+S1349+U1349+V1349+W1349+X1349</f>
        <v>2005976.08</v>
      </c>
      <c r="D1349" s="77">
        <v>0</v>
      </c>
      <c r="E1349" s="77">
        <v>133047.35999999999</v>
      </c>
      <c r="F1349" s="77">
        <v>0</v>
      </c>
      <c r="G1349" s="77">
        <v>0</v>
      </c>
      <c r="H1349" s="77">
        <v>225128.16</v>
      </c>
      <c r="I1349" s="77">
        <v>299544.48</v>
      </c>
      <c r="J1349" s="84">
        <v>0</v>
      </c>
      <c r="K1349" s="77">
        <v>0</v>
      </c>
      <c r="L1349" s="77">
        <v>375.84</v>
      </c>
      <c r="M1349" s="77">
        <v>747169.92</v>
      </c>
      <c r="N1349" s="77">
        <v>0</v>
      </c>
      <c r="O1349" s="77">
        <v>0</v>
      </c>
      <c r="P1349" s="77">
        <v>375.84</v>
      </c>
      <c r="Q1349" s="77">
        <v>553988.16</v>
      </c>
      <c r="R1349" s="77">
        <v>0</v>
      </c>
      <c r="S1349" s="77">
        <v>0</v>
      </c>
      <c r="T1349" s="77">
        <v>0</v>
      </c>
      <c r="U1349" s="77">
        <v>0</v>
      </c>
      <c r="V1349" s="35">
        <v>5179</v>
      </c>
      <c r="W1349" s="35">
        <v>0</v>
      </c>
      <c r="X1349" s="35">
        <v>41919</v>
      </c>
      <c r="Y1349" s="28"/>
      <c r="Z1349" s="201"/>
      <c r="AA1349" s="201"/>
      <c r="AB1349" s="201"/>
      <c r="AC1349" s="201"/>
      <c r="AD1349" s="201"/>
      <c r="AE1349" s="201"/>
      <c r="AF1349" s="201"/>
      <c r="AG1349" s="201"/>
      <c r="AH1349" s="201"/>
      <c r="AI1349" s="201"/>
      <c r="AJ1349" s="201"/>
      <c r="AK1349" s="201"/>
      <c r="AL1349" s="201"/>
      <c r="AM1349" s="201"/>
      <c r="AN1349" s="201"/>
      <c r="AO1349" s="201"/>
      <c r="AP1349" s="201"/>
      <c r="AQ1349" s="201"/>
      <c r="AR1349" s="201"/>
      <c r="AS1349" s="201"/>
      <c r="AT1349" s="201"/>
      <c r="AU1349" s="201"/>
    </row>
    <row r="1350" spans="1:47">
      <c r="A1350" s="11">
        <v>39</v>
      </c>
      <c r="B1350" s="60" t="s">
        <v>783</v>
      </c>
      <c r="C1350" s="35">
        <f t="shared" ref="C1350:C1351" si="91">D1350+E1350+F1350+G1350+H1350+I1350+K1350+M1350+O1350+Q1350+S1350+U1350+V1350+W1350+X1350</f>
        <v>143339</v>
      </c>
      <c r="D1350" s="35">
        <v>0</v>
      </c>
      <c r="E1350" s="35">
        <v>0</v>
      </c>
      <c r="F1350" s="35">
        <v>0</v>
      </c>
      <c r="G1350" s="35">
        <v>143339</v>
      </c>
      <c r="H1350" s="35">
        <v>0</v>
      </c>
      <c r="I1350" s="35">
        <v>0</v>
      </c>
      <c r="J1350" s="84">
        <v>0</v>
      </c>
      <c r="K1350" s="35">
        <v>0</v>
      </c>
      <c r="L1350" s="35">
        <v>0</v>
      </c>
      <c r="M1350" s="35">
        <v>0</v>
      </c>
      <c r="N1350" s="35">
        <v>0</v>
      </c>
      <c r="O1350" s="35">
        <v>0</v>
      </c>
      <c r="P1350" s="35">
        <v>0</v>
      </c>
      <c r="Q1350" s="35">
        <v>0</v>
      </c>
      <c r="R1350" s="35">
        <v>0</v>
      </c>
      <c r="S1350" s="35">
        <v>0</v>
      </c>
      <c r="T1350" s="35">
        <v>0</v>
      </c>
      <c r="U1350" s="35">
        <v>0</v>
      </c>
      <c r="V1350" s="35">
        <v>0</v>
      </c>
      <c r="W1350" s="35">
        <v>0</v>
      </c>
      <c r="X1350" s="35">
        <v>0</v>
      </c>
      <c r="Y1350" s="28"/>
    </row>
    <row r="1351" spans="1:47">
      <c r="A1351" s="11">
        <v>40</v>
      </c>
      <c r="B1351" s="42" t="s">
        <v>1160</v>
      </c>
      <c r="C1351" s="35">
        <f t="shared" si="91"/>
        <v>137741.4</v>
      </c>
      <c r="D1351" s="77">
        <v>0</v>
      </c>
      <c r="E1351" s="77">
        <v>137741.4</v>
      </c>
      <c r="F1351" s="77">
        <v>0</v>
      </c>
      <c r="G1351" s="77">
        <v>0</v>
      </c>
      <c r="H1351" s="77">
        <v>0</v>
      </c>
      <c r="I1351" s="77">
        <v>0</v>
      </c>
      <c r="J1351" s="84">
        <v>0</v>
      </c>
      <c r="K1351" s="77">
        <v>0</v>
      </c>
      <c r="L1351" s="77">
        <v>0</v>
      </c>
      <c r="M1351" s="77">
        <v>0</v>
      </c>
      <c r="N1351" s="77">
        <v>0</v>
      </c>
      <c r="O1351" s="77">
        <v>0</v>
      </c>
      <c r="P1351" s="77">
        <v>0</v>
      </c>
      <c r="Q1351" s="77">
        <v>0</v>
      </c>
      <c r="R1351" s="77">
        <v>0</v>
      </c>
      <c r="S1351" s="77">
        <v>0</v>
      </c>
      <c r="T1351" s="77">
        <v>0</v>
      </c>
      <c r="U1351" s="77">
        <v>0</v>
      </c>
      <c r="V1351" s="77">
        <v>0</v>
      </c>
      <c r="W1351" s="35">
        <v>0</v>
      </c>
      <c r="X1351" s="77">
        <v>0</v>
      </c>
      <c r="Y1351" s="28"/>
    </row>
    <row r="1352" spans="1:47">
      <c r="A1352" s="11">
        <v>41</v>
      </c>
      <c r="B1352" s="42" t="s">
        <v>1158</v>
      </c>
      <c r="C1352" s="35">
        <f>D1352+E1352+F1352+G1352+H1352+I1352+K1352+M1352+O1352+Q1352+S1352+U1352+V1352+W1352+X1352</f>
        <v>2014249.52</v>
      </c>
      <c r="D1352" s="77">
        <v>0</v>
      </c>
      <c r="E1352" s="77">
        <v>124954.92</v>
      </c>
      <c r="F1352" s="77">
        <v>0</v>
      </c>
      <c r="G1352" s="77">
        <v>127778.76</v>
      </c>
      <c r="H1352" s="77">
        <v>211435.02</v>
      </c>
      <c r="I1352" s="77">
        <v>281325.06</v>
      </c>
      <c r="J1352" s="84">
        <v>0</v>
      </c>
      <c r="K1352" s="77">
        <v>0</v>
      </c>
      <c r="L1352" s="77">
        <v>352.98</v>
      </c>
      <c r="M1352" s="77">
        <v>701724.24</v>
      </c>
      <c r="N1352" s="77">
        <v>0</v>
      </c>
      <c r="O1352" s="77">
        <v>0</v>
      </c>
      <c r="P1352" s="77">
        <v>352.98</v>
      </c>
      <c r="Q1352" s="77">
        <v>520292.52</v>
      </c>
      <c r="R1352" s="77">
        <v>0</v>
      </c>
      <c r="S1352" s="77">
        <v>0</v>
      </c>
      <c r="T1352" s="77">
        <v>0</v>
      </c>
      <c r="U1352" s="77">
        <v>0</v>
      </c>
      <c r="V1352" s="35">
        <v>4635</v>
      </c>
      <c r="W1352" s="35">
        <v>0</v>
      </c>
      <c r="X1352" s="35">
        <v>42104</v>
      </c>
      <c r="Y1352" s="28"/>
      <c r="Z1352" s="201"/>
      <c r="AA1352" s="201"/>
      <c r="AB1352" s="201"/>
      <c r="AC1352" s="201"/>
      <c r="AD1352" s="201"/>
      <c r="AE1352" s="201"/>
      <c r="AF1352" s="201"/>
      <c r="AG1352" s="201"/>
      <c r="AH1352" s="201"/>
      <c r="AI1352" s="201"/>
      <c r="AJ1352" s="201"/>
      <c r="AK1352" s="201"/>
      <c r="AL1352" s="201"/>
      <c r="AM1352" s="201"/>
      <c r="AN1352" s="201"/>
      <c r="AO1352" s="201"/>
      <c r="AP1352" s="201"/>
      <c r="AQ1352" s="201"/>
      <c r="AR1352" s="201"/>
      <c r="AS1352" s="201"/>
      <c r="AT1352" s="201"/>
      <c r="AU1352" s="201"/>
    </row>
    <row r="1353" spans="1:47">
      <c r="A1353" s="39" t="s">
        <v>63</v>
      </c>
      <c r="B1353" s="33"/>
      <c r="C1353" s="27">
        <f t="shared" ref="C1353:X1353" si="92">SUM(C1354:C1354)</f>
        <v>899523</v>
      </c>
      <c r="D1353" s="27">
        <f t="shared" si="92"/>
        <v>0</v>
      </c>
      <c r="E1353" s="27">
        <f t="shared" si="92"/>
        <v>30000</v>
      </c>
      <c r="F1353" s="27">
        <f t="shared" si="92"/>
        <v>0</v>
      </c>
      <c r="G1353" s="27">
        <f t="shared" si="92"/>
        <v>45000</v>
      </c>
      <c r="H1353" s="27">
        <f t="shared" si="92"/>
        <v>20000</v>
      </c>
      <c r="I1353" s="27">
        <f t="shared" si="92"/>
        <v>150000</v>
      </c>
      <c r="J1353" s="83">
        <f t="shared" si="92"/>
        <v>0</v>
      </c>
      <c r="K1353" s="27">
        <f t="shared" si="92"/>
        <v>0</v>
      </c>
      <c r="L1353" s="27">
        <f t="shared" si="92"/>
        <v>275</v>
      </c>
      <c r="M1353" s="27">
        <f t="shared" si="92"/>
        <v>418100</v>
      </c>
      <c r="N1353" s="27">
        <f t="shared" si="92"/>
        <v>0</v>
      </c>
      <c r="O1353" s="27">
        <f t="shared" si="92"/>
        <v>0</v>
      </c>
      <c r="P1353" s="27">
        <f t="shared" si="92"/>
        <v>305.39999999999998</v>
      </c>
      <c r="Q1353" s="27">
        <f t="shared" si="92"/>
        <v>179100</v>
      </c>
      <c r="R1353" s="27">
        <f t="shared" si="92"/>
        <v>7</v>
      </c>
      <c r="S1353" s="27">
        <f t="shared" si="92"/>
        <v>35000</v>
      </c>
      <c r="T1353" s="27">
        <f t="shared" si="92"/>
        <v>0</v>
      </c>
      <c r="U1353" s="27">
        <f t="shared" si="92"/>
        <v>0</v>
      </c>
      <c r="V1353" s="27">
        <f t="shared" si="92"/>
        <v>3551</v>
      </c>
      <c r="W1353" s="27">
        <f t="shared" si="92"/>
        <v>0</v>
      </c>
      <c r="X1353" s="27">
        <f t="shared" si="92"/>
        <v>18772</v>
      </c>
      <c r="Y1353" s="28"/>
      <c r="Z1353" s="201"/>
      <c r="AA1353" s="201"/>
      <c r="AB1353" s="201"/>
      <c r="AC1353" s="201"/>
      <c r="AD1353" s="201"/>
      <c r="AE1353" s="201"/>
      <c r="AF1353" s="201"/>
      <c r="AG1353" s="201"/>
      <c r="AH1353" s="201"/>
      <c r="AI1353" s="201"/>
      <c r="AJ1353" s="201"/>
      <c r="AK1353" s="201"/>
      <c r="AL1353" s="201"/>
      <c r="AM1353" s="201"/>
      <c r="AN1353" s="201"/>
      <c r="AO1353" s="201"/>
      <c r="AP1353" s="201"/>
      <c r="AQ1353" s="201"/>
      <c r="AR1353" s="201"/>
      <c r="AS1353" s="201"/>
      <c r="AT1353" s="201"/>
      <c r="AU1353" s="201"/>
    </row>
    <row r="1354" spans="1:47">
      <c r="A1354" s="11">
        <v>42</v>
      </c>
      <c r="B1354" s="1" t="s">
        <v>374</v>
      </c>
      <c r="C1354" s="35">
        <f>D1354+E1354+F1354+G1354+H1354+I1354+K1354+M1354+O1354+Q1354+S1354+U1354+V1354+W1354+X1354</f>
        <v>899523</v>
      </c>
      <c r="D1354" s="35">
        <v>0</v>
      </c>
      <c r="E1354" s="35">
        <v>30000</v>
      </c>
      <c r="F1354" s="35">
        <v>0</v>
      </c>
      <c r="G1354" s="51">
        <v>45000</v>
      </c>
      <c r="H1354" s="35">
        <v>20000</v>
      </c>
      <c r="I1354" s="35">
        <v>150000</v>
      </c>
      <c r="J1354" s="84">
        <v>0</v>
      </c>
      <c r="K1354" s="35">
        <v>0</v>
      </c>
      <c r="L1354" s="35">
        <v>275</v>
      </c>
      <c r="M1354" s="35">
        <v>418100</v>
      </c>
      <c r="N1354" s="35">
        <v>0</v>
      </c>
      <c r="O1354" s="35">
        <v>0</v>
      </c>
      <c r="P1354" s="52">
        <v>305.39999999999998</v>
      </c>
      <c r="Q1354" s="52">
        <v>179100</v>
      </c>
      <c r="R1354" s="35">
        <v>7</v>
      </c>
      <c r="S1354" s="35">
        <v>35000</v>
      </c>
      <c r="T1354" s="35">
        <v>0</v>
      </c>
      <c r="U1354" s="35">
        <v>0</v>
      </c>
      <c r="V1354" s="35">
        <v>3551</v>
      </c>
      <c r="W1354" s="35">
        <v>0</v>
      </c>
      <c r="X1354" s="35">
        <v>18772</v>
      </c>
      <c r="Y1354" s="28"/>
      <c r="Z1354" s="201"/>
      <c r="AA1354" s="201"/>
      <c r="AB1354" s="201"/>
      <c r="AC1354" s="201"/>
      <c r="AD1354" s="201"/>
      <c r="AE1354" s="201"/>
      <c r="AF1354" s="201"/>
      <c r="AG1354" s="201"/>
      <c r="AH1354" s="201"/>
      <c r="AI1354" s="201"/>
      <c r="AJ1354" s="201"/>
      <c r="AK1354" s="201"/>
      <c r="AL1354" s="201"/>
      <c r="AM1354" s="201"/>
      <c r="AN1354" s="201"/>
      <c r="AO1354" s="201"/>
      <c r="AP1354" s="201"/>
      <c r="AQ1354" s="201"/>
      <c r="AR1354" s="201"/>
      <c r="AS1354" s="201"/>
      <c r="AT1354" s="201"/>
      <c r="AU1354" s="201"/>
    </row>
    <row r="1355" spans="1:47">
      <c r="A1355" s="39" t="s">
        <v>65</v>
      </c>
      <c r="B1355" s="33"/>
      <c r="C1355" s="27">
        <f>SUM(C1356:C1358)</f>
        <v>2862720.42</v>
      </c>
      <c r="D1355" s="27">
        <f t="shared" ref="D1355:X1355" si="93">SUM(D1356:D1358)</f>
        <v>0</v>
      </c>
      <c r="E1355" s="27">
        <f t="shared" si="93"/>
        <v>0</v>
      </c>
      <c r="F1355" s="27">
        <f t="shared" si="93"/>
        <v>0</v>
      </c>
      <c r="G1355" s="27">
        <f t="shared" si="93"/>
        <v>0</v>
      </c>
      <c r="H1355" s="27">
        <f t="shared" si="93"/>
        <v>286590.67</v>
      </c>
      <c r="I1355" s="27">
        <f t="shared" si="93"/>
        <v>181561.25</v>
      </c>
      <c r="J1355" s="83">
        <f t="shared" si="93"/>
        <v>0</v>
      </c>
      <c r="K1355" s="27">
        <f t="shared" si="93"/>
        <v>0</v>
      </c>
      <c r="L1355" s="27">
        <f t="shared" si="93"/>
        <v>782.09999999999991</v>
      </c>
      <c r="M1355" s="27">
        <f t="shared" si="93"/>
        <v>1308084.1499999999</v>
      </c>
      <c r="N1355" s="27">
        <f t="shared" si="93"/>
        <v>0</v>
      </c>
      <c r="O1355" s="27">
        <f t="shared" si="93"/>
        <v>0</v>
      </c>
      <c r="P1355" s="27">
        <f t="shared" si="93"/>
        <v>785.09999999999991</v>
      </c>
      <c r="Q1355" s="27">
        <f t="shared" si="93"/>
        <v>1011707.3500000001</v>
      </c>
      <c r="R1355" s="27">
        <f t="shared" si="93"/>
        <v>0</v>
      </c>
      <c r="S1355" s="27">
        <f t="shared" si="93"/>
        <v>0</v>
      </c>
      <c r="T1355" s="27">
        <f t="shared" si="93"/>
        <v>0</v>
      </c>
      <c r="U1355" s="27">
        <f t="shared" si="93"/>
        <v>0</v>
      </c>
      <c r="V1355" s="27">
        <f t="shared" si="93"/>
        <v>15116</v>
      </c>
      <c r="W1355" s="27">
        <f t="shared" si="93"/>
        <v>0</v>
      </c>
      <c r="X1355" s="27">
        <f t="shared" si="93"/>
        <v>59661</v>
      </c>
      <c r="Y1355" s="28"/>
      <c r="Z1355" s="201"/>
      <c r="AA1355" s="201"/>
      <c r="AB1355" s="201"/>
      <c r="AC1355" s="201"/>
      <c r="AD1355" s="201"/>
      <c r="AE1355" s="201"/>
      <c r="AF1355" s="201"/>
      <c r="AG1355" s="201"/>
      <c r="AH1355" s="201"/>
      <c r="AI1355" s="201"/>
      <c r="AJ1355" s="201"/>
      <c r="AK1355" s="201"/>
      <c r="AL1355" s="201"/>
      <c r="AM1355" s="201"/>
      <c r="AN1355" s="201"/>
      <c r="AO1355" s="201"/>
      <c r="AP1355" s="201"/>
      <c r="AQ1355" s="201"/>
      <c r="AR1355" s="201"/>
      <c r="AS1355" s="201"/>
      <c r="AT1355" s="201"/>
      <c r="AU1355" s="201"/>
    </row>
    <row r="1356" spans="1:47">
      <c r="A1356" s="11">
        <v>43</v>
      </c>
      <c r="B1356" s="1" t="s">
        <v>375</v>
      </c>
      <c r="C1356" s="35">
        <f>D1356+E1356+F1356+G1356+H1356+I1356+K1356+M1356+O1356+Q1356+S1356+U1356+V1356+W1356+X1356</f>
        <v>751144.02</v>
      </c>
      <c r="D1356" s="77">
        <v>0</v>
      </c>
      <c r="E1356" s="77">
        <v>0</v>
      </c>
      <c r="F1356" s="77">
        <v>0</v>
      </c>
      <c r="G1356" s="77">
        <v>0</v>
      </c>
      <c r="H1356" s="77">
        <v>93829.61</v>
      </c>
      <c r="I1356" s="77">
        <v>0</v>
      </c>
      <c r="J1356" s="65">
        <v>0</v>
      </c>
      <c r="K1356" s="77">
        <v>0</v>
      </c>
      <c r="L1356" s="77">
        <v>380.7</v>
      </c>
      <c r="M1356" s="77">
        <v>636731.41</v>
      </c>
      <c r="N1356" s="77">
        <v>0</v>
      </c>
      <c r="O1356" s="77">
        <v>0</v>
      </c>
      <c r="P1356" s="77">
        <v>0</v>
      </c>
      <c r="Q1356" s="77">
        <v>0</v>
      </c>
      <c r="R1356" s="35">
        <v>0</v>
      </c>
      <c r="S1356" s="35">
        <v>0</v>
      </c>
      <c r="T1356" s="35">
        <v>0</v>
      </c>
      <c r="U1356" s="35">
        <v>0</v>
      </c>
      <c r="V1356" s="35">
        <v>4949</v>
      </c>
      <c r="W1356" s="35">
        <v>0</v>
      </c>
      <c r="X1356" s="35">
        <v>15634</v>
      </c>
      <c r="Y1356" s="28"/>
      <c r="Z1356" s="201"/>
      <c r="AA1356" s="201"/>
      <c r="AB1356" s="201"/>
      <c r="AC1356" s="201"/>
      <c r="AD1356" s="201"/>
      <c r="AE1356" s="201"/>
      <c r="AF1356" s="201"/>
      <c r="AG1356" s="201"/>
      <c r="AH1356" s="201"/>
      <c r="AI1356" s="201"/>
      <c r="AJ1356" s="201"/>
      <c r="AK1356" s="201"/>
      <c r="AL1356" s="201"/>
      <c r="AM1356" s="201"/>
      <c r="AN1356" s="201"/>
      <c r="AO1356" s="201"/>
      <c r="AP1356" s="201"/>
      <c r="AQ1356" s="201"/>
      <c r="AR1356" s="201"/>
      <c r="AS1356" s="201"/>
      <c r="AT1356" s="201"/>
      <c r="AU1356" s="201"/>
    </row>
    <row r="1357" spans="1:47">
      <c r="A1357" s="11">
        <v>44</v>
      </c>
      <c r="B1357" s="1" t="s">
        <v>376</v>
      </c>
      <c r="C1357" s="35">
        <f>D1357+E1357+F1357+G1357+H1357+I1357+K1357+M1357+O1357+Q1357+S1357+U1357+V1357+W1357+X1357</f>
        <v>603789.75</v>
      </c>
      <c r="D1357" s="77">
        <v>0</v>
      </c>
      <c r="E1357" s="77">
        <v>0</v>
      </c>
      <c r="F1357" s="77">
        <v>0</v>
      </c>
      <c r="G1357" s="77">
        <v>0</v>
      </c>
      <c r="H1357" s="77">
        <v>93829.61</v>
      </c>
      <c r="I1357" s="77">
        <v>0</v>
      </c>
      <c r="J1357" s="65">
        <v>0</v>
      </c>
      <c r="K1357" s="77">
        <v>0</v>
      </c>
      <c r="L1357" s="77">
        <v>0</v>
      </c>
      <c r="M1357" s="77">
        <v>0</v>
      </c>
      <c r="N1357" s="77">
        <v>0</v>
      </c>
      <c r="O1357" s="77">
        <v>0</v>
      </c>
      <c r="P1357" s="77">
        <v>380.7</v>
      </c>
      <c r="Q1357" s="77">
        <v>492465.14</v>
      </c>
      <c r="R1357" s="35">
        <v>0</v>
      </c>
      <c r="S1357" s="35">
        <v>0</v>
      </c>
      <c r="T1357" s="35">
        <v>0</v>
      </c>
      <c r="U1357" s="35">
        <v>0</v>
      </c>
      <c r="V1357" s="35">
        <v>4949</v>
      </c>
      <c r="W1357" s="35">
        <v>0</v>
      </c>
      <c r="X1357" s="35">
        <v>12546</v>
      </c>
      <c r="Y1357" s="28"/>
      <c r="Z1357" s="201"/>
      <c r="AA1357" s="201"/>
      <c r="AB1357" s="201"/>
      <c r="AC1357" s="201"/>
      <c r="AD1357" s="201"/>
      <c r="AE1357" s="201"/>
      <c r="AF1357" s="201"/>
      <c r="AG1357" s="201"/>
      <c r="AH1357" s="201"/>
      <c r="AI1357" s="201"/>
      <c r="AJ1357" s="201"/>
      <c r="AK1357" s="201"/>
      <c r="AL1357" s="201"/>
      <c r="AM1357" s="201"/>
      <c r="AN1357" s="201"/>
      <c r="AO1357" s="201"/>
      <c r="AP1357" s="201"/>
      <c r="AQ1357" s="201"/>
      <c r="AR1357" s="201"/>
      <c r="AS1357" s="201"/>
      <c r="AT1357" s="201"/>
      <c r="AU1357" s="201"/>
    </row>
    <row r="1358" spans="1:47">
      <c r="A1358" s="11">
        <v>45</v>
      </c>
      <c r="B1358" s="1" t="s">
        <v>377</v>
      </c>
      <c r="C1358" s="35">
        <f>D1358+E1358+F1358+G1358+H1358+I1358+K1358+M1358+O1358+Q1358+S1358+U1358+V1358+W1358+X1358</f>
        <v>1507786.65</v>
      </c>
      <c r="D1358" s="77">
        <v>0</v>
      </c>
      <c r="E1358" s="77">
        <v>0</v>
      </c>
      <c r="F1358" s="77">
        <v>0</v>
      </c>
      <c r="G1358" s="77">
        <v>0</v>
      </c>
      <c r="H1358" s="77">
        <v>98931.45</v>
      </c>
      <c r="I1358" s="77">
        <v>181561.25</v>
      </c>
      <c r="J1358" s="65">
        <v>0</v>
      </c>
      <c r="K1358" s="77">
        <v>0</v>
      </c>
      <c r="L1358" s="77">
        <v>401.4</v>
      </c>
      <c r="M1358" s="77">
        <v>671352.74</v>
      </c>
      <c r="N1358" s="77">
        <v>0</v>
      </c>
      <c r="O1358" s="77">
        <v>0</v>
      </c>
      <c r="P1358" s="77">
        <v>404.4</v>
      </c>
      <c r="Q1358" s="77">
        <v>519242.21</v>
      </c>
      <c r="R1358" s="35">
        <v>0</v>
      </c>
      <c r="S1358" s="35">
        <v>0</v>
      </c>
      <c r="T1358" s="35">
        <v>0</v>
      </c>
      <c r="U1358" s="35">
        <v>0</v>
      </c>
      <c r="V1358" s="35">
        <v>5218</v>
      </c>
      <c r="W1358" s="35">
        <v>0</v>
      </c>
      <c r="X1358" s="35">
        <v>31481</v>
      </c>
      <c r="Y1358" s="28"/>
      <c r="Z1358" s="201"/>
      <c r="AA1358" s="201"/>
      <c r="AB1358" s="201"/>
      <c r="AC1358" s="201"/>
      <c r="AD1358" s="201"/>
      <c r="AE1358" s="201"/>
      <c r="AF1358" s="201"/>
      <c r="AG1358" s="201"/>
      <c r="AH1358" s="201"/>
      <c r="AI1358" s="201"/>
      <c r="AJ1358" s="201"/>
      <c r="AK1358" s="201"/>
      <c r="AL1358" s="201"/>
      <c r="AM1358" s="201"/>
      <c r="AN1358" s="201"/>
      <c r="AO1358" s="201"/>
      <c r="AP1358" s="201"/>
      <c r="AQ1358" s="201"/>
      <c r="AR1358" s="201"/>
      <c r="AS1358" s="201"/>
      <c r="AT1358" s="201"/>
      <c r="AU1358" s="201"/>
    </row>
    <row r="1359" spans="1:47">
      <c r="A1359" s="39" t="s">
        <v>69</v>
      </c>
      <c r="B1359" s="33"/>
      <c r="C1359" s="27">
        <f>SUM(C1360:C1450)</f>
        <v>62112419</v>
      </c>
      <c r="D1359" s="27">
        <f t="shared" ref="D1359:X1359" si="94">SUM(D1360:D1450)</f>
        <v>1893096</v>
      </c>
      <c r="E1359" s="27">
        <f t="shared" si="94"/>
        <v>4097700</v>
      </c>
      <c r="F1359" s="27">
        <f t="shared" si="94"/>
        <v>0</v>
      </c>
      <c r="G1359" s="27">
        <f t="shared" si="94"/>
        <v>2693181</v>
      </c>
      <c r="H1359" s="27">
        <f t="shared" si="94"/>
        <v>10608022</v>
      </c>
      <c r="I1359" s="27">
        <f t="shared" si="94"/>
        <v>6243032</v>
      </c>
      <c r="J1359" s="83">
        <f t="shared" si="94"/>
        <v>0</v>
      </c>
      <c r="K1359" s="27">
        <f t="shared" si="94"/>
        <v>0</v>
      </c>
      <c r="L1359" s="27">
        <f t="shared" si="94"/>
        <v>13166</v>
      </c>
      <c r="M1359" s="27">
        <f t="shared" si="94"/>
        <v>24255804</v>
      </c>
      <c r="N1359" s="27">
        <f t="shared" si="94"/>
        <v>983</v>
      </c>
      <c r="O1359" s="27">
        <f t="shared" si="94"/>
        <v>825135</v>
      </c>
      <c r="P1359" s="27">
        <f t="shared" si="94"/>
        <v>11495</v>
      </c>
      <c r="Q1359" s="27">
        <f t="shared" si="94"/>
        <v>8813287</v>
      </c>
      <c r="R1359" s="27">
        <f t="shared" si="94"/>
        <v>2325</v>
      </c>
      <c r="S1359" s="27">
        <f t="shared" si="94"/>
        <v>806447</v>
      </c>
      <c r="T1359" s="27">
        <f t="shared" si="94"/>
        <v>1150</v>
      </c>
      <c r="U1359" s="27">
        <f t="shared" si="94"/>
        <v>662840</v>
      </c>
      <c r="V1359" s="27">
        <f t="shared" si="94"/>
        <v>64131</v>
      </c>
      <c r="W1359" s="27">
        <f t="shared" si="94"/>
        <v>169984</v>
      </c>
      <c r="X1359" s="27">
        <f t="shared" si="94"/>
        <v>979760</v>
      </c>
      <c r="Y1359" s="28"/>
      <c r="Z1359" s="201"/>
      <c r="AA1359" s="201"/>
      <c r="AB1359" s="201"/>
      <c r="AC1359" s="201"/>
      <c r="AD1359" s="201"/>
      <c r="AE1359" s="201"/>
      <c r="AF1359" s="201"/>
      <c r="AG1359" s="201"/>
      <c r="AH1359" s="201"/>
      <c r="AI1359" s="201"/>
      <c r="AJ1359" s="201"/>
      <c r="AK1359" s="201"/>
      <c r="AL1359" s="201"/>
      <c r="AM1359" s="201"/>
      <c r="AN1359" s="201"/>
      <c r="AO1359" s="201"/>
      <c r="AP1359" s="201"/>
      <c r="AQ1359" s="201"/>
      <c r="AR1359" s="201"/>
      <c r="AS1359" s="201"/>
      <c r="AT1359" s="201"/>
      <c r="AU1359" s="201"/>
    </row>
    <row r="1360" spans="1:47">
      <c r="A1360" s="11">
        <v>46</v>
      </c>
      <c r="B1360" s="8" t="s">
        <v>379</v>
      </c>
      <c r="C1360" s="35">
        <f t="shared" ref="C1360:C1393" si="95">D1360+E1360+F1360+G1360+H1360+I1360+K1360+M1360+O1360+Q1360+S1360+U1360+V1360+W1360+X1360</f>
        <v>97850</v>
      </c>
      <c r="D1360" s="35">
        <v>0</v>
      </c>
      <c r="E1360" s="35">
        <v>0</v>
      </c>
      <c r="F1360" s="35">
        <v>0</v>
      </c>
      <c r="G1360" s="35">
        <v>0</v>
      </c>
      <c r="H1360" s="35">
        <v>95800</v>
      </c>
      <c r="I1360" s="35">
        <v>0</v>
      </c>
      <c r="J1360" s="84">
        <v>0</v>
      </c>
      <c r="K1360" s="35">
        <v>0</v>
      </c>
      <c r="L1360" s="35">
        <v>0</v>
      </c>
      <c r="M1360" s="35">
        <v>0</v>
      </c>
      <c r="N1360" s="35">
        <v>0</v>
      </c>
      <c r="O1360" s="35">
        <v>0</v>
      </c>
      <c r="P1360" s="35">
        <v>0</v>
      </c>
      <c r="Q1360" s="35">
        <v>0</v>
      </c>
      <c r="R1360" s="35">
        <v>0</v>
      </c>
      <c r="S1360" s="35">
        <v>0</v>
      </c>
      <c r="T1360" s="35">
        <v>0</v>
      </c>
      <c r="U1360" s="35">
        <v>0</v>
      </c>
      <c r="V1360" s="35">
        <v>0</v>
      </c>
      <c r="W1360" s="35">
        <v>0</v>
      </c>
      <c r="X1360" s="35">
        <v>2050</v>
      </c>
      <c r="Y1360" s="28"/>
      <c r="Z1360" s="201"/>
      <c r="AA1360" s="201"/>
      <c r="AB1360" s="201"/>
      <c r="AC1360" s="201"/>
      <c r="AD1360" s="201"/>
      <c r="AE1360" s="201"/>
      <c r="AF1360" s="201"/>
      <c r="AG1360" s="201"/>
      <c r="AH1360" s="201"/>
      <c r="AI1360" s="201"/>
      <c r="AJ1360" s="201"/>
      <c r="AK1360" s="201"/>
      <c r="AL1360" s="201"/>
      <c r="AM1360" s="201"/>
      <c r="AN1360" s="201"/>
      <c r="AO1360" s="201"/>
      <c r="AP1360" s="201"/>
      <c r="AQ1360" s="201"/>
      <c r="AR1360" s="201"/>
      <c r="AS1360" s="201"/>
      <c r="AT1360" s="201"/>
      <c r="AU1360" s="201"/>
    </row>
    <row r="1361" spans="1:47">
      <c r="A1361" s="11">
        <v>47</v>
      </c>
      <c r="B1361" s="8" t="s">
        <v>380</v>
      </c>
      <c r="C1361" s="35">
        <f t="shared" si="95"/>
        <v>97850</v>
      </c>
      <c r="D1361" s="35">
        <v>0</v>
      </c>
      <c r="E1361" s="35">
        <v>0</v>
      </c>
      <c r="F1361" s="35">
        <v>0</v>
      </c>
      <c r="G1361" s="35">
        <v>0</v>
      </c>
      <c r="H1361" s="35">
        <v>95800</v>
      </c>
      <c r="I1361" s="35">
        <v>0</v>
      </c>
      <c r="J1361" s="84">
        <v>0</v>
      </c>
      <c r="K1361" s="35">
        <v>0</v>
      </c>
      <c r="L1361" s="35">
        <v>0</v>
      </c>
      <c r="M1361" s="35">
        <v>0</v>
      </c>
      <c r="N1361" s="35">
        <v>0</v>
      </c>
      <c r="O1361" s="35">
        <v>0</v>
      </c>
      <c r="P1361" s="35">
        <v>0</v>
      </c>
      <c r="Q1361" s="35">
        <v>0</v>
      </c>
      <c r="R1361" s="35">
        <v>0</v>
      </c>
      <c r="S1361" s="35">
        <v>0</v>
      </c>
      <c r="T1361" s="35">
        <v>0</v>
      </c>
      <c r="U1361" s="35">
        <v>0</v>
      </c>
      <c r="V1361" s="35">
        <v>0</v>
      </c>
      <c r="W1361" s="35">
        <v>0</v>
      </c>
      <c r="X1361" s="35">
        <v>2050</v>
      </c>
      <c r="Y1361" s="28"/>
      <c r="Z1361" s="201"/>
      <c r="AA1361" s="201"/>
      <c r="AB1361" s="201"/>
      <c r="AC1361" s="201"/>
      <c r="AD1361" s="201"/>
      <c r="AE1361" s="201"/>
      <c r="AF1361" s="201"/>
      <c r="AG1361" s="201"/>
      <c r="AH1361" s="201"/>
      <c r="AI1361" s="201"/>
      <c r="AJ1361" s="201"/>
      <c r="AK1361" s="201"/>
      <c r="AL1361" s="201"/>
      <c r="AM1361" s="201"/>
      <c r="AN1361" s="201"/>
      <c r="AO1361" s="201"/>
      <c r="AP1361" s="201"/>
      <c r="AQ1361" s="201"/>
      <c r="AR1361" s="201"/>
      <c r="AS1361" s="201"/>
      <c r="AT1361" s="201"/>
      <c r="AU1361" s="201"/>
    </row>
    <row r="1362" spans="1:47">
      <c r="A1362" s="11">
        <v>48</v>
      </c>
      <c r="B1362" s="8" t="s">
        <v>381</v>
      </c>
      <c r="C1362" s="35">
        <f t="shared" si="95"/>
        <v>416322</v>
      </c>
      <c r="D1362" s="35">
        <v>0</v>
      </c>
      <c r="E1362" s="35">
        <v>0</v>
      </c>
      <c r="F1362" s="35">
        <v>0</v>
      </c>
      <c r="G1362" s="35">
        <v>0</v>
      </c>
      <c r="H1362" s="35">
        <v>407600</v>
      </c>
      <c r="I1362" s="35">
        <v>0</v>
      </c>
      <c r="J1362" s="84">
        <v>0</v>
      </c>
      <c r="K1362" s="35">
        <v>0</v>
      </c>
      <c r="L1362" s="35">
        <v>0</v>
      </c>
      <c r="M1362" s="35">
        <v>0</v>
      </c>
      <c r="N1362" s="35">
        <v>0</v>
      </c>
      <c r="O1362" s="35">
        <v>0</v>
      </c>
      <c r="P1362" s="35">
        <v>0</v>
      </c>
      <c r="Q1362" s="35">
        <v>0</v>
      </c>
      <c r="R1362" s="35">
        <v>0</v>
      </c>
      <c r="S1362" s="35">
        <v>0</v>
      </c>
      <c r="T1362" s="35">
        <v>0</v>
      </c>
      <c r="U1362" s="35">
        <v>0</v>
      </c>
      <c r="V1362" s="35">
        <v>0</v>
      </c>
      <c r="W1362" s="35">
        <v>0</v>
      </c>
      <c r="X1362" s="35">
        <v>8722</v>
      </c>
      <c r="Y1362" s="28"/>
      <c r="Z1362" s="201"/>
      <c r="AA1362" s="201"/>
      <c r="AB1362" s="201"/>
      <c r="AC1362" s="201"/>
      <c r="AD1362" s="201"/>
      <c r="AE1362" s="201"/>
      <c r="AF1362" s="201"/>
      <c r="AG1362" s="201"/>
      <c r="AH1362" s="201"/>
      <c r="AI1362" s="201"/>
      <c r="AJ1362" s="201"/>
      <c r="AK1362" s="201"/>
      <c r="AL1362" s="201"/>
      <c r="AM1362" s="201"/>
      <c r="AN1362" s="201"/>
      <c r="AO1362" s="201"/>
      <c r="AP1362" s="201"/>
      <c r="AQ1362" s="201"/>
      <c r="AR1362" s="201"/>
      <c r="AS1362" s="201"/>
      <c r="AT1362" s="201"/>
      <c r="AU1362" s="201"/>
    </row>
    <row r="1363" spans="1:47">
      <c r="A1363" s="11">
        <v>49</v>
      </c>
      <c r="B1363" s="8" t="s">
        <v>382</v>
      </c>
      <c r="C1363" s="35">
        <f t="shared" si="95"/>
        <v>249528</v>
      </c>
      <c r="D1363" s="35">
        <v>0</v>
      </c>
      <c r="E1363" s="35">
        <v>0</v>
      </c>
      <c r="F1363" s="35">
        <v>0</v>
      </c>
      <c r="G1363" s="35">
        <v>0</v>
      </c>
      <c r="H1363" s="35">
        <v>244300</v>
      </c>
      <c r="I1363" s="35">
        <v>0</v>
      </c>
      <c r="J1363" s="84">
        <v>0</v>
      </c>
      <c r="K1363" s="35">
        <v>0</v>
      </c>
      <c r="L1363" s="35">
        <v>0</v>
      </c>
      <c r="M1363" s="35">
        <v>0</v>
      </c>
      <c r="N1363" s="35">
        <v>0</v>
      </c>
      <c r="O1363" s="35">
        <v>0</v>
      </c>
      <c r="P1363" s="35">
        <v>0</v>
      </c>
      <c r="Q1363" s="35">
        <v>0</v>
      </c>
      <c r="R1363" s="35">
        <v>0</v>
      </c>
      <c r="S1363" s="35">
        <v>0</v>
      </c>
      <c r="T1363" s="35">
        <v>0</v>
      </c>
      <c r="U1363" s="35">
        <v>0</v>
      </c>
      <c r="V1363" s="35">
        <v>0</v>
      </c>
      <c r="W1363" s="35">
        <v>0</v>
      </c>
      <c r="X1363" s="35">
        <v>5228</v>
      </c>
      <c r="Y1363" s="28"/>
      <c r="Z1363" s="201"/>
      <c r="AA1363" s="201"/>
      <c r="AB1363" s="201"/>
      <c r="AC1363" s="201"/>
      <c r="AD1363" s="201"/>
      <c r="AE1363" s="201"/>
      <c r="AF1363" s="201"/>
      <c r="AG1363" s="201"/>
      <c r="AH1363" s="201"/>
      <c r="AI1363" s="201"/>
      <c r="AJ1363" s="201"/>
      <c r="AK1363" s="201"/>
      <c r="AL1363" s="201"/>
      <c r="AM1363" s="201"/>
      <c r="AN1363" s="201"/>
      <c r="AO1363" s="201"/>
      <c r="AP1363" s="201"/>
      <c r="AQ1363" s="201"/>
      <c r="AR1363" s="201"/>
      <c r="AS1363" s="201"/>
      <c r="AT1363" s="201"/>
      <c r="AU1363" s="201"/>
    </row>
    <row r="1364" spans="1:47">
      <c r="A1364" s="11">
        <v>50</v>
      </c>
      <c r="B1364" s="8" t="s">
        <v>383</v>
      </c>
      <c r="C1364" s="35">
        <f t="shared" si="95"/>
        <v>756397</v>
      </c>
      <c r="D1364" s="35">
        <v>0</v>
      </c>
      <c r="E1364" s="35">
        <v>0</v>
      </c>
      <c r="F1364" s="35">
        <v>0</v>
      </c>
      <c r="G1364" s="35">
        <v>0</v>
      </c>
      <c r="H1364" s="35">
        <v>250400</v>
      </c>
      <c r="I1364" s="35">
        <v>490150</v>
      </c>
      <c r="J1364" s="84">
        <v>0</v>
      </c>
      <c r="K1364" s="35">
        <v>0</v>
      </c>
      <c r="L1364" s="35">
        <v>0</v>
      </c>
      <c r="M1364" s="35">
        <v>0</v>
      </c>
      <c r="N1364" s="35">
        <v>0</v>
      </c>
      <c r="O1364" s="35">
        <v>0</v>
      </c>
      <c r="P1364" s="35">
        <v>0</v>
      </c>
      <c r="Q1364" s="35">
        <v>0</v>
      </c>
      <c r="R1364" s="35">
        <v>0</v>
      </c>
      <c r="S1364" s="35">
        <v>0</v>
      </c>
      <c r="T1364" s="35">
        <v>0</v>
      </c>
      <c r="U1364" s="35">
        <v>0</v>
      </c>
      <c r="V1364" s="35">
        <v>0</v>
      </c>
      <c r="W1364" s="35">
        <v>0</v>
      </c>
      <c r="X1364" s="35">
        <v>15847</v>
      </c>
      <c r="Y1364" s="28"/>
      <c r="Z1364" s="201"/>
      <c r="AA1364" s="201"/>
      <c r="AB1364" s="201"/>
      <c r="AC1364" s="201"/>
      <c r="AD1364" s="201"/>
      <c r="AE1364" s="201"/>
      <c r="AF1364" s="201"/>
      <c r="AG1364" s="201"/>
      <c r="AH1364" s="201"/>
      <c r="AI1364" s="201"/>
      <c r="AJ1364" s="201"/>
      <c r="AK1364" s="201"/>
      <c r="AL1364" s="201"/>
      <c r="AM1364" s="201"/>
      <c r="AN1364" s="201"/>
      <c r="AO1364" s="201"/>
      <c r="AP1364" s="201"/>
      <c r="AQ1364" s="201"/>
      <c r="AR1364" s="201"/>
      <c r="AS1364" s="201"/>
      <c r="AT1364" s="201"/>
      <c r="AU1364" s="201"/>
    </row>
    <row r="1365" spans="1:47">
      <c r="A1365" s="11">
        <v>51</v>
      </c>
      <c r="B1365" s="8" t="s">
        <v>82</v>
      </c>
      <c r="C1365" s="35">
        <f t="shared" si="95"/>
        <v>160600</v>
      </c>
      <c r="D1365" s="35">
        <v>0</v>
      </c>
      <c r="E1365" s="35">
        <v>0</v>
      </c>
      <c r="F1365" s="35">
        <v>0</v>
      </c>
      <c r="G1365" s="35">
        <v>0</v>
      </c>
      <c r="H1365" s="35">
        <v>0</v>
      </c>
      <c r="I1365" s="35">
        <v>160600</v>
      </c>
      <c r="J1365" s="84">
        <v>0</v>
      </c>
      <c r="K1365" s="35">
        <v>0</v>
      </c>
      <c r="L1365" s="35">
        <v>0</v>
      </c>
      <c r="M1365" s="35">
        <v>0</v>
      </c>
      <c r="N1365" s="35">
        <v>0</v>
      </c>
      <c r="O1365" s="35">
        <v>0</v>
      </c>
      <c r="P1365" s="35">
        <v>0</v>
      </c>
      <c r="Q1365" s="35">
        <v>0</v>
      </c>
      <c r="R1365" s="35">
        <v>0</v>
      </c>
      <c r="S1365" s="35">
        <v>0</v>
      </c>
      <c r="T1365" s="35">
        <v>0</v>
      </c>
      <c r="U1365" s="35">
        <v>0</v>
      </c>
      <c r="V1365" s="35">
        <v>0</v>
      </c>
      <c r="W1365" s="35">
        <v>0</v>
      </c>
      <c r="X1365" s="35">
        <v>0</v>
      </c>
      <c r="Y1365" s="28"/>
    </row>
    <row r="1366" spans="1:47">
      <c r="A1366" s="11">
        <v>52</v>
      </c>
      <c r="B1366" s="8" t="s">
        <v>83</v>
      </c>
      <c r="C1366" s="35">
        <f t="shared" si="95"/>
        <v>158300</v>
      </c>
      <c r="D1366" s="35">
        <v>0</v>
      </c>
      <c r="E1366" s="35">
        <v>0</v>
      </c>
      <c r="F1366" s="35">
        <v>0</v>
      </c>
      <c r="G1366" s="35">
        <v>0</v>
      </c>
      <c r="H1366" s="35">
        <v>0</v>
      </c>
      <c r="I1366" s="35">
        <v>158300</v>
      </c>
      <c r="J1366" s="84">
        <v>0</v>
      </c>
      <c r="K1366" s="35">
        <v>0</v>
      </c>
      <c r="L1366" s="35">
        <v>0</v>
      </c>
      <c r="M1366" s="35">
        <v>0</v>
      </c>
      <c r="N1366" s="35">
        <v>0</v>
      </c>
      <c r="O1366" s="35">
        <v>0</v>
      </c>
      <c r="P1366" s="35">
        <v>0</v>
      </c>
      <c r="Q1366" s="35">
        <v>0</v>
      </c>
      <c r="R1366" s="35">
        <v>0</v>
      </c>
      <c r="S1366" s="35">
        <v>0</v>
      </c>
      <c r="T1366" s="35">
        <v>0</v>
      </c>
      <c r="U1366" s="35">
        <v>0</v>
      </c>
      <c r="V1366" s="35">
        <v>0</v>
      </c>
      <c r="W1366" s="35">
        <v>0</v>
      </c>
      <c r="X1366" s="35">
        <v>0</v>
      </c>
      <c r="Y1366" s="28"/>
    </row>
    <row r="1367" spans="1:47">
      <c r="A1367" s="11">
        <v>53</v>
      </c>
      <c r="B1367" s="8" t="s">
        <v>384</v>
      </c>
      <c r="C1367" s="35">
        <f t="shared" si="95"/>
        <v>311884</v>
      </c>
      <c r="D1367" s="35">
        <v>0</v>
      </c>
      <c r="E1367" s="35">
        <v>0</v>
      </c>
      <c r="F1367" s="35">
        <v>0</v>
      </c>
      <c r="G1367" s="35">
        <v>0</v>
      </c>
      <c r="H1367" s="35">
        <v>302800</v>
      </c>
      <c r="I1367" s="35">
        <v>0</v>
      </c>
      <c r="J1367" s="84">
        <v>0</v>
      </c>
      <c r="K1367" s="35">
        <v>0</v>
      </c>
      <c r="L1367" s="35">
        <v>0</v>
      </c>
      <c r="M1367" s="35">
        <v>0</v>
      </c>
      <c r="N1367" s="35">
        <v>0</v>
      </c>
      <c r="O1367" s="35">
        <v>0</v>
      </c>
      <c r="P1367" s="35">
        <v>0</v>
      </c>
      <c r="Q1367" s="35">
        <v>0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9084</v>
      </c>
      <c r="X1367" s="35">
        <v>0</v>
      </c>
      <c r="Y1367" s="28"/>
      <c r="Z1367" s="201"/>
      <c r="AA1367" s="201"/>
      <c r="AB1367" s="201"/>
      <c r="AC1367" s="201"/>
      <c r="AD1367" s="201"/>
      <c r="AE1367" s="201"/>
      <c r="AF1367" s="201"/>
      <c r="AG1367" s="201"/>
      <c r="AH1367" s="201"/>
      <c r="AI1367" s="201"/>
      <c r="AJ1367" s="201"/>
      <c r="AK1367" s="201"/>
      <c r="AL1367" s="201"/>
      <c r="AM1367" s="201"/>
      <c r="AN1367" s="201"/>
      <c r="AO1367" s="201"/>
      <c r="AP1367" s="201"/>
      <c r="AQ1367" s="201"/>
      <c r="AR1367" s="201"/>
      <c r="AS1367" s="201"/>
      <c r="AT1367" s="201"/>
      <c r="AU1367" s="201"/>
    </row>
    <row r="1368" spans="1:47">
      <c r="A1368" s="11">
        <v>54</v>
      </c>
      <c r="B1368" s="8" t="s">
        <v>385</v>
      </c>
      <c r="C1368" s="35">
        <f t="shared" si="95"/>
        <v>218700</v>
      </c>
      <c r="D1368" s="35">
        <v>0</v>
      </c>
      <c r="E1368" s="35">
        <v>0</v>
      </c>
      <c r="F1368" s="35">
        <v>0</v>
      </c>
      <c r="G1368" s="35">
        <v>0</v>
      </c>
      <c r="H1368" s="35">
        <v>212400</v>
      </c>
      <c r="I1368" s="35">
        <v>0</v>
      </c>
      <c r="J1368" s="84">
        <v>0</v>
      </c>
      <c r="K1368" s="35">
        <v>0</v>
      </c>
      <c r="L1368" s="35">
        <v>0</v>
      </c>
      <c r="M1368" s="35">
        <v>0</v>
      </c>
      <c r="N1368" s="35">
        <v>0</v>
      </c>
      <c r="O1368" s="35">
        <v>0</v>
      </c>
      <c r="P1368" s="35">
        <v>0</v>
      </c>
      <c r="Q1368" s="35">
        <v>0</v>
      </c>
      <c r="R1368" s="35">
        <v>0</v>
      </c>
      <c r="S1368" s="35">
        <v>0</v>
      </c>
      <c r="T1368" s="35">
        <v>0</v>
      </c>
      <c r="U1368" s="35">
        <v>0</v>
      </c>
      <c r="V1368" s="35">
        <v>0</v>
      </c>
      <c r="W1368" s="35">
        <v>6300</v>
      </c>
      <c r="X1368" s="35">
        <v>0</v>
      </c>
      <c r="Y1368" s="28"/>
      <c r="Z1368" s="201"/>
      <c r="AA1368" s="201"/>
      <c r="AB1368" s="201"/>
      <c r="AC1368" s="201"/>
      <c r="AD1368" s="201"/>
      <c r="AE1368" s="201"/>
      <c r="AF1368" s="201"/>
      <c r="AG1368" s="201"/>
      <c r="AH1368" s="201"/>
      <c r="AI1368" s="201"/>
      <c r="AJ1368" s="201"/>
      <c r="AK1368" s="201"/>
      <c r="AL1368" s="201"/>
      <c r="AM1368" s="201"/>
      <c r="AN1368" s="201"/>
      <c r="AO1368" s="201"/>
      <c r="AP1368" s="201"/>
      <c r="AQ1368" s="201"/>
      <c r="AR1368" s="201"/>
      <c r="AS1368" s="201"/>
      <c r="AT1368" s="201"/>
      <c r="AU1368" s="201"/>
    </row>
    <row r="1369" spans="1:47">
      <c r="A1369" s="11">
        <v>55</v>
      </c>
      <c r="B1369" s="8" t="s">
        <v>386</v>
      </c>
      <c r="C1369" s="35">
        <f t="shared" si="95"/>
        <v>217300</v>
      </c>
      <c r="D1369" s="35">
        <v>0</v>
      </c>
      <c r="E1369" s="35">
        <v>0</v>
      </c>
      <c r="F1369" s="35">
        <v>0</v>
      </c>
      <c r="G1369" s="35">
        <v>0</v>
      </c>
      <c r="H1369" s="35">
        <v>211000</v>
      </c>
      <c r="I1369" s="35">
        <v>0</v>
      </c>
      <c r="J1369" s="84">
        <v>0</v>
      </c>
      <c r="K1369" s="35">
        <v>0</v>
      </c>
      <c r="L1369" s="35">
        <v>0</v>
      </c>
      <c r="M1369" s="35">
        <v>0</v>
      </c>
      <c r="N1369" s="35">
        <v>0</v>
      </c>
      <c r="O1369" s="35">
        <v>0</v>
      </c>
      <c r="P1369" s="35">
        <v>0</v>
      </c>
      <c r="Q1369" s="35">
        <v>0</v>
      </c>
      <c r="R1369" s="35">
        <v>0</v>
      </c>
      <c r="S1369" s="35">
        <v>0</v>
      </c>
      <c r="T1369" s="35">
        <v>0</v>
      </c>
      <c r="U1369" s="35">
        <v>0</v>
      </c>
      <c r="V1369" s="35">
        <v>0</v>
      </c>
      <c r="W1369" s="35">
        <v>6300</v>
      </c>
      <c r="X1369" s="35">
        <v>0</v>
      </c>
      <c r="Y1369" s="28"/>
      <c r="Z1369" s="201"/>
      <c r="AA1369" s="201"/>
      <c r="AB1369" s="201"/>
      <c r="AC1369" s="201"/>
      <c r="AD1369" s="201"/>
      <c r="AE1369" s="201"/>
      <c r="AF1369" s="201"/>
      <c r="AG1369" s="201"/>
      <c r="AH1369" s="201"/>
      <c r="AI1369" s="201"/>
      <c r="AJ1369" s="201"/>
      <c r="AK1369" s="201"/>
      <c r="AL1369" s="201"/>
      <c r="AM1369" s="201"/>
      <c r="AN1369" s="201"/>
      <c r="AO1369" s="201"/>
      <c r="AP1369" s="201"/>
      <c r="AQ1369" s="201"/>
      <c r="AR1369" s="201"/>
      <c r="AS1369" s="201"/>
      <c r="AT1369" s="201"/>
      <c r="AU1369" s="201"/>
    </row>
    <row r="1370" spans="1:47">
      <c r="A1370" s="11">
        <v>56</v>
      </c>
      <c r="B1370" s="8" t="s">
        <v>387</v>
      </c>
      <c r="C1370" s="35">
        <f t="shared" si="95"/>
        <v>217300</v>
      </c>
      <c r="D1370" s="35">
        <v>0</v>
      </c>
      <c r="E1370" s="35">
        <v>0</v>
      </c>
      <c r="F1370" s="35">
        <v>0</v>
      </c>
      <c r="G1370" s="35">
        <v>0</v>
      </c>
      <c r="H1370" s="35">
        <v>211000</v>
      </c>
      <c r="I1370" s="35">
        <v>0</v>
      </c>
      <c r="J1370" s="84">
        <v>0</v>
      </c>
      <c r="K1370" s="35">
        <v>0</v>
      </c>
      <c r="L1370" s="35">
        <v>0</v>
      </c>
      <c r="M1370" s="35">
        <v>0</v>
      </c>
      <c r="N1370" s="35">
        <v>0</v>
      </c>
      <c r="O1370" s="35">
        <v>0</v>
      </c>
      <c r="P1370" s="35">
        <v>0</v>
      </c>
      <c r="Q1370" s="35">
        <v>0</v>
      </c>
      <c r="R1370" s="35">
        <v>0</v>
      </c>
      <c r="S1370" s="35">
        <v>0</v>
      </c>
      <c r="T1370" s="35">
        <v>0</v>
      </c>
      <c r="U1370" s="35">
        <v>0</v>
      </c>
      <c r="V1370" s="35">
        <v>0</v>
      </c>
      <c r="W1370" s="35">
        <v>6300</v>
      </c>
      <c r="X1370" s="35">
        <v>0</v>
      </c>
      <c r="Y1370" s="28"/>
      <c r="Z1370" s="201"/>
      <c r="AA1370" s="201"/>
      <c r="AB1370" s="201"/>
      <c r="AC1370" s="201"/>
      <c r="AD1370" s="201"/>
      <c r="AE1370" s="201"/>
      <c r="AF1370" s="201"/>
      <c r="AG1370" s="201"/>
      <c r="AH1370" s="201"/>
      <c r="AI1370" s="201"/>
      <c r="AJ1370" s="201"/>
      <c r="AK1370" s="201"/>
      <c r="AL1370" s="201"/>
      <c r="AM1370" s="201"/>
      <c r="AN1370" s="201"/>
      <c r="AO1370" s="201"/>
      <c r="AP1370" s="201"/>
      <c r="AQ1370" s="201"/>
      <c r="AR1370" s="201"/>
      <c r="AS1370" s="201"/>
      <c r="AT1370" s="201"/>
      <c r="AU1370" s="201"/>
    </row>
    <row r="1371" spans="1:47">
      <c r="A1371" s="11">
        <v>57</v>
      </c>
      <c r="B1371" s="8" t="s">
        <v>388</v>
      </c>
      <c r="C1371" s="35">
        <f t="shared" si="95"/>
        <v>129700</v>
      </c>
      <c r="D1371" s="35">
        <v>0</v>
      </c>
      <c r="E1371" s="35">
        <v>0</v>
      </c>
      <c r="F1371" s="35">
        <v>0</v>
      </c>
      <c r="G1371" s="35">
        <v>0</v>
      </c>
      <c r="H1371" s="35">
        <v>126000</v>
      </c>
      <c r="I1371" s="35">
        <v>0</v>
      </c>
      <c r="J1371" s="84">
        <v>0</v>
      </c>
      <c r="K1371" s="35">
        <v>0</v>
      </c>
      <c r="L1371" s="35">
        <v>0</v>
      </c>
      <c r="M1371" s="35">
        <v>0</v>
      </c>
      <c r="N1371" s="35">
        <v>0</v>
      </c>
      <c r="O1371" s="35">
        <v>0</v>
      </c>
      <c r="P1371" s="35">
        <v>0</v>
      </c>
      <c r="Q1371" s="35">
        <v>0</v>
      </c>
      <c r="R1371" s="35">
        <v>0</v>
      </c>
      <c r="S1371" s="35">
        <v>0</v>
      </c>
      <c r="T1371" s="35">
        <v>0</v>
      </c>
      <c r="U1371" s="35">
        <v>0</v>
      </c>
      <c r="V1371" s="35">
        <v>0</v>
      </c>
      <c r="W1371" s="35">
        <v>3700</v>
      </c>
      <c r="X1371" s="35">
        <v>0</v>
      </c>
      <c r="Y1371" s="28"/>
      <c r="Z1371" s="201"/>
      <c r="AA1371" s="201"/>
      <c r="AB1371" s="201"/>
      <c r="AC1371" s="201"/>
      <c r="AD1371" s="201"/>
      <c r="AE1371" s="201"/>
      <c r="AF1371" s="201"/>
      <c r="AG1371" s="201"/>
      <c r="AH1371" s="201"/>
      <c r="AI1371" s="201"/>
      <c r="AJ1371" s="201"/>
      <c r="AK1371" s="201"/>
      <c r="AL1371" s="201"/>
      <c r="AM1371" s="201"/>
      <c r="AN1371" s="201"/>
      <c r="AO1371" s="201"/>
      <c r="AP1371" s="201"/>
      <c r="AQ1371" s="201"/>
      <c r="AR1371" s="201"/>
      <c r="AS1371" s="201"/>
      <c r="AT1371" s="201"/>
      <c r="AU1371" s="201"/>
    </row>
    <row r="1372" spans="1:47">
      <c r="A1372" s="11">
        <v>58</v>
      </c>
      <c r="B1372" s="8" t="s">
        <v>389</v>
      </c>
      <c r="C1372" s="35">
        <f t="shared" si="95"/>
        <v>236900</v>
      </c>
      <c r="D1372" s="35">
        <v>0</v>
      </c>
      <c r="E1372" s="35">
        <v>0</v>
      </c>
      <c r="F1372" s="35">
        <v>0</v>
      </c>
      <c r="G1372" s="35">
        <v>0</v>
      </c>
      <c r="H1372" s="35">
        <v>230000</v>
      </c>
      <c r="I1372" s="35">
        <v>0</v>
      </c>
      <c r="J1372" s="84">
        <v>0</v>
      </c>
      <c r="K1372" s="35">
        <v>0</v>
      </c>
      <c r="L1372" s="35">
        <v>0</v>
      </c>
      <c r="M1372" s="35">
        <v>0</v>
      </c>
      <c r="N1372" s="35">
        <v>0</v>
      </c>
      <c r="O1372" s="35">
        <v>0</v>
      </c>
      <c r="P1372" s="35">
        <v>0</v>
      </c>
      <c r="Q1372" s="35">
        <v>0</v>
      </c>
      <c r="R1372" s="35">
        <v>0</v>
      </c>
      <c r="S1372" s="35">
        <v>0</v>
      </c>
      <c r="T1372" s="35">
        <v>0</v>
      </c>
      <c r="U1372" s="35">
        <v>0</v>
      </c>
      <c r="V1372" s="35">
        <v>0</v>
      </c>
      <c r="W1372" s="35">
        <v>6900</v>
      </c>
      <c r="X1372" s="35">
        <v>0</v>
      </c>
      <c r="Y1372" s="28"/>
      <c r="Z1372" s="201"/>
      <c r="AA1372" s="201"/>
      <c r="AB1372" s="201"/>
      <c r="AC1372" s="201"/>
      <c r="AD1372" s="201"/>
      <c r="AE1372" s="201"/>
      <c r="AF1372" s="201"/>
      <c r="AG1372" s="201"/>
      <c r="AH1372" s="201"/>
      <c r="AI1372" s="201"/>
      <c r="AJ1372" s="201"/>
      <c r="AK1372" s="201"/>
      <c r="AL1372" s="201"/>
      <c r="AM1372" s="201"/>
      <c r="AN1372" s="201"/>
      <c r="AO1372" s="201"/>
      <c r="AP1372" s="201"/>
      <c r="AQ1372" s="201"/>
      <c r="AR1372" s="201"/>
      <c r="AS1372" s="201"/>
      <c r="AT1372" s="201"/>
      <c r="AU1372" s="201"/>
    </row>
    <row r="1373" spans="1:47">
      <c r="A1373" s="11">
        <v>59</v>
      </c>
      <c r="B1373" s="1" t="s">
        <v>390</v>
      </c>
      <c r="C1373" s="35">
        <f t="shared" si="95"/>
        <v>429776</v>
      </c>
      <c r="D1373" s="35">
        <v>0</v>
      </c>
      <c r="E1373" s="35">
        <v>0</v>
      </c>
      <c r="F1373" s="35">
        <v>0</v>
      </c>
      <c r="G1373" s="35">
        <v>0</v>
      </c>
      <c r="H1373" s="35">
        <v>50000</v>
      </c>
      <c r="I1373" s="35">
        <v>0</v>
      </c>
      <c r="J1373" s="84">
        <v>0</v>
      </c>
      <c r="K1373" s="35">
        <v>0</v>
      </c>
      <c r="L1373" s="35">
        <v>160</v>
      </c>
      <c r="M1373" s="35">
        <v>203600</v>
      </c>
      <c r="N1373" s="35">
        <v>0</v>
      </c>
      <c r="O1373" s="35">
        <v>0</v>
      </c>
      <c r="P1373" s="35">
        <v>201</v>
      </c>
      <c r="Q1373" s="35">
        <v>157400</v>
      </c>
      <c r="R1373" s="35">
        <v>32</v>
      </c>
      <c r="S1373" s="35">
        <v>8080</v>
      </c>
      <c r="T1373" s="35">
        <v>0</v>
      </c>
      <c r="U1373" s="35">
        <v>0</v>
      </c>
      <c r="V1373" s="35">
        <v>1728</v>
      </c>
      <c r="W1373" s="35">
        <v>0</v>
      </c>
      <c r="X1373" s="35">
        <v>8968</v>
      </c>
      <c r="Y1373" s="28"/>
      <c r="Z1373" s="201"/>
      <c r="AA1373" s="201"/>
      <c r="AB1373" s="201"/>
      <c r="AC1373" s="201"/>
      <c r="AD1373" s="201"/>
      <c r="AE1373" s="201"/>
      <c r="AF1373" s="201"/>
      <c r="AG1373" s="201"/>
      <c r="AH1373" s="201"/>
      <c r="AI1373" s="201"/>
      <c r="AJ1373" s="201"/>
      <c r="AK1373" s="201"/>
      <c r="AL1373" s="201"/>
      <c r="AM1373" s="201"/>
      <c r="AN1373" s="201"/>
      <c r="AO1373" s="201"/>
      <c r="AP1373" s="201"/>
      <c r="AQ1373" s="201"/>
      <c r="AR1373" s="201"/>
      <c r="AS1373" s="201"/>
      <c r="AT1373" s="201"/>
      <c r="AU1373" s="201"/>
    </row>
    <row r="1374" spans="1:47">
      <c r="A1374" s="11">
        <v>60</v>
      </c>
      <c r="B1374" s="70" t="s">
        <v>1019</v>
      </c>
      <c r="C1374" s="35">
        <f t="shared" si="95"/>
        <v>970000</v>
      </c>
      <c r="D1374" s="35">
        <v>0</v>
      </c>
      <c r="E1374" s="35">
        <v>480000</v>
      </c>
      <c r="F1374" s="35">
        <v>0</v>
      </c>
      <c r="G1374" s="35">
        <v>490000</v>
      </c>
      <c r="H1374" s="35">
        <v>0</v>
      </c>
      <c r="I1374" s="35">
        <v>0</v>
      </c>
      <c r="J1374" s="84">
        <v>0</v>
      </c>
      <c r="K1374" s="35">
        <v>0</v>
      </c>
      <c r="L1374" s="35">
        <v>0</v>
      </c>
      <c r="M1374" s="35">
        <v>0</v>
      </c>
      <c r="N1374" s="35">
        <v>0</v>
      </c>
      <c r="O1374" s="35">
        <v>0</v>
      </c>
      <c r="P1374" s="35">
        <v>0</v>
      </c>
      <c r="Q1374" s="35">
        <v>0</v>
      </c>
      <c r="R1374" s="35">
        <v>0</v>
      </c>
      <c r="S1374" s="35">
        <v>0</v>
      </c>
      <c r="T1374" s="35">
        <v>0</v>
      </c>
      <c r="U1374" s="35">
        <v>0</v>
      </c>
      <c r="V1374" s="35">
        <v>0</v>
      </c>
      <c r="W1374" s="35">
        <v>0</v>
      </c>
      <c r="X1374" s="35">
        <v>0</v>
      </c>
      <c r="Y1374" s="28"/>
      <c r="Z1374" s="201"/>
      <c r="AA1374" s="201"/>
      <c r="AB1374" s="201"/>
      <c r="AC1374" s="201"/>
      <c r="AD1374" s="201"/>
      <c r="AE1374" s="201"/>
      <c r="AF1374" s="201"/>
      <c r="AG1374" s="201"/>
      <c r="AH1374" s="201"/>
      <c r="AI1374" s="201"/>
      <c r="AJ1374" s="201"/>
      <c r="AK1374" s="201"/>
      <c r="AL1374" s="201"/>
      <c r="AM1374" s="201"/>
      <c r="AN1374" s="201"/>
      <c r="AO1374" s="201"/>
      <c r="AP1374" s="201"/>
      <c r="AQ1374" s="201"/>
      <c r="AR1374" s="201"/>
      <c r="AS1374" s="201"/>
      <c r="AT1374" s="201"/>
      <c r="AU1374" s="201"/>
    </row>
    <row r="1375" spans="1:47">
      <c r="A1375" s="11">
        <v>61</v>
      </c>
      <c r="B1375" s="70" t="s">
        <v>1020</v>
      </c>
      <c r="C1375" s="35">
        <f t="shared" si="95"/>
        <v>960169</v>
      </c>
      <c r="D1375" s="35">
        <v>0</v>
      </c>
      <c r="E1375" s="35">
        <v>470000</v>
      </c>
      <c r="F1375" s="35">
        <v>0</v>
      </c>
      <c r="G1375" s="35">
        <v>490169</v>
      </c>
      <c r="H1375" s="35">
        <v>0</v>
      </c>
      <c r="I1375" s="35">
        <v>0</v>
      </c>
      <c r="J1375" s="84">
        <v>0</v>
      </c>
      <c r="K1375" s="35">
        <v>0</v>
      </c>
      <c r="L1375" s="35">
        <v>0</v>
      </c>
      <c r="M1375" s="35">
        <v>0</v>
      </c>
      <c r="N1375" s="35">
        <v>0</v>
      </c>
      <c r="O1375" s="35">
        <v>0</v>
      </c>
      <c r="P1375" s="35">
        <v>0</v>
      </c>
      <c r="Q1375" s="35">
        <v>0</v>
      </c>
      <c r="R1375" s="35">
        <v>0</v>
      </c>
      <c r="S1375" s="35">
        <v>0</v>
      </c>
      <c r="T1375" s="35">
        <v>0</v>
      </c>
      <c r="U1375" s="35">
        <v>0</v>
      </c>
      <c r="V1375" s="35">
        <v>0</v>
      </c>
      <c r="W1375" s="35">
        <v>0</v>
      </c>
      <c r="X1375" s="35">
        <v>0</v>
      </c>
      <c r="Y1375" s="28"/>
      <c r="Z1375" s="201"/>
      <c r="AA1375" s="201"/>
      <c r="AB1375" s="201"/>
      <c r="AC1375" s="201"/>
      <c r="AD1375" s="201"/>
      <c r="AE1375" s="201"/>
      <c r="AF1375" s="201"/>
      <c r="AG1375" s="201"/>
      <c r="AH1375" s="201"/>
      <c r="AI1375" s="201"/>
      <c r="AJ1375" s="201"/>
      <c r="AK1375" s="201"/>
      <c r="AL1375" s="201"/>
      <c r="AM1375" s="201"/>
      <c r="AN1375" s="201"/>
      <c r="AO1375" s="201"/>
      <c r="AP1375" s="201"/>
      <c r="AQ1375" s="201"/>
      <c r="AR1375" s="201"/>
      <c r="AS1375" s="201"/>
      <c r="AT1375" s="201"/>
      <c r="AU1375" s="201"/>
    </row>
    <row r="1376" spans="1:47">
      <c r="A1376" s="11">
        <v>62</v>
      </c>
      <c r="B1376" s="8" t="s">
        <v>391</v>
      </c>
      <c r="C1376" s="35">
        <f t="shared" si="95"/>
        <v>3273194</v>
      </c>
      <c r="D1376" s="35">
        <v>0</v>
      </c>
      <c r="E1376" s="35">
        <v>0</v>
      </c>
      <c r="F1376" s="35">
        <v>0</v>
      </c>
      <c r="G1376" s="35">
        <v>0</v>
      </c>
      <c r="H1376" s="35">
        <v>821530</v>
      </c>
      <c r="I1376" s="35">
        <v>1557951</v>
      </c>
      <c r="J1376" s="84">
        <v>0</v>
      </c>
      <c r="K1376" s="35">
        <v>0</v>
      </c>
      <c r="L1376" s="35">
        <v>0</v>
      </c>
      <c r="M1376" s="35">
        <v>0</v>
      </c>
      <c r="N1376" s="35">
        <v>983</v>
      </c>
      <c r="O1376" s="35">
        <v>825135</v>
      </c>
      <c r="P1376" s="35">
        <v>0</v>
      </c>
      <c r="Q1376" s="35">
        <v>0</v>
      </c>
      <c r="R1376" s="35">
        <v>0</v>
      </c>
      <c r="S1376" s="35">
        <v>0</v>
      </c>
      <c r="T1376" s="35">
        <v>0</v>
      </c>
      <c r="U1376" s="35">
        <v>0</v>
      </c>
      <c r="V1376" s="35">
        <v>0</v>
      </c>
      <c r="W1376" s="35">
        <v>0</v>
      </c>
      <c r="X1376" s="35">
        <v>68578</v>
      </c>
      <c r="Y1376" s="28"/>
      <c r="Z1376" s="201"/>
      <c r="AA1376" s="201"/>
      <c r="AB1376" s="201"/>
      <c r="AC1376" s="201"/>
      <c r="AD1376" s="201"/>
      <c r="AE1376" s="201"/>
      <c r="AF1376" s="201"/>
      <c r="AG1376" s="201"/>
      <c r="AH1376" s="201"/>
      <c r="AI1376" s="201"/>
      <c r="AJ1376" s="201"/>
      <c r="AK1376" s="201"/>
      <c r="AL1376" s="201"/>
      <c r="AM1376" s="201"/>
      <c r="AN1376" s="201"/>
      <c r="AO1376" s="201"/>
      <c r="AP1376" s="201"/>
      <c r="AQ1376" s="201"/>
      <c r="AR1376" s="201"/>
      <c r="AS1376" s="201"/>
      <c r="AT1376" s="201"/>
      <c r="AU1376" s="201"/>
    </row>
    <row r="1377" spans="1:47">
      <c r="A1377" s="11">
        <v>63</v>
      </c>
      <c r="B1377" s="8" t="s">
        <v>87</v>
      </c>
      <c r="C1377" s="35">
        <f t="shared" si="95"/>
        <v>597300</v>
      </c>
      <c r="D1377" s="35">
        <v>0</v>
      </c>
      <c r="E1377" s="35">
        <v>0</v>
      </c>
      <c r="F1377" s="35">
        <v>0</v>
      </c>
      <c r="G1377" s="35">
        <v>0</v>
      </c>
      <c r="H1377" s="35">
        <v>0</v>
      </c>
      <c r="I1377" s="35">
        <v>0</v>
      </c>
      <c r="J1377" s="84">
        <v>0</v>
      </c>
      <c r="K1377" s="35">
        <v>0</v>
      </c>
      <c r="L1377" s="35">
        <v>334</v>
      </c>
      <c r="M1377" s="35">
        <v>597300</v>
      </c>
      <c r="N1377" s="35">
        <v>0</v>
      </c>
      <c r="O1377" s="35">
        <v>0</v>
      </c>
      <c r="P1377" s="35">
        <v>0</v>
      </c>
      <c r="Q1377" s="35">
        <v>0</v>
      </c>
      <c r="R1377" s="35">
        <v>0</v>
      </c>
      <c r="S1377" s="35">
        <v>0</v>
      </c>
      <c r="T1377" s="35">
        <v>0</v>
      </c>
      <c r="U1377" s="35">
        <v>0</v>
      </c>
      <c r="V1377" s="35">
        <v>0</v>
      </c>
      <c r="W1377" s="35">
        <v>0</v>
      </c>
      <c r="X1377" s="35">
        <v>0</v>
      </c>
      <c r="Y1377" s="28"/>
      <c r="Z1377" s="201"/>
      <c r="AA1377" s="201"/>
      <c r="AB1377" s="201"/>
      <c r="AC1377" s="201"/>
      <c r="AD1377" s="201"/>
      <c r="AE1377" s="201"/>
      <c r="AF1377" s="201"/>
      <c r="AG1377" s="201"/>
      <c r="AH1377" s="201"/>
      <c r="AI1377" s="201"/>
      <c r="AJ1377" s="201"/>
      <c r="AK1377" s="201"/>
      <c r="AL1377" s="201"/>
      <c r="AM1377" s="201"/>
      <c r="AN1377" s="201"/>
      <c r="AO1377" s="201"/>
      <c r="AP1377" s="201"/>
      <c r="AQ1377" s="201"/>
      <c r="AR1377" s="201"/>
      <c r="AS1377" s="201"/>
      <c r="AT1377" s="201"/>
      <c r="AU1377" s="201"/>
    </row>
    <row r="1378" spans="1:47">
      <c r="A1378" s="11">
        <v>64</v>
      </c>
      <c r="B1378" s="8" t="s">
        <v>392</v>
      </c>
      <c r="C1378" s="35">
        <f t="shared" si="95"/>
        <v>87431</v>
      </c>
      <c r="D1378" s="35">
        <v>0</v>
      </c>
      <c r="E1378" s="35">
        <v>0</v>
      </c>
      <c r="F1378" s="35">
        <v>0</v>
      </c>
      <c r="G1378" s="35">
        <v>0</v>
      </c>
      <c r="H1378" s="35">
        <v>85600</v>
      </c>
      <c r="I1378" s="35">
        <v>0</v>
      </c>
      <c r="J1378" s="84">
        <v>0</v>
      </c>
      <c r="K1378" s="35">
        <v>0</v>
      </c>
      <c r="L1378" s="35">
        <v>0</v>
      </c>
      <c r="M1378" s="35">
        <v>0</v>
      </c>
      <c r="N1378" s="35">
        <v>0</v>
      </c>
      <c r="O1378" s="35">
        <v>0</v>
      </c>
      <c r="P1378" s="35">
        <v>0</v>
      </c>
      <c r="Q1378" s="35">
        <v>0</v>
      </c>
      <c r="R1378" s="35">
        <v>0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1831</v>
      </c>
      <c r="Y1378" s="28"/>
      <c r="Z1378" s="201"/>
      <c r="AA1378" s="201"/>
      <c r="AB1378" s="201"/>
      <c r="AC1378" s="201"/>
      <c r="AD1378" s="201"/>
      <c r="AE1378" s="201"/>
      <c r="AF1378" s="201"/>
      <c r="AG1378" s="201"/>
      <c r="AH1378" s="201"/>
      <c r="AI1378" s="201"/>
      <c r="AJ1378" s="201"/>
      <c r="AK1378" s="201"/>
      <c r="AL1378" s="201"/>
      <c r="AM1378" s="201"/>
      <c r="AN1378" s="201"/>
      <c r="AO1378" s="201"/>
      <c r="AP1378" s="201"/>
      <c r="AQ1378" s="201"/>
      <c r="AR1378" s="201"/>
      <c r="AS1378" s="201"/>
      <c r="AT1378" s="201"/>
      <c r="AU1378" s="201"/>
    </row>
    <row r="1379" spans="1:47">
      <c r="A1379" s="11">
        <v>65</v>
      </c>
      <c r="B1379" s="8" t="s">
        <v>393</v>
      </c>
      <c r="C1379" s="35">
        <f t="shared" si="95"/>
        <v>376978</v>
      </c>
      <c r="D1379" s="35">
        <v>0</v>
      </c>
      <c r="E1379" s="35">
        <v>0</v>
      </c>
      <c r="F1379" s="35">
        <v>0</v>
      </c>
      <c r="G1379" s="35">
        <v>0</v>
      </c>
      <c r="H1379" s="35">
        <v>0</v>
      </c>
      <c r="I1379" s="35">
        <v>0</v>
      </c>
      <c r="J1379" s="84">
        <v>0</v>
      </c>
      <c r="K1379" s="35">
        <v>0</v>
      </c>
      <c r="L1379" s="35">
        <v>160</v>
      </c>
      <c r="M1379" s="35">
        <v>203600</v>
      </c>
      <c r="N1379" s="35">
        <v>0</v>
      </c>
      <c r="O1379" s="35">
        <v>0</v>
      </c>
      <c r="P1379" s="35">
        <v>201</v>
      </c>
      <c r="Q1379" s="35">
        <v>157400</v>
      </c>
      <c r="R1379" s="35">
        <v>36</v>
      </c>
      <c r="S1379" s="35">
        <v>8080</v>
      </c>
      <c r="T1379" s="35">
        <v>0</v>
      </c>
      <c r="U1379" s="35">
        <v>0</v>
      </c>
      <c r="V1379" s="35">
        <v>0</v>
      </c>
      <c r="W1379" s="35">
        <v>0</v>
      </c>
      <c r="X1379" s="35">
        <v>7898</v>
      </c>
      <c r="Y1379" s="28"/>
      <c r="Z1379" s="201"/>
      <c r="AA1379" s="201"/>
      <c r="AB1379" s="201"/>
      <c r="AC1379" s="201"/>
      <c r="AD1379" s="201"/>
      <c r="AE1379" s="201"/>
      <c r="AF1379" s="201"/>
      <c r="AG1379" s="201"/>
      <c r="AH1379" s="201"/>
      <c r="AI1379" s="201"/>
      <c r="AJ1379" s="201"/>
      <c r="AK1379" s="201"/>
      <c r="AL1379" s="201"/>
      <c r="AM1379" s="201"/>
      <c r="AN1379" s="201"/>
      <c r="AO1379" s="201"/>
      <c r="AP1379" s="201"/>
      <c r="AQ1379" s="201"/>
      <c r="AR1379" s="201"/>
      <c r="AS1379" s="201"/>
      <c r="AT1379" s="201"/>
      <c r="AU1379" s="201"/>
    </row>
    <row r="1380" spans="1:47">
      <c r="A1380" s="11">
        <v>66</v>
      </c>
      <c r="B1380" s="8" t="s">
        <v>394</v>
      </c>
      <c r="C1380" s="35">
        <f t="shared" si="95"/>
        <v>162300</v>
      </c>
      <c r="D1380" s="35">
        <v>0</v>
      </c>
      <c r="E1380" s="35">
        <v>94100</v>
      </c>
      <c r="F1380" s="35">
        <v>0</v>
      </c>
      <c r="G1380" s="35">
        <v>0</v>
      </c>
      <c r="H1380" s="35">
        <v>64800</v>
      </c>
      <c r="I1380" s="35">
        <v>0</v>
      </c>
      <c r="J1380" s="84">
        <v>0</v>
      </c>
      <c r="K1380" s="35">
        <v>0</v>
      </c>
      <c r="L1380" s="35">
        <v>0</v>
      </c>
      <c r="M1380" s="35">
        <v>0</v>
      </c>
      <c r="N1380" s="35">
        <v>0</v>
      </c>
      <c r="O1380" s="35">
        <v>0</v>
      </c>
      <c r="P1380" s="35">
        <v>0</v>
      </c>
      <c r="Q1380" s="35">
        <v>0</v>
      </c>
      <c r="R1380" s="35">
        <v>0</v>
      </c>
      <c r="S1380" s="35">
        <v>0</v>
      </c>
      <c r="T1380" s="35">
        <v>0</v>
      </c>
      <c r="U1380" s="35">
        <v>0</v>
      </c>
      <c r="V1380" s="35">
        <v>0</v>
      </c>
      <c r="W1380" s="35">
        <v>0</v>
      </c>
      <c r="X1380" s="35">
        <v>3400</v>
      </c>
      <c r="Y1380" s="28"/>
      <c r="Z1380" s="201"/>
      <c r="AA1380" s="201"/>
      <c r="AB1380" s="201"/>
      <c r="AC1380" s="201"/>
      <c r="AD1380" s="201"/>
      <c r="AE1380" s="201"/>
      <c r="AF1380" s="201"/>
      <c r="AG1380" s="201"/>
      <c r="AH1380" s="201"/>
      <c r="AI1380" s="201"/>
      <c r="AJ1380" s="201"/>
      <c r="AK1380" s="201"/>
      <c r="AL1380" s="201"/>
      <c r="AM1380" s="201"/>
      <c r="AN1380" s="201"/>
      <c r="AO1380" s="201"/>
      <c r="AP1380" s="201"/>
      <c r="AQ1380" s="201"/>
      <c r="AR1380" s="201"/>
      <c r="AS1380" s="201"/>
      <c r="AT1380" s="201"/>
      <c r="AU1380" s="201"/>
    </row>
    <row r="1381" spans="1:47">
      <c r="A1381" s="11">
        <v>67</v>
      </c>
      <c r="B1381" s="8" t="s">
        <v>89</v>
      </c>
      <c r="C1381" s="35">
        <f t="shared" si="95"/>
        <v>608618</v>
      </c>
      <c r="D1381" s="35">
        <v>0</v>
      </c>
      <c r="E1381" s="35">
        <v>0</v>
      </c>
      <c r="F1381" s="35">
        <v>0</v>
      </c>
      <c r="G1381" s="35">
        <v>0</v>
      </c>
      <c r="H1381" s="35">
        <v>93898</v>
      </c>
      <c r="I1381" s="35">
        <v>0</v>
      </c>
      <c r="J1381" s="84">
        <v>0</v>
      </c>
      <c r="K1381" s="35">
        <v>0</v>
      </c>
      <c r="L1381" s="35">
        <v>271</v>
      </c>
      <c r="M1381" s="35">
        <v>276456</v>
      </c>
      <c r="N1381" s="35">
        <v>0</v>
      </c>
      <c r="O1381" s="35">
        <v>0</v>
      </c>
      <c r="P1381" s="35">
        <v>232</v>
      </c>
      <c r="Q1381" s="35">
        <v>225513</v>
      </c>
      <c r="R1381" s="35">
        <v>0</v>
      </c>
      <c r="S1381" s="35">
        <v>0</v>
      </c>
      <c r="T1381" s="35">
        <v>0</v>
      </c>
      <c r="U1381" s="35">
        <v>0</v>
      </c>
      <c r="V1381" s="35">
        <v>0</v>
      </c>
      <c r="W1381" s="35">
        <v>0</v>
      </c>
      <c r="X1381" s="35">
        <v>12751</v>
      </c>
      <c r="Y1381" s="28"/>
      <c r="Z1381" s="201"/>
      <c r="AA1381" s="201"/>
      <c r="AB1381" s="201"/>
      <c r="AC1381" s="201"/>
      <c r="AD1381" s="201"/>
      <c r="AE1381" s="201"/>
      <c r="AF1381" s="201"/>
      <c r="AG1381" s="201"/>
      <c r="AH1381" s="201"/>
      <c r="AI1381" s="201"/>
      <c r="AJ1381" s="201"/>
      <c r="AK1381" s="201"/>
      <c r="AL1381" s="201"/>
      <c r="AM1381" s="201"/>
      <c r="AN1381" s="201"/>
      <c r="AO1381" s="201"/>
      <c r="AP1381" s="201"/>
      <c r="AQ1381" s="201"/>
      <c r="AR1381" s="201"/>
      <c r="AS1381" s="201"/>
      <c r="AT1381" s="201"/>
      <c r="AU1381" s="201"/>
    </row>
    <row r="1382" spans="1:47">
      <c r="A1382" s="11">
        <v>68</v>
      </c>
      <c r="B1382" s="8" t="s">
        <v>395</v>
      </c>
      <c r="C1382" s="35">
        <f t="shared" si="95"/>
        <v>745705</v>
      </c>
      <c r="D1382" s="35">
        <v>0</v>
      </c>
      <c r="E1382" s="35">
        <v>0</v>
      </c>
      <c r="F1382" s="35">
        <v>0</v>
      </c>
      <c r="G1382" s="35">
        <v>0</v>
      </c>
      <c r="H1382" s="35">
        <v>0</v>
      </c>
      <c r="I1382" s="35">
        <v>0</v>
      </c>
      <c r="J1382" s="84">
        <v>0</v>
      </c>
      <c r="K1382" s="35">
        <v>0</v>
      </c>
      <c r="L1382" s="35">
        <v>0</v>
      </c>
      <c r="M1382" s="35">
        <v>0</v>
      </c>
      <c r="N1382" s="35">
        <v>0</v>
      </c>
      <c r="O1382" s="35">
        <v>0</v>
      </c>
      <c r="P1382" s="35">
        <v>750</v>
      </c>
      <c r="Q1382" s="35">
        <v>588600</v>
      </c>
      <c r="R1382" s="35">
        <v>182</v>
      </c>
      <c r="S1382" s="35">
        <v>75100</v>
      </c>
      <c r="T1382" s="35">
        <v>60</v>
      </c>
      <c r="U1382" s="35">
        <v>60000</v>
      </c>
      <c r="V1382" s="35">
        <v>6518</v>
      </c>
      <c r="W1382" s="35">
        <v>0</v>
      </c>
      <c r="X1382" s="35">
        <v>15487</v>
      </c>
      <c r="Y1382" s="28"/>
      <c r="Z1382" s="201"/>
      <c r="AA1382" s="201"/>
      <c r="AB1382" s="201"/>
      <c r="AC1382" s="201"/>
      <c r="AD1382" s="201"/>
      <c r="AE1382" s="201"/>
      <c r="AF1382" s="201"/>
      <c r="AG1382" s="201"/>
      <c r="AH1382" s="201"/>
      <c r="AI1382" s="201"/>
      <c r="AJ1382" s="201"/>
      <c r="AK1382" s="201"/>
      <c r="AL1382" s="201"/>
      <c r="AM1382" s="201"/>
      <c r="AN1382" s="201"/>
      <c r="AO1382" s="201"/>
      <c r="AP1382" s="201"/>
      <c r="AQ1382" s="201"/>
      <c r="AR1382" s="201"/>
      <c r="AS1382" s="201"/>
      <c r="AT1382" s="201"/>
      <c r="AU1382" s="201"/>
    </row>
    <row r="1383" spans="1:47">
      <c r="A1383" s="11">
        <v>69</v>
      </c>
      <c r="B1383" s="8" t="s">
        <v>396</v>
      </c>
      <c r="C1383" s="35">
        <f t="shared" si="95"/>
        <v>736261</v>
      </c>
      <c r="D1383" s="35">
        <v>0</v>
      </c>
      <c r="E1383" s="35">
        <v>0</v>
      </c>
      <c r="F1383" s="35">
        <v>0</v>
      </c>
      <c r="G1383" s="35">
        <v>0</v>
      </c>
      <c r="H1383" s="35">
        <v>0</v>
      </c>
      <c r="I1383" s="35">
        <v>0</v>
      </c>
      <c r="J1383" s="84">
        <v>0</v>
      </c>
      <c r="K1383" s="35">
        <v>0</v>
      </c>
      <c r="L1383" s="35">
        <v>0</v>
      </c>
      <c r="M1383" s="35">
        <v>0</v>
      </c>
      <c r="N1383" s="35">
        <v>0</v>
      </c>
      <c r="O1383" s="35">
        <v>0</v>
      </c>
      <c r="P1383" s="35">
        <v>745</v>
      </c>
      <c r="Q1383" s="35">
        <v>583900</v>
      </c>
      <c r="R1383" s="35">
        <v>183</v>
      </c>
      <c r="S1383" s="35">
        <v>70600</v>
      </c>
      <c r="T1383" s="35">
        <v>60</v>
      </c>
      <c r="U1383" s="35">
        <v>60000</v>
      </c>
      <c r="V1383" s="35">
        <v>6471</v>
      </c>
      <c r="W1383" s="35">
        <v>0</v>
      </c>
      <c r="X1383" s="35">
        <v>15290</v>
      </c>
      <c r="Y1383" s="28"/>
      <c r="Z1383" s="201"/>
      <c r="AA1383" s="201"/>
      <c r="AB1383" s="201"/>
      <c r="AC1383" s="201"/>
      <c r="AD1383" s="201"/>
      <c r="AE1383" s="201"/>
      <c r="AF1383" s="201"/>
      <c r="AG1383" s="201"/>
      <c r="AH1383" s="201"/>
      <c r="AI1383" s="201"/>
      <c r="AJ1383" s="201"/>
      <c r="AK1383" s="201"/>
      <c r="AL1383" s="201"/>
      <c r="AM1383" s="201"/>
      <c r="AN1383" s="201"/>
      <c r="AO1383" s="201"/>
      <c r="AP1383" s="201"/>
      <c r="AQ1383" s="201"/>
      <c r="AR1383" s="201"/>
      <c r="AS1383" s="201"/>
      <c r="AT1383" s="201"/>
      <c r="AU1383" s="201"/>
    </row>
    <row r="1384" spans="1:47">
      <c r="A1384" s="11">
        <v>70</v>
      </c>
      <c r="B1384" s="8" t="s">
        <v>397</v>
      </c>
      <c r="C1384" s="35">
        <f t="shared" si="95"/>
        <v>1076900</v>
      </c>
      <c r="D1384" s="35">
        <v>0</v>
      </c>
      <c r="E1384" s="35">
        <v>262900</v>
      </c>
      <c r="F1384" s="35">
        <v>0</v>
      </c>
      <c r="G1384" s="35">
        <v>196500</v>
      </c>
      <c r="H1384" s="35">
        <v>187800</v>
      </c>
      <c r="I1384" s="35">
        <v>398400</v>
      </c>
      <c r="J1384" s="84">
        <v>0</v>
      </c>
      <c r="K1384" s="35">
        <v>0</v>
      </c>
      <c r="L1384" s="35">
        <v>0</v>
      </c>
      <c r="M1384" s="35">
        <v>0</v>
      </c>
      <c r="N1384" s="35">
        <v>0</v>
      </c>
      <c r="O1384" s="35">
        <v>0</v>
      </c>
      <c r="P1384" s="35">
        <v>0</v>
      </c>
      <c r="Q1384" s="35">
        <v>0</v>
      </c>
      <c r="R1384" s="35">
        <v>0</v>
      </c>
      <c r="S1384" s="35">
        <v>0</v>
      </c>
      <c r="T1384" s="35">
        <v>0</v>
      </c>
      <c r="U1384" s="35">
        <v>0</v>
      </c>
      <c r="V1384" s="35">
        <v>0</v>
      </c>
      <c r="W1384" s="35">
        <v>31300</v>
      </c>
      <c r="X1384" s="35">
        <v>0</v>
      </c>
      <c r="Y1384" s="28"/>
      <c r="Z1384" s="201"/>
      <c r="AA1384" s="201"/>
      <c r="AB1384" s="201"/>
      <c r="AC1384" s="201"/>
      <c r="AD1384" s="201"/>
      <c r="AE1384" s="201"/>
      <c r="AF1384" s="201"/>
      <c r="AG1384" s="201"/>
      <c r="AH1384" s="201"/>
      <c r="AI1384" s="201"/>
      <c r="AJ1384" s="201"/>
      <c r="AK1384" s="201"/>
      <c r="AL1384" s="201"/>
      <c r="AM1384" s="201"/>
      <c r="AN1384" s="201"/>
      <c r="AO1384" s="201"/>
      <c r="AP1384" s="201"/>
      <c r="AQ1384" s="201"/>
      <c r="AR1384" s="201"/>
      <c r="AS1384" s="201"/>
      <c r="AT1384" s="201"/>
      <c r="AU1384" s="201"/>
    </row>
    <row r="1385" spans="1:47">
      <c r="A1385" s="11">
        <v>71</v>
      </c>
      <c r="B1385" s="8" t="s">
        <v>398</v>
      </c>
      <c r="C1385" s="35">
        <f t="shared" si="95"/>
        <v>1300650</v>
      </c>
      <c r="D1385" s="35">
        <v>0</v>
      </c>
      <c r="E1385" s="35">
        <v>305700</v>
      </c>
      <c r="F1385" s="35">
        <v>0</v>
      </c>
      <c r="G1385" s="35">
        <v>237800</v>
      </c>
      <c r="H1385" s="35">
        <v>209300</v>
      </c>
      <c r="I1385" s="35">
        <v>520600</v>
      </c>
      <c r="J1385" s="84">
        <v>0</v>
      </c>
      <c r="K1385" s="35">
        <v>0</v>
      </c>
      <c r="L1385" s="35">
        <v>0</v>
      </c>
      <c r="M1385" s="35">
        <v>0</v>
      </c>
      <c r="N1385" s="35">
        <v>0</v>
      </c>
      <c r="O1385" s="35">
        <v>0</v>
      </c>
      <c r="P1385" s="35">
        <v>0</v>
      </c>
      <c r="Q1385" s="35">
        <v>0</v>
      </c>
      <c r="R1385" s="35">
        <v>0</v>
      </c>
      <c r="S1385" s="35">
        <v>0</v>
      </c>
      <c r="T1385" s="35">
        <v>0</v>
      </c>
      <c r="U1385" s="35">
        <v>0</v>
      </c>
      <c r="V1385" s="35">
        <v>0</v>
      </c>
      <c r="W1385" s="35">
        <v>0</v>
      </c>
      <c r="X1385" s="35">
        <v>27250</v>
      </c>
      <c r="Y1385" s="28"/>
      <c r="Z1385" s="201"/>
      <c r="AA1385" s="201"/>
      <c r="AB1385" s="201"/>
      <c r="AC1385" s="201"/>
      <c r="AD1385" s="201"/>
      <c r="AE1385" s="201"/>
      <c r="AF1385" s="201"/>
      <c r="AG1385" s="201"/>
      <c r="AH1385" s="201"/>
      <c r="AI1385" s="201"/>
      <c r="AJ1385" s="201"/>
      <c r="AK1385" s="201"/>
      <c r="AL1385" s="201"/>
      <c r="AM1385" s="201"/>
      <c r="AN1385" s="201"/>
      <c r="AO1385" s="201"/>
      <c r="AP1385" s="201"/>
      <c r="AQ1385" s="201"/>
      <c r="AR1385" s="201"/>
      <c r="AS1385" s="201"/>
      <c r="AT1385" s="201"/>
      <c r="AU1385" s="201"/>
    </row>
    <row r="1386" spans="1:47">
      <c r="A1386" s="11">
        <v>72</v>
      </c>
      <c r="B1386" s="8" t="s">
        <v>399</v>
      </c>
      <c r="C1386" s="35">
        <f t="shared" si="95"/>
        <v>250243</v>
      </c>
      <c r="D1386" s="35">
        <v>0</v>
      </c>
      <c r="E1386" s="35">
        <v>0</v>
      </c>
      <c r="F1386" s="35">
        <v>0</v>
      </c>
      <c r="G1386" s="35">
        <v>0</v>
      </c>
      <c r="H1386" s="35">
        <v>245000</v>
      </c>
      <c r="I1386" s="35">
        <v>0</v>
      </c>
      <c r="J1386" s="84">
        <v>0</v>
      </c>
      <c r="K1386" s="35">
        <v>0</v>
      </c>
      <c r="L1386" s="35">
        <v>0</v>
      </c>
      <c r="M1386" s="35">
        <v>0</v>
      </c>
      <c r="N1386" s="35">
        <v>0</v>
      </c>
      <c r="O1386" s="35">
        <v>0</v>
      </c>
      <c r="P1386" s="35">
        <v>0</v>
      </c>
      <c r="Q1386" s="35">
        <v>0</v>
      </c>
      <c r="R1386" s="35">
        <v>0</v>
      </c>
      <c r="S1386" s="35">
        <v>0</v>
      </c>
      <c r="T1386" s="35">
        <v>0</v>
      </c>
      <c r="U1386" s="35">
        <v>0</v>
      </c>
      <c r="V1386" s="35">
        <v>0</v>
      </c>
      <c r="W1386" s="35">
        <v>0</v>
      </c>
      <c r="X1386" s="35">
        <v>5243</v>
      </c>
      <c r="Y1386" s="28"/>
      <c r="Z1386" s="201"/>
      <c r="AA1386" s="201"/>
      <c r="AB1386" s="201"/>
      <c r="AC1386" s="201"/>
      <c r="AD1386" s="201"/>
      <c r="AE1386" s="201"/>
      <c r="AF1386" s="201"/>
      <c r="AG1386" s="201"/>
      <c r="AH1386" s="201"/>
      <c r="AI1386" s="201"/>
      <c r="AJ1386" s="201"/>
      <c r="AK1386" s="201"/>
      <c r="AL1386" s="201"/>
      <c r="AM1386" s="201"/>
      <c r="AN1386" s="201"/>
      <c r="AO1386" s="201"/>
      <c r="AP1386" s="201"/>
      <c r="AQ1386" s="201"/>
      <c r="AR1386" s="201"/>
      <c r="AS1386" s="201"/>
      <c r="AT1386" s="201"/>
      <c r="AU1386" s="201"/>
    </row>
    <row r="1387" spans="1:47">
      <c r="A1387" s="11">
        <v>73</v>
      </c>
      <c r="B1387" s="8" t="s">
        <v>400</v>
      </c>
      <c r="C1387" s="35">
        <f t="shared" si="95"/>
        <v>1771600</v>
      </c>
      <c r="D1387" s="35">
        <v>0</v>
      </c>
      <c r="E1387" s="35">
        <v>0</v>
      </c>
      <c r="F1387" s="35">
        <v>0</v>
      </c>
      <c r="G1387" s="35">
        <v>0</v>
      </c>
      <c r="H1387" s="35">
        <v>250000</v>
      </c>
      <c r="I1387" s="35">
        <v>0</v>
      </c>
      <c r="J1387" s="84">
        <v>0</v>
      </c>
      <c r="K1387" s="35">
        <v>0</v>
      </c>
      <c r="L1387" s="35">
        <v>670</v>
      </c>
      <c r="M1387" s="35">
        <v>850000</v>
      </c>
      <c r="N1387" s="35">
        <v>0</v>
      </c>
      <c r="O1387" s="35">
        <v>0</v>
      </c>
      <c r="P1387" s="35">
        <v>1296</v>
      </c>
      <c r="Q1387" s="35">
        <v>620000</v>
      </c>
      <c r="R1387" s="35">
        <v>0</v>
      </c>
      <c r="S1387" s="35">
        <v>0</v>
      </c>
      <c r="T1387" s="35">
        <v>0</v>
      </c>
      <c r="U1387" s="35">
        <v>0</v>
      </c>
      <c r="V1387" s="35">
        <v>0</v>
      </c>
      <c r="W1387" s="35">
        <v>51600</v>
      </c>
      <c r="X1387" s="35">
        <v>0</v>
      </c>
      <c r="Y1387" s="28"/>
      <c r="Z1387" s="201"/>
      <c r="AA1387" s="201"/>
      <c r="AB1387" s="201"/>
      <c r="AC1387" s="201"/>
      <c r="AD1387" s="201"/>
      <c r="AE1387" s="201"/>
      <c r="AF1387" s="201"/>
      <c r="AG1387" s="201"/>
      <c r="AH1387" s="201"/>
      <c r="AI1387" s="201"/>
      <c r="AJ1387" s="201"/>
      <c r="AK1387" s="201"/>
      <c r="AL1387" s="201"/>
      <c r="AM1387" s="201"/>
      <c r="AN1387" s="201"/>
      <c r="AO1387" s="201"/>
      <c r="AP1387" s="201"/>
      <c r="AQ1387" s="201"/>
      <c r="AR1387" s="201"/>
      <c r="AS1387" s="201"/>
      <c r="AT1387" s="201"/>
      <c r="AU1387" s="201"/>
    </row>
    <row r="1388" spans="1:47">
      <c r="A1388" s="11">
        <v>74</v>
      </c>
      <c r="B1388" s="8" t="s">
        <v>401</v>
      </c>
      <c r="C1388" s="35">
        <f t="shared" si="95"/>
        <v>1318500</v>
      </c>
      <c r="D1388" s="35">
        <v>0</v>
      </c>
      <c r="E1388" s="35">
        <v>170000</v>
      </c>
      <c r="F1388" s="35">
        <v>0</v>
      </c>
      <c r="G1388" s="35">
        <v>0</v>
      </c>
      <c r="H1388" s="35">
        <v>250000</v>
      </c>
      <c r="I1388" s="35">
        <v>0</v>
      </c>
      <c r="J1388" s="84">
        <v>0</v>
      </c>
      <c r="K1388" s="35">
        <v>0</v>
      </c>
      <c r="L1388" s="35">
        <v>630</v>
      </c>
      <c r="M1388" s="35">
        <v>850000</v>
      </c>
      <c r="N1388" s="35">
        <v>0</v>
      </c>
      <c r="O1388" s="35">
        <v>0</v>
      </c>
      <c r="P1388" s="35">
        <v>0</v>
      </c>
      <c r="Q1388" s="35">
        <v>0</v>
      </c>
      <c r="R1388" s="35">
        <v>0</v>
      </c>
      <c r="S1388" s="35">
        <v>0</v>
      </c>
      <c r="T1388" s="35">
        <v>0</v>
      </c>
      <c r="U1388" s="35">
        <v>0</v>
      </c>
      <c r="V1388" s="35">
        <v>0</v>
      </c>
      <c r="W1388" s="35">
        <v>48500</v>
      </c>
      <c r="X1388" s="35">
        <v>0</v>
      </c>
      <c r="Y1388" s="28"/>
      <c r="Z1388" s="201"/>
      <c r="AA1388" s="201"/>
      <c r="AB1388" s="201"/>
      <c r="AC1388" s="201"/>
      <c r="AD1388" s="201"/>
      <c r="AE1388" s="201"/>
      <c r="AF1388" s="201"/>
      <c r="AG1388" s="201"/>
      <c r="AH1388" s="201"/>
      <c r="AI1388" s="201"/>
      <c r="AJ1388" s="201"/>
      <c r="AK1388" s="201"/>
      <c r="AL1388" s="201"/>
      <c r="AM1388" s="201"/>
      <c r="AN1388" s="201"/>
      <c r="AO1388" s="201"/>
      <c r="AP1388" s="201"/>
      <c r="AQ1388" s="201"/>
      <c r="AR1388" s="201"/>
      <c r="AS1388" s="201"/>
      <c r="AT1388" s="201"/>
      <c r="AU1388" s="201"/>
    </row>
    <row r="1389" spans="1:47">
      <c r="A1389" s="11">
        <v>75</v>
      </c>
      <c r="B1389" s="8" t="s">
        <v>402</v>
      </c>
      <c r="C1389" s="35">
        <f t="shared" si="95"/>
        <v>255350</v>
      </c>
      <c r="D1389" s="35">
        <v>0</v>
      </c>
      <c r="E1389" s="35">
        <v>0</v>
      </c>
      <c r="F1389" s="35">
        <v>0</v>
      </c>
      <c r="G1389" s="35">
        <v>0</v>
      </c>
      <c r="H1389" s="35">
        <v>250000</v>
      </c>
      <c r="I1389" s="35">
        <v>0</v>
      </c>
      <c r="J1389" s="84">
        <v>0</v>
      </c>
      <c r="K1389" s="35">
        <v>0</v>
      </c>
      <c r="L1389" s="35">
        <v>0</v>
      </c>
      <c r="M1389" s="35">
        <v>0</v>
      </c>
      <c r="N1389" s="35">
        <v>0</v>
      </c>
      <c r="O1389" s="35">
        <v>0</v>
      </c>
      <c r="P1389" s="35">
        <v>0</v>
      </c>
      <c r="Q1389" s="35">
        <v>0</v>
      </c>
      <c r="R1389" s="35">
        <v>0</v>
      </c>
      <c r="S1389" s="35">
        <v>0</v>
      </c>
      <c r="T1389" s="35">
        <v>0</v>
      </c>
      <c r="U1389" s="35">
        <v>0</v>
      </c>
      <c r="V1389" s="35">
        <v>0</v>
      </c>
      <c r="W1389" s="35">
        <v>0</v>
      </c>
      <c r="X1389" s="35">
        <v>5350</v>
      </c>
      <c r="Y1389" s="28"/>
      <c r="Z1389" s="201"/>
      <c r="AA1389" s="201"/>
      <c r="AB1389" s="201"/>
      <c r="AC1389" s="201"/>
      <c r="AD1389" s="201"/>
      <c r="AE1389" s="201"/>
      <c r="AF1389" s="201"/>
      <c r="AG1389" s="201"/>
      <c r="AH1389" s="201"/>
      <c r="AI1389" s="201"/>
      <c r="AJ1389" s="201"/>
      <c r="AK1389" s="201"/>
      <c r="AL1389" s="201"/>
      <c r="AM1389" s="201"/>
      <c r="AN1389" s="201"/>
      <c r="AO1389" s="201"/>
      <c r="AP1389" s="201"/>
      <c r="AQ1389" s="201"/>
      <c r="AR1389" s="201"/>
      <c r="AS1389" s="201"/>
      <c r="AT1389" s="201"/>
      <c r="AU1389" s="201"/>
    </row>
    <row r="1390" spans="1:47">
      <c r="A1390" s="11">
        <v>76</v>
      </c>
      <c r="B1390" s="8" t="s">
        <v>403</v>
      </c>
      <c r="C1390" s="35">
        <f t="shared" si="95"/>
        <v>236188</v>
      </c>
      <c r="D1390" s="35">
        <v>0</v>
      </c>
      <c r="E1390" s="35">
        <v>0</v>
      </c>
      <c r="F1390" s="35">
        <v>0</v>
      </c>
      <c r="G1390" s="35">
        <v>0</v>
      </c>
      <c r="H1390" s="35">
        <v>0</v>
      </c>
      <c r="I1390" s="35">
        <v>172200</v>
      </c>
      <c r="J1390" s="84">
        <v>0</v>
      </c>
      <c r="K1390" s="35">
        <v>0</v>
      </c>
      <c r="L1390" s="35">
        <v>0</v>
      </c>
      <c r="M1390" s="35">
        <v>0</v>
      </c>
      <c r="N1390" s="35">
        <v>0</v>
      </c>
      <c r="O1390" s="35">
        <v>0</v>
      </c>
      <c r="P1390" s="35">
        <v>0</v>
      </c>
      <c r="Q1390" s="35">
        <v>0</v>
      </c>
      <c r="R1390" s="35">
        <v>150</v>
      </c>
      <c r="S1390" s="35">
        <v>59040</v>
      </c>
      <c r="T1390" s="35">
        <v>0</v>
      </c>
      <c r="U1390" s="35">
        <v>0</v>
      </c>
      <c r="V1390" s="35">
        <v>0</v>
      </c>
      <c r="W1390" s="35">
        <v>0</v>
      </c>
      <c r="X1390" s="35">
        <v>4948</v>
      </c>
      <c r="Y1390" s="28"/>
      <c r="Z1390" s="201"/>
      <c r="AA1390" s="201"/>
      <c r="AB1390" s="201"/>
      <c r="AC1390" s="201"/>
      <c r="AD1390" s="201"/>
      <c r="AE1390" s="201"/>
      <c r="AF1390" s="201"/>
      <c r="AG1390" s="201"/>
      <c r="AH1390" s="201"/>
      <c r="AI1390" s="201"/>
      <c r="AJ1390" s="201"/>
      <c r="AK1390" s="201"/>
      <c r="AL1390" s="201"/>
      <c r="AM1390" s="201"/>
      <c r="AN1390" s="201"/>
      <c r="AO1390" s="201"/>
      <c r="AP1390" s="201"/>
      <c r="AQ1390" s="201"/>
      <c r="AR1390" s="201"/>
      <c r="AS1390" s="201"/>
      <c r="AT1390" s="201"/>
      <c r="AU1390" s="201"/>
    </row>
    <row r="1391" spans="1:47">
      <c r="A1391" s="11">
        <v>77</v>
      </c>
      <c r="B1391" s="8" t="s">
        <v>404</v>
      </c>
      <c r="C1391" s="35">
        <f t="shared" si="95"/>
        <v>514887</v>
      </c>
      <c r="D1391" s="35">
        <v>0</v>
      </c>
      <c r="E1391" s="35">
        <v>0</v>
      </c>
      <c r="F1391" s="35">
        <v>0</v>
      </c>
      <c r="G1391" s="35">
        <v>0</v>
      </c>
      <c r="H1391" s="35">
        <v>177800</v>
      </c>
      <c r="I1391" s="35">
        <v>326300</v>
      </c>
      <c r="J1391" s="84">
        <v>0</v>
      </c>
      <c r="K1391" s="35">
        <v>0</v>
      </c>
      <c r="L1391" s="35">
        <v>0</v>
      </c>
      <c r="M1391" s="35">
        <v>0</v>
      </c>
      <c r="N1391" s="35">
        <v>0</v>
      </c>
      <c r="O1391" s="35">
        <v>0</v>
      </c>
      <c r="P1391" s="35">
        <v>0</v>
      </c>
      <c r="Q1391" s="35">
        <v>0</v>
      </c>
      <c r="R1391" s="35">
        <v>0</v>
      </c>
      <c r="S1391" s="35">
        <v>0</v>
      </c>
      <c r="T1391" s="35">
        <v>0</v>
      </c>
      <c r="U1391" s="35">
        <v>0</v>
      </c>
      <c r="V1391" s="35">
        <v>0</v>
      </c>
      <c r="W1391" s="35">
        <v>0</v>
      </c>
      <c r="X1391" s="35">
        <v>10787</v>
      </c>
      <c r="Y1391" s="28"/>
      <c r="Z1391" s="201"/>
      <c r="AA1391" s="201"/>
      <c r="AB1391" s="201"/>
      <c r="AC1391" s="201"/>
      <c r="AD1391" s="201"/>
      <c r="AE1391" s="201"/>
      <c r="AF1391" s="201"/>
      <c r="AG1391" s="201"/>
      <c r="AH1391" s="201"/>
      <c r="AI1391" s="201"/>
      <c r="AJ1391" s="201"/>
      <c r="AK1391" s="201"/>
      <c r="AL1391" s="201"/>
      <c r="AM1391" s="201"/>
      <c r="AN1391" s="201"/>
      <c r="AO1391" s="201"/>
      <c r="AP1391" s="201"/>
      <c r="AQ1391" s="201"/>
      <c r="AR1391" s="201"/>
      <c r="AS1391" s="201"/>
      <c r="AT1391" s="201"/>
      <c r="AU1391" s="201"/>
    </row>
    <row r="1392" spans="1:47">
      <c r="A1392" s="11">
        <v>78</v>
      </c>
      <c r="B1392" s="8" t="s">
        <v>405</v>
      </c>
      <c r="C1392" s="35">
        <f t="shared" si="95"/>
        <v>626833</v>
      </c>
      <c r="D1392" s="35">
        <v>0</v>
      </c>
      <c r="E1392" s="35">
        <v>0</v>
      </c>
      <c r="F1392" s="35">
        <v>0</v>
      </c>
      <c r="G1392" s="35">
        <v>0</v>
      </c>
      <c r="H1392" s="35">
        <v>0</v>
      </c>
      <c r="I1392" s="35">
        <v>0</v>
      </c>
      <c r="J1392" s="84">
        <v>0</v>
      </c>
      <c r="K1392" s="35">
        <v>0</v>
      </c>
      <c r="L1392" s="35">
        <v>224</v>
      </c>
      <c r="M1392" s="35">
        <v>322200</v>
      </c>
      <c r="N1392" s="35">
        <v>0</v>
      </c>
      <c r="O1392" s="35">
        <v>0</v>
      </c>
      <c r="P1392" s="35">
        <v>288</v>
      </c>
      <c r="Q1392" s="35">
        <v>249100</v>
      </c>
      <c r="R1392" s="35">
        <v>142</v>
      </c>
      <c r="S1392" s="35">
        <v>42400</v>
      </c>
      <c r="T1392" s="35">
        <v>0</v>
      </c>
      <c r="U1392" s="35">
        <v>0</v>
      </c>
      <c r="V1392" s="35">
        <v>0</v>
      </c>
      <c r="W1392" s="35">
        <v>0</v>
      </c>
      <c r="X1392" s="35">
        <v>13133</v>
      </c>
      <c r="Y1392" s="28"/>
      <c r="Z1392" s="201"/>
      <c r="AA1392" s="201"/>
      <c r="AB1392" s="201"/>
      <c r="AC1392" s="201"/>
      <c r="AD1392" s="201"/>
      <c r="AE1392" s="201"/>
      <c r="AF1392" s="201"/>
      <c r="AG1392" s="201"/>
      <c r="AH1392" s="201"/>
      <c r="AI1392" s="201"/>
      <c r="AJ1392" s="201"/>
      <c r="AK1392" s="201"/>
      <c r="AL1392" s="201"/>
      <c r="AM1392" s="201"/>
      <c r="AN1392" s="201"/>
      <c r="AO1392" s="201"/>
      <c r="AP1392" s="201"/>
      <c r="AQ1392" s="201"/>
      <c r="AR1392" s="201"/>
      <c r="AS1392" s="201"/>
      <c r="AT1392" s="201"/>
      <c r="AU1392" s="201"/>
    </row>
    <row r="1393" spans="1:47">
      <c r="A1393" s="11">
        <v>79</v>
      </c>
      <c r="B1393" s="8" t="s">
        <v>406</v>
      </c>
      <c r="C1393" s="35">
        <f t="shared" si="95"/>
        <v>301925</v>
      </c>
      <c r="D1393" s="35">
        <v>0</v>
      </c>
      <c r="E1393" s="35">
        <v>0</v>
      </c>
      <c r="F1393" s="35">
        <v>0</v>
      </c>
      <c r="G1393" s="35">
        <v>0</v>
      </c>
      <c r="H1393" s="35">
        <v>0</v>
      </c>
      <c r="I1393" s="35">
        <v>0</v>
      </c>
      <c r="J1393" s="84">
        <v>0</v>
      </c>
      <c r="K1393" s="35">
        <v>0</v>
      </c>
      <c r="L1393" s="35">
        <v>0</v>
      </c>
      <c r="M1393" s="35">
        <v>0</v>
      </c>
      <c r="N1393" s="35">
        <v>0</v>
      </c>
      <c r="O1393" s="35">
        <v>0</v>
      </c>
      <c r="P1393" s="35">
        <v>290</v>
      </c>
      <c r="Q1393" s="35">
        <v>252600</v>
      </c>
      <c r="R1393" s="35">
        <v>143</v>
      </c>
      <c r="S1393" s="35">
        <v>43000</v>
      </c>
      <c r="T1393" s="35">
        <v>0</v>
      </c>
      <c r="U1393" s="35">
        <v>0</v>
      </c>
      <c r="V1393" s="35">
        <v>0</v>
      </c>
      <c r="W1393" s="35">
        <v>0</v>
      </c>
      <c r="X1393" s="35">
        <v>6325</v>
      </c>
      <c r="Y1393" s="28"/>
      <c r="Z1393" s="201"/>
      <c r="AA1393" s="201"/>
      <c r="AB1393" s="201"/>
      <c r="AC1393" s="201"/>
      <c r="AD1393" s="201"/>
      <c r="AE1393" s="201"/>
      <c r="AF1393" s="201"/>
      <c r="AG1393" s="201"/>
      <c r="AH1393" s="201"/>
      <c r="AI1393" s="201"/>
      <c r="AJ1393" s="201"/>
      <c r="AK1393" s="201"/>
      <c r="AL1393" s="201"/>
      <c r="AM1393" s="201"/>
      <c r="AN1393" s="201"/>
      <c r="AO1393" s="201"/>
      <c r="AP1393" s="201"/>
      <c r="AQ1393" s="201"/>
      <c r="AR1393" s="201"/>
      <c r="AS1393" s="201"/>
      <c r="AT1393" s="201"/>
      <c r="AU1393" s="201"/>
    </row>
    <row r="1394" spans="1:47">
      <c r="A1394" s="11">
        <v>80</v>
      </c>
      <c r="B1394" s="8" t="s">
        <v>407</v>
      </c>
      <c r="C1394" s="35">
        <f t="shared" ref="C1394:C1426" si="96">D1394+E1394+F1394+G1394+H1394+I1394+K1394+M1394+O1394+Q1394+S1394+U1394+V1394+W1394+X1394</f>
        <v>72161</v>
      </c>
      <c r="D1394" s="35">
        <v>0</v>
      </c>
      <c r="E1394" s="35">
        <v>0</v>
      </c>
      <c r="F1394" s="35">
        <v>0</v>
      </c>
      <c r="G1394" s="35">
        <v>0</v>
      </c>
      <c r="H1394" s="35">
        <v>70650</v>
      </c>
      <c r="I1394" s="35">
        <v>0</v>
      </c>
      <c r="J1394" s="84">
        <v>0</v>
      </c>
      <c r="K1394" s="35">
        <v>0</v>
      </c>
      <c r="L1394" s="35">
        <v>0</v>
      </c>
      <c r="M1394" s="35">
        <v>0</v>
      </c>
      <c r="N1394" s="35">
        <v>0</v>
      </c>
      <c r="O1394" s="35">
        <v>0</v>
      </c>
      <c r="P1394" s="35">
        <v>0</v>
      </c>
      <c r="Q1394" s="35">
        <v>0</v>
      </c>
      <c r="R1394" s="35">
        <v>0</v>
      </c>
      <c r="S1394" s="35">
        <v>0</v>
      </c>
      <c r="T1394" s="35">
        <v>0</v>
      </c>
      <c r="U1394" s="35">
        <v>0</v>
      </c>
      <c r="V1394" s="35">
        <v>0</v>
      </c>
      <c r="W1394" s="35">
        <v>0</v>
      </c>
      <c r="X1394" s="35">
        <v>1511</v>
      </c>
      <c r="Y1394" s="28"/>
      <c r="Z1394" s="201"/>
      <c r="AA1394" s="201"/>
      <c r="AB1394" s="201"/>
      <c r="AC1394" s="201"/>
      <c r="AD1394" s="201"/>
      <c r="AE1394" s="201"/>
      <c r="AF1394" s="201"/>
      <c r="AG1394" s="201"/>
      <c r="AH1394" s="201"/>
      <c r="AI1394" s="201"/>
      <c r="AJ1394" s="201"/>
      <c r="AK1394" s="201"/>
      <c r="AL1394" s="201"/>
      <c r="AM1394" s="201"/>
      <c r="AN1394" s="201"/>
      <c r="AO1394" s="201"/>
      <c r="AP1394" s="201"/>
      <c r="AQ1394" s="201"/>
      <c r="AR1394" s="201"/>
      <c r="AS1394" s="201"/>
      <c r="AT1394" s="201"/>
      <c r="AU1394" s="201"/>
    </row>
    <row r="1395" spans="1:47">
      <c r="A1395" s="11">
        <v>81</v>
      </c>
      <c r="B1395" s="8" t="s">
        <v>408</v>
      </c>
      <c r="C1395" s="35">
        <f t="shared" si="96"/>
        <v>96522</v>
      </c>
      <c r="D1395" s="35">
        <v>0</v>
      </c>
      <c r="E1395" s="35">
        <v>0</v>
      </c>
      <c r="F1395" s="35">
        <v>0</v>
      </c>
      <c r="G1395" s="35">
        <v>0</v>
      </c>
      <c r="H1395" s="35">
        <v>94500</v>
      </c>
      <c r="I1395" s="35">
        <v>0</v>
      </c>
      <c r="J1395" s="84">
        <v>0</v>
      </c>
      <c r="K1395" s="35">
        <v>0</v>
      </c>
      <c r="L1395" s="35">
        <v>0</v>
      </c>
      <c r="M1395" s="35">
        <v>0</v>
      </c>
      <c r="N1395" s="35">
        <v>0</v>
      </c>
      <c r="O1395" s="35">
        <v>0</v>
      </c>
      <c r="P1395" s="35">
        <v>0</v>
      </c>
      <c r="Q1395" s="35">
        <v>0</v>
      </c>
      <c r="R1395" s="35">
        <v>0</v>
      </c>
      <c r="S1395" s="35">
        <v>0</v>
      </c>
      <c r="T1395" s="35">
        <v>0</v>
      </c>
      <c r="U1395" s="35">
        <v>0</v>
      </c>
      <c r="V1395" s="35">
        <v>0</v>
      </c>
      <c r="W1395" s="35">
        <v>0</v>
      </c>
      <c r="X1395" s="35">
        <v>2022</v>
      </c>
      <c r="Y1395" s="28"/>
      <c r="Z1395" s="201"/>
      <c r="AA1395" s="201"/>
      <c r="AB1395" s="201"/>
      <c r="AC1395" s="201"/>
      <c r="AD1395" s="201"/>
      <c r="AE1395" s="201"/>
      <c r="AF1395" s="201"/>
      <c r="AG1395" s="201"/>
      <c r="AH1395" s="201"/>
      <c r="AI1395" s="201"/>
      <c r="AJ1395" s="201"/>
      <c r="AK1395" s="201"/>
      <c r="AL1395" s="201"/>
      <c r="AM1395" s="201"/>
      <c r="AN1395" s="201"/>
      <c r="AO1395" s="201"/>
      <c r="AP1395" s="201"/>
      <c r="AQ1395" s="201"/>
      <c r="AR1395" s="201"/>
      <c r="AS1395" s="201"/>
      <c r="AT1395" s="201"/>
      <c r="AU1395" s="201"/>
    </row>
    <row r="1396" spans="1:47">
      <c r="A1396" s="11">
        <v>82</v>
      </c>
      <c r="B1396" s="8" t="s">
        <v>409</v>
      </c>
      <c r="C1396" s="35">
        <f t="shared" si="96"/>
        <v>217769</v>
      </c>
      <c r="D1396" s="35">
        <v>0</v>
      </c>
      <c r="E1396" s="35">
        <v>0</v>
      </c>
      <c r="F1396" s="35">
        <v>0</v>
      </c>
      <c r="G1396" s="35">
        <v>0</v>
      </c>
      <c r="H1396" s="35">
        <v>0</v>
      </c>
      <c r="I1396" s="35">
        <v>213207</v>
      </c>
      <c r="J1396" s="84">
        <v>0</v>
      </c>
      <c r="K1396" s="35">
        <v>0</v>
      </c>
      <c r="L1396" s="35">
        <v>0</v>
      </c>
      <c r="M1396" s="35">
        <v>0</v>
      </c>
      <c r="N1396" s="35">
        <v>0</v>
      </c>
      <c r="O1396" s="35">
        <v>0</v>
      </c>
      <c r="P1396" s="35">
        <v>0</v>
      </c>
      <c r="Q1396" s="35">
        <v>0</v>
      </c>
      <c r="R1396" s="35">
        <v>0</v>
      </c>
      <c r="S1396" s="35">
        <v>0</v>
      </c>
      <c r="T1396" s="35">
        <v>0</v>
      </c>
      <c r="U1396" s="35">
        <v>0</v>
      </c>
      <c r="V1396" s="35">
        <v>0</v>
      </c>
      <c r="W1396" s="35">
        <v>0</v>
      </c>
      <c r="X1396" s="35">
        <v>4562</v>
      </c>
      <c r="Y1396" s="28"/>
      <c r="Z1396" s="201"/>
      <c r="AA1396" s="201"/>
      <c r="AB1396" s="201"/>
      <c r="AC1396" s="201"/>
      <c r="AD1396" s="201"/>
      <c r="AE1396" s="201"/>
      <c r="AF1396" s="201"/>
      <c r="AG1396" s="201"/>
      <c r="AH1396" s="201"/>
      <c r="AI1396" s="201"/>
      <c r="AJ1396" s="201"/>
      <c r="AK1396" s="201"/>
      <c r="AL1396" s="201"/>
      <c r="AM1396" s="201"/>
      <c r="AN1396" s="201"/>
      <c r="AO1396" s="201"/>
      <c r="AP1396" s="201"/>
      <c r="AQ1396" s="201"/>
      <c r="AR1396" s="201"/>
      <c r="AS1396" s="201"/>
      <c r="AT1396" s="201"/>
      <c r="AU1396" s="201"/>
    </row>
    <row r="1397" spans="1:47">
      <c r="A1397" s="11">
        <v>83</v>
      </c>
      <c r="B1397" s="8" t="s">
        <v>410</v>
      </c>
      <c r="C1397" s="35">
        <f t="shared" si="96"/>
        <v>664624</v>
      </c>
      <c r="D1397" s="35">
        <v>0</v>
      </c>
      <c r="E1397" s="35">
        <v>260200</v>
      </c>
      <c r="F1397" s="35">
        <v>0</v>
      </c>
      <c r="G1397" s="35">
        <v>0</v>
      </c>
      <c r="H1397" s="35">
        <v>0</v>
      </c>
      <c r="I1397" s="35">
        <v>390500</v>
      </c>
      <c r="J1397" s="84">
        <v>0</v>
      </c>
      <c r="K1397" s="35">
        <v>0</v>
      </c>
      <c r="L1397" s="35">
        <v>0</v>
      </c>
      <c r="M1397" s="35">
        <v>0</v>
      </c>
      <c r="N1397" s="35">
        <v>0</v>
      </c>
      <c r="O1397" s="35">
        <v>0</v>
      </c>
      <c r="P1397" s="35">
        <v>0</v>
      </c>
      <c r="Q1397" s="35">
        <v>0</v>
      </c>
      <c r="R1397" s="35">
        <v>0</v>
      </c>
      <c r="S1397" s="35">
        <v>0</v>
      </c>
      <c r="T1397" s="35">
        <v>0</v>
      </c>
      <c r="U1397" s="35">
        <v>0</v>
      </c>
      <c r="V1397" s="35">
        <v>0</v>
      </c>
      <c r="W1397" s="35">
        <v>0</v>
      </c>
      <c r="X1397" s="35">
        <v>13924</v>
      </c>
      <c r="Y1397" s="28"/>
      <c r="Z1397" s="201"/>
      <c r="AA1397" s="201"/>
      <c r="AB1397" s="201"/>
      <c r="AC1397" s="201"/>
      <c r="AD1397" s="201"/>
      <c r="AE1397" s="201"/>
      <c r="AF1397" s="201"/>
      <c r="AG1397" s="201"/>
      <c r="AH1397" s="201"/>
      <c r="AI1397" s="201"/>
      <c r="AJ1397" s="201"/>
      <c r="AK1397" s="201"/>
      <c r="AL1397" s="201"/>
      <c r="AM1397" s="201"/>
      <c r="AN1397" s="201"/>
      <c r="AO1397" s="201"/>
      <c r="AP1397" s="201"/>
      <c r="AQ1397" s="201"/>
      <c r="AR1397" s="201"/>
      <c r="AS1397" s="201"/>
      <c r="AT1397" s="201"/>
      <c r="AU1397" s="201"/>
    </row>
    <row r="1398" spans="1:47">
      <c r="A1398" s="11">
        <v>84</v>
      </c>
      <c r="B1398" s="8" t="s">
        <v>411</v>
      </c>
      <c r="C1398" s="35">
        <f t="shared" si="96"/>
        <v>401991</v>
      </c>
      <c r="D1398" s="35">
        <v>0</v>
      </c>
      <c r="E1398" s="35">
        <v>0</v>
      </c>
      <c r="F1398" s="35">
        <v>0</v>
      </c>
      <c r="G1398" s="35">
        <v>0</v>
      </c>
      <c r="H1398" s="35">
        <v>118545</v>
      </c>
      <c r="I1398" s="35">
        <v>275024</v>
      </c>
      <c r="J1398" s="84">
        <v>0</v>
      </c>
      <c r="K1398" s="35">
        <v>0</v>
      </c>
      <c r="L1398" s="35">
        <v>0</v>
      </c>
      <c r="M1398" s="35">
        <v>0</v>
      </c>
      <c r="N1398" s="35">
        <v>0</v>
      </c>
      <c r="O1398" s="35">
        <v>0</v>
      </c>
      <c r="P1398" s="35">
        <v>0</v>
      </c>
      <c r="Q1398" s="35">
        <v>0</v>
      </c>
      <c r="R1398" s="35">
        <v>0</v>
      </c>
      <c r="S1398" s="35">
        <v>0</v>
      </c>
      <c r="T1398" s="35">
        <v>0</v>
      </c>
      <c r="U1398" s="35">
        <v>0</v>
      </c>
      <c r="V1398" s="35">
        <v>0</v>
      </c>
      <c r="W1398" s="35">
        <v>0</v>
      </c>
      <c r="X1398" s="35">
        <v>8422</v>
      </c>
      <c r="Y1398" s="28"/>
      <c r="Z1398" s="201"/>
      <c r="AA1398" s="201"/>
      <c r="AB1398" s="201"/>
      <c r="AC1398" s="201"/>
      <c r="AD1398" s="201"/>
      <c r="AE1398" s="201"/>
      <c r="AF1398" s="201"/>
      <c r="AG1398" s="201"/>
      <c r="AH1398" s="201"/>
      <c r="AI1398" s="201"/>
      <c r="AJ1398" s="201"/>
      <c r="AK1398" s="201"/>
      <c r="AL1398" s="201"/>
      <c r="AM1398" s="201"/>
      <c r="AN1398" s="201"/>
      <c r="AO1398" s="201"/>
      <c r="AP1398" s="201"/>
      <c r="AQ1398" s="201"/>
      <c r="AR1398" s="201"/>
      <c r="AS1398" s="201"/>
      <c r="AT1398" s="201"/>
      <c r="AU1398" s="201"/>
    </row>
    <row r="1399" spans="1:47">
      <c r="A1399" s="11">
        <v>85</v>
      </c>
      <c r="B1399" s="8" t="s">
        <v>412</v>
      </c>
      <c r="C1399" s="35">
        <f t="shared" si="96"/>
        <v>626094</v>
      </c>
      <c r="D1399" s="35">
        <v>0</v>
      </c>
      <c r="E1399" s="35">
        <v>0</v>
      </c>
      <c r="F1399" s="35">
        <v>0</v>
      </c>
      <c r="G1399" s="35">
        <v>0</v>
      </c>
      <c r="H1399" s="35">
        <v>85000</v>
      </c>
      <c r="I1399" s="35">
        <v>0</v>
      </c>
      <c r="J1399" s="84">
        <v>0</v>
      </c>
      <c r="K1399" s="35">
        <v>0</v>
      </c>
      <c r="L1399" s="35">
        <v>120</v>
      </c>
      <c r="M1399" s="35">
        <v>262400</v>
      </c>
      <c r="N1399" s="35">
        <v>0</v>
      </c>
      <c r="O1399" s="35">
        <v>0</v>
      </c>
      <c r="P1399" s="35">
        <v>258</v>
      </c>
      <c r="Q1399" s="35">
        <v>202974</v>
      </c>
      <c r="R1399" s="35">
        <v>73</v>
      </c>
      <c r="S1399" s="35">
        <v>10407</v>
      </c>
      <c r="T1399" s="35">
        <v>50</v>
      </c>
      <c r="U1399" s="35">
        <v>50000</v>
      </c>
      <c r="V1399" s="35">
        <v>2243</v>
      </c>
      <c r="W1399" s="35">
        <v>0</v>
      </c>
      <c r="X1399" s="35">
        <v>13070</v>
      </c>
      <c r="Y1399" s="28"/>
      <c r="Z1399" s="201"/>
      <c r="AA1399" s="201"/>
      <c r="AB1399" s="201"/>
      <c r="AC1399" s="201"/>
      <c r="AD1399" s="201"/>
      <c r="AE1399" s="201"/>
      <c r="AF1399" s="201"/>
      <c r="AG1399" s="201"/>
      <c r="AH1399" s="201"/>
      <c r="AI1399" s="201"/>
      <c r="AJ1399" s="201"/>
      <c r="AK1399" s="201"/>
      <c r="AL1399" s="201"/>
      <c r="AM1399" s="201"/>
      <c r="AN1399" s="201"/>
      <c r="AO1399" s="201"/>
      <c r="AP1399" s="201"/>
      <c r="AQ1399" s="201"/>
      <c r="AR1399" s="201"/>
      <c r="AS1399" s="201"/>
      <c r="AT1399" s="201"/>
      <c r="AU1399" s="201"/>
    </row>
    <row r="1400" spans="1:47">
      <c r="A1400" s="11">
        <v>86</v>
      </c>
      <c r="B1400" s="8" t="s">
        <v>413</v>
      </c>
      <c r="C1400" s="35">
        <f t="shared" si="96"/>
        <v>79056</v>
      </c>
      <c r="D1400" s="35">
        <v>0</v>
      </c>
      <c r="E1400" s="35">
        <v>0</v>
      </c>
      <c r="F1400" s="35">
        <v>0</v>
      </c>
      <c r="G1400" s="35">
        <v>0</v>
      </c>
      <c r="H1400" s="35">
        <v>77400</v>
      </c>
      <c r="I1400" s="35">
        <v>0</v>
      </c>
      <c r="J1400" s="84">
        <v>0</v>
      </c>
      <c r="K1400" s="35">
        <v>0</v>
      </c>
      <c r="L1400" s="35">
        <v>0</v>
      </c>
      <c r="M1400" s="35">
        <v>0</v>
      </c>
      <c r="N1400" s="35">
        <v>0</v>
      </c>
      <c r="O1400" s="35">
        <v>0</v>
      </c>
      <c r="P1400" s="35">
        <v>0</v>
      </c>
      <c r="Q1400" s="35">
        <v>0</v>
      </c>
      <c r="R1400" s="35">
        <v>0</v>
      </c>
      <c r="S1400" s="35">
        <v>0</v>
      </c>
      <c r="T1400" s="35">
        <v>0</v>
      </c>
      <c r="U1400" s="35">
        <v>0</v>
      </c>
      <c r="V1400" s="35">
        <v>0</v>
      </c>
      <c r="W1400" s="35">
        <v>0</v>
      </c>
      <c r="X1400" s="35">
        <v>1656</v>
      </c>
      <c r="Y1400" s="28"/>
      <c r="Z1400" s="201"/>
      <c r="AA1400" s="201"/>
      <c r="AB1400" s="201"/>
      <c r="AC1400" s="201"/>
      <c r="AD1400" s="201"/>
      <c r="AE1400" s="201"/>
      <c r="AF1400" s="201"/>
      <c r="AG1400" s="201"/>
      <c r="AH1400" s="201"/>
      <c r="AI1400" s="201"/>
      <c r="AJ1400" s="201"/>
      <c r="AK1400" s="201"/>
      <c r="AL1400" s="201"/>
      <c r="AM1400" s="201"/>
      <c r="AN1400" s="201"/>
      <c r="AO1400" s="201"/>
      <c r="AP1400" s="201"/>
      <c r="AQ1400" s="201"/>
      <c r="AR1400" s="201"/>
      <c r="AS1400" s="201"/>
      <c r="AT1400" s="201"/>
      <c r="AU1400" s="201"/>
    </row>
    <row r="1401" spans="1:47">
      <c r="A1401" s="11">
        <v>87</v>
      </c>
      <c r="B1401" s="8" t="s">
        <v>414</v>
      </c>
      <c r="C1401" s="35">
        <f t="shared" si="96"/>
        <v>2769628</v>
      </c>
      <c r="D1401" s="35">
        <v>812400</v>
      </c>
      <c r="E1401" s="35">
        <v>270800</v>
      </c>
      <c r="F1401" s="35">
        <v>0</v>
      </c>
      <c r="G1401" s="35">
        <v>210000</v>
      </c>
      <c r="H1401" s="35">
        <v>215400</v>
      </c>
      <c r="I1401" s="35">
        <v>0</v>
      </c>
      <c r="J1401" s="84">
        <v>0</v>
      </c>
      <c r="K1401" s="35">
        <v>0</v>
      </c>
      <c r="L1401" s="35">
        <v>626</v>
      </c>
      <c r="M1401" s="35">
        <v>1110400</v>
      </c>
      <c r="N1401" s="35">
        <v>0</v>
      </c>
      <c r="O1401" s="35">
        <v>0</v>
      </c>
      <c r="P1401" s="35">
        <v>0</v>
      </c>
      <c r="Q1401" s="35">
        <v>0</v>
      </c>
      <c r="R1401" s="35">
        <v>173</v>
      </c>
      <c r="S1401" s="35">
        <v>92600</v>
      </c>
      <c r="T1401" s="35">
        <v>0</v>
      </c>
      <c r="U1401" s="35">
        <v>0</v>
      </c>
      <c r="V1401" s="35">
        <v>0</v>
      </c>
      <c r="W1401" s="35">
        <v>0</v>
      </c>
      <c r="X1401" s="35">
        <v>58028</v>
      </c>
      <c r="Y1401" s="28"/>
      <c r="Z1401" s="201"/>
      <c r="AA1401" s="201"/>
      <c r="AB1401" s="201"/>
      <c r="AC1401" s="201"/>
      <c r="AD1401" s="201"/>
      <c r="AE1401" s="201"/>
      <c r="AF1401" s="201"/>
      <c r="AG1401" s="201"/>
      <c r="AH1401" s="201"/>
      <c r="AI1401" s="201"/>
      <c r="AJ1401" s="201"/>
      <c r="AK1401" s="201"/>
      <c r="AL1401" s="201"/>
      <c r="AM1401" s="201"/>
      <c r="AN1401" s="201"/>
      <c r="AO1401" s="201"/>
      <c r="AP1401" s="201"/>
      <c r="AQ1401" s="201"/>
      <c r="AR1401" s="201"/>
      <c r="AS1401" s="201"/>
      <c r="AT1401" s="201"/>
      <c r="AU1401" s="201"/>
    </row>
    <row r="1402" spans="1:47">
      <c r="A1402" s="11">
        <v>88</v>
      </c>
      <c r="B1402" s="8" t="s">
        <v>415</v>
      </c>
      <c r="C1402" s="35">
        <f t="shared" si="96"/>
        <v>704153</v>
      </c>
      <c r="D1402" s="35">
        <v>0</v>
      </c>
      <c r="E1402" s="35">
        <v>105300</v>
      </c>
      <c r="F1402" s="35">
        <v>0</v>
      </c>
      <c r="G1402" s="35">
        <v>65800</v>
      </c>
      <c r="H1402" s="35">
        <v>0</v>
      </c>
      <c r="I1402" s="35">
        <v>0</v>
      </c>
      <c r="J1402" s="84">
        <v>0</v>
      </c>
      <c r="K1402" s="35">
        <v>0</v>
      </c>
      <c r="L1402" s="35">
        <v>327</v>
      </c>
      <c r="M1402" s="35">
        <v>518300</v>
      </c>
      <c r="N1402" s="35">
        <v>0</v>
      </c>
      <c r="O1402" s="35">
        <v>0</v>
      </c>
      <c r="P1402" s="35">
        <v>0</v>
      </c>
      <c r="Q1402" s="35">
        <v>0</v>
      </c>
      <c r="R1402" s="35">
        <v>0</v>
      </c>
      <c r="S1402" s="35">
        <v>0</v>
      </c>
      <c r="T1402" s="35">
        <v>0</v>
      </c>
      <c r="U1402" s="35">
        <v>0</v>
      </c>
      <c r="V1402" s="35">
        <v>0</v>
      </c>
      <c r="W1402" s="35">
        <v>0</v>
      </c>
      <c r="X1402" s="35">
        <v>14753</v>
      </c>
      <c r="Y1402" s="28"/>
      <c r="Z1402" s="201"/>
      <c r="AA1402" s="201"/>
      <c r="AB1402" s="201"/>
      <c r="AC1402" s="201"/>
      <c r="AD1402" s="201"/>
      <c r="AE1402" s="201"/>
      <c r="AF1402" s="201"/>
      <c r="AG1402" s="201"/>
      <c r="AH1402" s="201"/>
      <c r="AI1402" s="201"/>
      <c r="AJ1402" s="201"/>
      <c r="AK1402" s="201"/>
      <c r="AL1402" s="201"/>
      <c r="AM1402" s="201"/>
      <c r="AN1402" s="201"/>
      <c r="AO1402" s="201"/>
      <c r="AP1402" s="201"/>
      <c r="AQ1402" s="201"/>
      <c r="AR1402" s="201"/>
      <c r="AS1402" s="201"/>
      <c r="AT1402" s="201"/>
      <c r="AU1402" s="201"/>
    </row>
    <row r="1403" spans="1:47">
      <c r="A1403" s="11">
        <v>89</v>
      </c>
      <c r="B1403" s="8" t="s">
        <v>416</v>
      </c>
      <c r="C1403" s="35">
        <f t="shared" si="96"/>
        <v>163424</v>
      </c>
      <c r="D1403" s="35">
        <v>0</v>
      </c>
      <c r="E1403" s="35">
        <v>0</v>
      </c>
      <c r="F1403" s="35">
        <v>0</v>
      </c>
      <c r="G1403" s="35">
        <v>0</v>
      </c>
      <c r="H1403" s="35">
        <v>160000</v>
      </c>
      <c r="I1403" s="35">
        <v>0</v>
      </c>
      <c r="J1403" s="84">
        <v>0</v>
      </c>
      <c r="K1403" s="35">
        <v>0</v>
      </c>
      <c r="L1403" s="35">
        <v>0</v>
      </c>
      <c r="M1403" s="35">
        <v>0</v>
      </c>
      <c r="N1403" s="35">
        <v>0</v>
      </c>
      <c r="O1403" s="35">
        <v>0</v>
      </c>
      <c r="P1403" s="35">
        <v>0</v>
      </c>
      <c r="Q1403" s="35">
        <v>0</v>
      </c>
      <c r="R1403" s="35">
        <v>0</v>
      </c>
      <c r="S1403" s="35">
        <v>0</v>
      </c>
      <c r="T1403" s="35">
        <v>0</v>
      </c>
      <c r="U1403" s="35">
        <v>0</v>
      </c>
      <c r="V1403" s="35">
        <v>0</v>
      </c>
      <c r="W1403" s="35">
        <v>0</v>
      </c>
      <c r="X1403" s="35">
        <v>3424</v>
      </c>
      <c r="Y1403" s="28"/>
      <c r="Z1403" s="201"/>
      <c r="AA1403" s="201"/>
      <c r="AB1403" s="201"/>
      <c r="AC1403" s="201"/>
      <c r="AD1403" s="201"/>
      <c r="AE1403" s="201"/>
      <c r="AF1403" s="201"/>
      <c r="AG1403" s="201"/>
      <c r="AH1403" s="201"/>
      <c r="AI1403" s="201"/>
      <c r="AJ1403" s="201"/>
      <c r="AK1403" s="201"/>
      <c r="AL1403" s="201"/>
      <c r="AM1403" s="201"/>
      <c r="AN1403" s="201"/>
      <c r="AO1403" s="201"/>
      <c r="AP1403" s="201"/>
      <c r="AQ1403" s="201"/>
      <c r="AR1403" s="201"/>
      <c r="AS1403" s="201"/>
      <c r="AT1403" s="201"/>
      <c r="AU1403" s="201"/>
    </row>
    <row r="1404" spans="1:47">
      <c r="A1404" s="11">
        <v>90</v>
      </c>
      <c r="B1404" s="8" t="s">
        <v>417</v>
      </c>
      <c r="C1404" s="35">
        <f t="shared" si="96"/>
        <v>486084</v>
      </c>
      <c r="D1404" s="35">
        <v>0</v>
      </c>
      <c r="E1404" s="35">
        <v>0</v>
      </c>
      <c r="F1404" s="35">
        <v>0</v>
      </c>
      <c r="G1404" s="35">
        <v>0</v>
      </c>
      <c r="H1404" s="35">
        <v>54600</v>
      </c>
      <c r="I1404" s="35">
        <v>0</v>
      </c>
      <c r="J1404" s="84">
        <v>0</v>
      </c>
      <c r="K1404" s="35">
        <v>0</v>
      </c>
      <c r="L1404" s="35">
        <v>283</v>
      </c>
      <c r="M1404" s="35">
        <v>238000</v>
      </c>
      <c r="N1404" s="35">
        <v>0</v>
      </c>
      <c r="O1404" s="35">
        <v>0</v>
      </c>
      <c r="P1404" s="35">
        <v>384</v>
      </c>
      <c r="Q1404" s="35">
        <v>183300</v>
      </c>
      <c r="R1404" s="35">
        <v>0</v>
      </c>
      <c r="S1404" s="35">
        <v>0</v>
      </c>
      <c r="T1404" s="35">
        <v>0</v>
      </c>
      <c r="U1404" s="35">
        <v>0</v>
      </c>
      <c r="V1404" s="35">
        <v>0</v>
      </c>
      <c r="W1404" s="35">
        <v>0</v>
      </c>
      <c r="X1404" s="35">
        <v>10184</v>
      </c>
      <c r="Y1404" s="28"/>
      <c r="Z1404" s="201"/>
      <c r="AA1404" s="201"/>
      <c r="AB1404" s="201"/>
      <c r="AC1404" s="201"/>
      <c r="AD1404" s="201"/>
      <c r="AE1404" s="201"/>
      <c r="AF1404" s="201"/>
      <c r="AG1404" s="201"/>
      <c r="AH1404" s="201"/>
      <c r="AI1404" s="201"/>
      <c r="AJ1404" s="201"/>
      <c r="AK1404" s="201"/>
      <c r="AL1404" s="201"/>
      <c r="AM1404" s="201"/>
      <c r="AN1404" s="201"/>
      <c r="AO1404" s="201"/>
      <c r="AP1404" s="201"/>
      <c r="AQ1404" s="201"/>
      <c r="AR1404" s="201"/>
      <c r="AS1404" s="201"/>
      <c r="AT1404" s="201"/>
      <c r="AU1404" s="201"/>
    </row>
    <row r="1405" spans="1:47">
      <c r="A1405" s="11">
        <v>91</v>
      </c>
      <c r="B1405" s="8" t="s">
        <v>418</v>
      </c>
      <c r="C1405" s="35">
        <f t="shared" si="96"/>
        <v>131556</v>
      </c>
      <c r="D1405" s="35">
        <v>0</v>
      </c>
      <c r="E1405" s="35">
        <v>0</v>
      </c>
      <c r="F1405" s="35">
        <v>0</v>
      </c>
      <c r="G1405" s="35">
        <v>0</v>
      </c>
      <c r="H1405" s="35">
        <v>128800</v>
      </c>
      <c r="I1405" s="35">
        <v>0</v>
      </c>
      <c r="J1405" s="84">
        <v>0</v>
      </c>
      <c r="K1405" s="35">
        <v>0</v>
      </c>
      <c r="L1405" s="35">
        <v>0</v>
      </c>
      <c r="M1405" s="35">
        <v>0</v>
      </c>
      <c r="N1405" s="35">
        <v>0</v>
      </c>
      <c r="O1405" s="35">
        <v>0</v>
      </c>
      <c r="P1405" s="35">
        <v>0</v>
      </c>
      <c r="Q1405" s="35">
        <v>0</v>
      </c>
      <c r="R1405" s="35">
        <v>0</v>
      </c>
      <c r="S1405" s="35">
        <v>0</v>
      </c>
      <c r="T1405" s="35">
        <v>0</v>
      </c>
      <c r="U1405" s="35">
        <v>0</v>
      </c>
      <c r="V1405" s="35">
        <v>0</v>
      </c>
      <c r="W1405" s="35">
        <v>0</v>
      </c>
      <c r="X1405" s="35">
        <v>2756</v>
      </c>
      <c r="Y1405" s="28"/>
      <c r="Z1405" s="201"/>
      <c r="AA1405" s="201"/>
      <c r="AB1405" s="201"/>
      <c r="AC1405" s="201"/>
      <c r="AD1405" s="201"/>
      <c r="AE1405" s="201"/>
      <c r="AF1405" s="201"/>
      <c r="AG1405" s="201"/>
      <c r="AH1405" s="201"/>
      <c r="AI1405" s="201"/>
      <c r="AJ1405" s="201"/>
      <c r="AK1405" s="201"/>
      <c r="AL1405" s="201"/>
      <c r="AM1405" s="201"/>
      <c r="AN1405" s="201"/>
      <c r="AO1405" s="201"/>
      <c r="AP1405" s="201"/>
      <c r="AQ1405" s="201"/>
      <c r="AR1405" s="201"/>
      <c r="AS1405" s="201"/>
      <c r="AT1405" s="201"/>
      <c r="AU1405" s="201"/>
    </row>
    <row r="1406" spans="1:47">
      <c r="A1406" s="11">
        <v>92</v>
      </c>
      <c r="B1406" s="8" t="s">
        <v>419</v>
      </c>
      <c r="C1406" s="35">
        <f t="shared" si="96"/>
        <v>90802</v>
      </c>
      <c r="D1406" s="35">
        <v>0</v>
      </c>
      <c r="E1406" s="35">
        <v>0</v>
      </c>
      <c r="F1406" s="35">
        <v>0</v>
      </c>
      <c r="G1406" s="35">
        <v>0</v>
      </c>
      <c r="H1406" s="35">
        <v>88900</v>
      </c>
      <c r="I1406" s="35">
        <v>0</v>
      </c>
      <c r="J1406" s="84">
        <v>0</v>
      </c>
      <c r="K1406" s="35">
        <v>0</v>
      </c>
      <c r="L1406" s="35">
        <v>0</v>
      </c>
      <c r="M1406" s="35">
        <v>0</v>
      </c>
      <c r="N1406" s="35">
        <v>0</v>
      </c>
      <c r="O1406" s="35">
        <v>0</v>
      </c>
      <c r="P1406" s="35">
        <v>0</v>
      </c>
      <c r="Q1406" s="35">
        <v>0</v>
      </c>
      <c r="R1406" s="35">
        <v>0</v>
      </c>
      <c r="S1406" s="35">
        <v>0</v>
      </c>
      <c r="T1406" s="35">
        <v>0</v>
      </c>
      <c r="U1406" s="35">
        <v>0</v>
      </c>
      <c r="V1406" s="35">
        <v>0</v>
      </c>
      <c r="W1406" s="35">
        <v>0</v>
      </c>
      <c r="X1406" s="35">
        <v>1902</v>
      </c>
      <c r="Y1406" s="28"/>
      <c r="Z1406" s="201"/>
      <c r="AA1406" s="201"/>
      <c r="AB1406" s="201"/>
      <c r="AC1406" s="201"/>
      <c r="AD1406" s="201"/>
      <c r="AE1406" s="201"/>
      <c r="AF1406" s="201"/>
      <c r="AG1406" s="201"/>
      <c r="AH1406" s="201"/>
      <c r="AI1406" s="201"/>
      <c r="AJ1406" s="201"/>
      <c r="AK1406" s="201"/>
      <c r="AL1406" s="201"/>
      <c r="AM1406" s="201"/>
      <c r="AN1406" s="201"/>
      <c r="AO1406" s="201"/>
      <c r="AP1406" s="201"/>
      <c r="AQ1406" s="201"/>
      <c r="AR1406" s="201"/>
      <c r="AS1406" s="201"/>
      <c r="AT1406" s="201"/>
      <c r="AU1406" s="201"/>
    </row>
    <row r="1407" spans="1:47">
      <c r="A1407" s="11">
        <v>93</v>
      </c>
      <c r="B1407" s="8" t="s">
        <v>420</v>
      </c>
      <c r="C1407" s="35">
        <f t="shared" si="96"/>
        <v>88248</v>
      </c>
      <c r="D1407" s="35">
        <v>0</v>
      </c>
      <c r="E1407" s="35">
        <v>0</v>
      </c>
      <c r="F1407" s="35">
        <v>0</v>
      </c>
      <c r="G1407" s="35">
        <v>0</v>
      </c>
      <c r="H1407" s="35">
        <v>86400</v>
      </c>
      <c r="I1407" s="35">
        <v>0</v>
      </c>
      <c r="J1407" s="84">
        <v>0</v>
      </c>
      <c r="K1407" s="35">
        <v>0</v>
      </c>
      <c r="L1407" s="35">
        <v>0</v>
      </c>
      <c r="M1407" s="35">
        <v>0</v>
      </c>
      <c r="N1407" s="35">
        <v>0</v>
      </c>
      <c r="O1407" s="35">
        <v>0</v>
      </c>
      <c r="P1407" s="35">
        <v>0</v>
      </c>
      <c r="Q1407" s="35">
        <v>0</v>
      </c>
      <c r="R1407" s="35">
        <v>0</v>
      </c>
      <c r="S1407" s="35">
        <v>0</v>
      </c>
      <c r="T1407" s="35">
        <v>0</v>
      </c>
      <c r="U1407" s="35">
        <v>0</v>
      </c>
      <c r="V1407" s="35">
        <v>0</v>
      </c>
      <c r="W1407" s="35">
        <v>0</v>
      </c>
      <c r="X1407" s="35">
        <v>1848</v>
      </c>
      <c r="Y1407" s="28"/>
      <c r="Z1407" s="201"/>
      <c r="AA1407" s="201"/>
      <c r="AB1407" s="201"/>
      <c r="AC1407" s="201"/>
      <c r="AD1407" s="201"/>
      <c r="AE1407" s="201"/>
      <c r="AF1407" s="201"/>
      <c r="AG1407" s="201"/>
      <c r="AH1407" s="201"/>
      <c r="AI1407" s="201"/>
      <c r="AJ1407" s="201"/>
      <c r="AK1407" s="201"/>
      <c r="AL1407" s="201"/>
      <c r="AM1407" s="201"/>
      <c r="AN1407" s="201"/>
      <c r="AO1407" s="201"/>
      <c r="AP1407" s="201"/>
      <c r="AQ1407" s="201"/>
      <c r="AR1407" s="201"/>
      <c r="AS1407" s="201"/>
      <c r="AT1407" s="201"/>
      <c r="AU1407" s="201"/>
    </row>
    <row r="1408" spans="1:47">
      <c r="A1408" s="11">
        <v>94</v>
      </c>
      <c r="B1408" s="8" t="s">
        <v>421</v>
      </c>
      <c r="C1408" s="35">
        <f t="shared" si="96"/>
        <v>78443</v>
      </c>
      <c r="D1408" s="35">
        <v>0</v>
      </c>
      <c r="E1408" s="35">
        <v>0</v>
      </c>
      <c r="F1408" s="35">
        <v>0</v>
      </c>
      <c r="G1408" s="35">
        <v>0</v>
      </c>
      <c r="H1408" s="35">
        <v>76800</v>
      </c>
      <c r="I1408" s="35">
        <v>0</v>
      </c>
      <c r="J1408" s="84">
        <v>0</v>
      </c>
      <c r="K1408" s="35">
        <v>0</v>
      </c>
      <c r="L1408" s="35">
        <v>0</v>
      </c>
      <c r="M1408" s="35">
        <v>0</v>
      </c>
      <c r="N1408" s="35">
        <v>0</v>
      </c>
      <c r="O1408" s="35">
        <v>0</v>
      </c>
      <c r="P1408" s="35">
        <v>0</v>
      </c>
      <c r="Q1408" s="35">
        <v>0</v>
      </c>
      <c r="R1408" s="35">
        <v>0</v>
      </c>
      <c r="S1408" s="35">
        <v>0</v>
      </c>
      <c r="T1408" s="35">
        <v>0</v>
      </c>
      <c r="U1408" s="35">
        <v>0</v>
      </c>
      <c r="V1408" s="35">
        <v>0</v>
      </c>
      <c r="W1408" s="35">
        <v>0</v>
      </c>
      <c r="X1408" s="35">
        <v>1643</v>
      </c>
      <c r="Y1408" s="28"/>
      <c r="Z1408" s="201"/>
      <c r="AA1408" s="201"/>
      <c r="AB1408" s="201"/>
      <c r="AC1408" s="201"/>
      <c r="AD1408" s="201"/>
      <c r="AE1408" s="201"/>
      <c r="AF1408" s="201"/>
      <c r="AG1408" s="201"/>
      <c r="AH1408" s="201"/>
      <c r="AI1408" s="201"/>
      <c r="AJ1408" s="201"/>
      <c r="AK1408" s="201"/>
      <c r="AL1408" s="201"/>
      <c r="AM1408" s="201"/>
      <c r="AN1408" s="201"/>
      <c r="AO1408" s="201"/>
      <c r="AP1408" s="201"/>
      <c r="AQ1408" s="201"/>
      <c r="AR1408" s="201"/>
      <c r="AS1408" s="201"/>
      <c r="AT1408" s="201"/>
      <c r="AU1408" s="201"/>
    </row>
    <row r="1409" spans="1:47">
      <c r="A1409" s="11">
        <v>95</v>
      </c>
      <c r="B1409" s="8" t="s">
        <v>422</v>
      </c>
      <c r="C1409" s="35">
        <f t="shared" si="96"/>
        <v>528778</v>
      </c>
      <c r="D1409" s="35">
        <v>0</v>
      </c>
      <c r="E1409" s="35">
        <v>135600</v>
      </c>
      <c r="F1409" s="35">
        <v>0</v>
      </c>
      <c r="G1409" s="35">
        <v>82400</v>
      </c>
      <c r="H1409" s="35">
        <v>145600</v>
      </c>
      <c r="I1409" s="35">
        <v>154100</v>
      </c>
      <c r="J1409" s="84">
        <v>0</v>
      </c>
      <c r="K1409" s="35">
        <v>0</v>
      </c>
      <c r="L1409" s="35">
        <v>0</v>
      </c>
      <c r="M1409" s="35">
        <v>0</v>
      </c>
      <c r="N1409" s="35">
        <v>0</v>
      </c>
      <c r="O1409" s="35">
        <v>0</v>
      </c>
      <c r="P1409" s="35">
        <v>0</v>
      </c>
      <c r="Q1409" s="35">
        <v>0</v>
      </c>
      <c r="R1409" s="35">
        <v>0</v>
      </c>
      <c r="S1409" s="35">
        <v>0</v>
      </c>
      <c r="T1409" s="35">
        <v>0</v>
      </c>
      <c r="U1409" s="35">
        <v>0</v>
      </c>
      <c r="V1409" s="35">
        <v>0</v>
      </c>
      <c r="W1409" s="35">
        <v>0</v>
      </c>
      <c r="X1409" s="35">
        <v>11078</v>
      </c>
      <c r="Y1409" s="28"/>
      <c r="Z1409" s="201"/>
      <c r="AA1409" s="201"/>
      <c r="AB1409" s="201"/>
      <c r="AC1409" s="201"/>
      <c r="AD1409" s="201"/>
      <c r="AE1409" s="201"/>
      <c r="AF1409" s="201"/>
      <c r="AG1409" s="201"/>
      <c r="AH1409" s="201"/>
      <c r="AI1409" s="201"/>
      <c r="AJ1409" s="201"/>
      <c r="AK1409" s="201"/>
      <c r="AL1409" s="201"/>
      <c r="AM1409" s="201"/>
      <c r="AN1409" s="201"/>
      <c r="AO1409" s="201"/>
      <c r="AP1409" s="201"/>
      <c r="AQ1409" s="201"/>
      <c r="AR1409" s="201"/>
      <c r="AS1409" s="201"/>
      <c r="AT1409" s="201"/>
      <c r="AU1409" s="201"/>
    </row>
    <row r="1410" spans="1:47">
      <c r="A1410" s="11">
        <v>96</v>
      </c>
      <c r="B1410" s="8" t="s">
        <v>423</v>
      </c>
      <c r="C1410" s="35">
        <f t="shared" si="96"/>
        <v>1170115</v>
      </c>
      <c r="D1410" s="35">
        <v>0</v>
      </c>
      <c r="E1410" s="35">
        <v>135600</v>
      </c>
      <c r="F1410" s="35">
        <v>0</v>
      </c>
      <c r="G1410" s="35">
        <v>82400</v>
      </c>
      <c r="H1410" s="35">
        <v>145600</v>
      </c>
      <c r="I1410" s="35">
        <v>166400</v>
      </c>
      <c r="J1410" s="84">
        <v>0</v>
      </c>
      <c r="K1410" s="35">
        <v>0</v>
      </c>
      <c r="L1410" s="35">
        <v>398</v>
      </c>
      <c r="M1410" s="35">
        <v>615600</v>
      </c>
      <c r="N1410" s="35">
        <v>0</v>
      </c>
      <c r="O1410" s="35">
        <v>0</v>
      </c>
      <c r="P1410" s="35">
        <v>0</v>
      </c>
      <c r="Q1410" s="35">
        <v>0</v>
      </c>
      <c r="R1410" s="35">
        <v>0</v>
      </c>
      <c r="S1410" s="35">
        <v>0</v>
      </c>
      <c r="T1410" s="35">
        <v>0</v>
      </c>
      <c r="U1410" s="35">
        <v>0</v>
      </c>
      <c r="V1410" s="35">
        <v>0</v>
      </c>
      <c r="W1410" s="35">
        <v>0</v>
      </c>
      <c r="X1410" s="35">
        <v>24515</v>
      </c>
      <c r="Y1410" s="28"/>
      <c r="Z1410" s="201"/>
      <c r="AA1410" s="201"/>
      <c r="AB1410" s="201"/>
      <c r="AC1410" s="201"/>
      <c r="AD1410" s="201"/>
      <c r="AE1410" s="201"/>
      <c r="AF1410" s="201"/>
      <c r="AG1410" s="201"/>
      <c r="AH1410" s="201"/>
      <c r="AI1410" s="201"/>
      <c r="AJ1410" s="201"/>
      <c r="AK1410" s="201"/>
      <c r="AL1410" s="201"/>
      <c r="AM1410" s="201"/>
      <c r="AN1410" s="201"/>
      <c r="AO1410" s="201"/>
      <c r="AP1410" s="201"/>
      <c r="AQ1410" s="201"/>
      <c r="AR1410" s="201"/>
      <c r="AS1410" s="201"/>
      <c r="AT1410" s="201"/>
      <c r="AU1410" s="201"/>
    </row>
    <row r="1411" spans="1:47">
      <c r="A1411" s="11">
        <v>97</v>
      </c>
      <c r="B1411" s="70" t="s">
        <v>732</v>
      </c>
      <c r="C1411" s="35">
        <f t="shared" si="96"/>
        <v>259653</v>
      </c>
      <c r="D1411" s="35">
        <v>0</v>
      </c>
      <c r="E1411" s="35">
        <v>0</v>
      </c>
      <c r="F1411" s="35">
        <v>0</v>
      </c>
      <c r="G1411" s="35">
        <v>0</v>
      </c>
      <c r="H1411" s="35">
        <v>0</v>
      </c>
      <c r="I1411" s="35">
        <v>0</v>
      </c>
      <c r="J1411" s="84">
        <v>0</v>
      </c>
      <c r="K1411" s="35">
        <v>0</v>
      </c>
      <c r="L1411" s="35">
        <v>167</v>
      </c>
      <c r="M1411" s="35">
        <v>259653</v>
      </c>
      <c r="N1411" s="35">
        <v>0</v>
      </c>
      <c r="O1411" s="35">
        <v>0</v>
      </c>
      <c r="P1411" s="35">
        <v>0</v>
      </c>
      <c r="Q1411" s="35">
        <v>0</v>
      </c>
      <c r="R1411" s="35">
        <v>0</v>
      </c>
      <c r="S1411" s="35">
        <v>0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28"/>
      <c r="Z1411" s="201"/>
      <c r="AA1411" s="201"/>
      <c r="AB1411" s="201"/>
      <c r="AC1411" s="201"/>
      <c r="AD1411" s="201"/>
      <c r="AE1411" s="201"/>
      <c r="AF1411" s="201"/>
      <c r="AG1411" s="201"/>
      <c r="AH1411" s="201"/>
      <c r="AI1411" s="201"/>
      <c r="AJ1411" s="201"/>
      <c r="AK1411" s="201"/>
      <c r="AL1411" s="201"/>
      <c r="AM1411" s="201"/>
      <c r="AN1411" s="201"/>
      <c r="AO1411" s="201"/>
      <c r="AP1411" s="201"/>
      <c r="AQ1411" s="201"/>
      <c r="AR1411" s="201"/>
      <c r="AS1411" s="201"/>
      <c r="AT1411" s="201"/>
      <c r="AU1411" s="201"/>
    </row>
    <row r="1412" spans="1:47">
      <c r="A1412" s="11">
        <v>98</v>
      </c>
      <c r="B1412" s="8" t="s">
        <v>424</v>
      </c>
      <c r="C1412" s="35">
        <f t="shared" si="96"/>
        <v>50661</v>
      </c>
      <c r="D1412" s="35">
        <v>0</v>
      </c>
      <c r="E1412" s="35">
        <v>0</v>
      </c>
      <c r="F1412" s="35">
        <v>0</v>
      </c>
      <c r="G1412" s="35">
        <v>0</v>
      </c>
      <c r="H1412" s="35">
        <v>49600</v>
      </c>
      <c r="I1412" s="35">
        <v>0</v>
      </c>
      <c r="J1412" s="84">
        <v>0</v>
      </c>
      <c r="K1412" s="35">
        <v>0</v>
      </c>
      <c r="L1412" s="35">
        <v>0</v>
      </c>
      <c r="M1412" s="35">
        <v>0</v>
      </c>
      <c r="N1412" s="35">
        <v>0</v>
      </c>
      <c r="O1412" s="35">
        <v>0</v>
      </c>
      <c r="P1412" s="35">
        <v>0</v>
      </c>
      <c r="Q1412" s="35">
        <v>0</v>
      </c>
      <c r="R1412" s="35">
        <v>0</v>
      </c>
      <c r="S1412" s="35">
        <v>0</v>
      </c>
      <c r="T1412" s="35">
        <v>0</v>
      </c>
      <c r="U1412" s="35">
        <v>0</v>
      </c>
      <c r="V1412" s="35">
        <v>0</v>
      </c>
      <c r="W1412" s="35">
        <v>0</v>
      </c>
      <c r="X1412" s="35">
        <v>1061</v>
      </c>
      <c r="Y1412" s="28"/>
      <c r="Z1412" s="201"/>
      <c r="AA1412" s="201"/>
      <c r="AB1412" s="201"/>
      <c r="AC1412" s="201"/>
      <c r="AD1412" s="201"/>
      <c r="AE1412" s="201"/>
      <c r="AF1412" s="201"/>
      <c r="AG1412" s="201"/>
      <c r="AH1412" s="201"/>
      <c r="AI1412" s="201"/>
      <c r="AJ1412" s="201"/>
      <c r="AK1412" s="201"/>
      <c r="AL1412" s="201"/>
      <c r="AM1412" s="201"/>
      <c r="AN1412" s="201"/>
      <c r="AO1412" s="201"/>
      <c r="AP1412" s="201"/>
      <c r="AQ1412" s="201"/>
      <c r="AR1412" s="201"/>
      <c r="AS1412" s="201"/>
      <c r="AT1412" s="201"/>
      <c r="AU1412" s="201"/>
    </row>
    <row r="1413" spans="1:47">
      <c r="A1413" s="11">
        <v>99</v>
      </c>
      <c r="B1413" s="8" t="s">
        <v>425</v>
      </c>
      <c r="C1413" s="35">
        <f t="shared" si="96"/>
        <v>74919</v>
      </c>
      <c r="D1413" s="35">
        <v>0</v>
      </c>
      <c r="E1413" s="35">
        <v>0</v>
      </c>
      <c r="F1413" s="35">
        <v>0</v>
      </c>
      <c r="G1413" s="35">
        <v>0</v>
      </c>
      <c r="H1413" s="35">
        <v>73350</v>
      </c>
      <c r="I1413" s="35">
        <v>0</v>
      </c>
      <c r="J1413" s="84">
        <v>0</v>
      </c>
      <c r="K1413" s="35">
        <v>0</v>
      </c>
      <c r="L1413" s="35">
        <v>0</v>
      </c>
      <c r="M1413" s="35">
        <v>0</v>
      </c>
      <c r="N1413" s="35">
        <v>0</v>
      </c>
      <c r="O1413" s="35">
        <v>0</v>
      </c>
      <c r="P1413" s="35">
        <v>0</v>
      </c>
      <c r="Q1413" s="35">
        <v>0</v>
      </c>
      <c r="R1413" s="35">
        <v>0</v>
      </c>
      <c r="S1413" s="35">
        <v>0</v>
      </c>
      <c r="T1413" s="35">
        <v>0</v>
      </c>
      <c r="U1413" s="35">
        <v>0</v>
      </c>
      <c r="V1413" s="35">
        <v>0</v>
      </c>
      <c r="W1413" s="35">
        <v>0</v>
      </c>
      <c r="X1413" s="35">
        <v>1569</v>
      </c>
      <c r="Y1413" s="28"/>
      <c r="Z1413" s="201"/>
      <c r="AA1413" s="201"/>
      <c r="AB1413" s="201"/>
      <c r="AC1413" s="201"/>
      <c r="AD1413" s="201"/>
      <c r="AE1413" s="201"/>
      <c r="AF1413" s="201"/>
      <c r="AG1413" s="201"/>
      <c r="AH1413" s="201"/>
      <c r="AI1413" s="201"/>
      <c r="AJ1413" s="201"/>
      <c r="AK1413" s="201"/>
      <c r="AL1413" s="201"/>
      <c r="AM1413" s="201"/>
      <c r="AN1413" s="201"/>
      <c r="AO1413" s="201"/>
      <c r="AP1413" s="201"/>
      <c r="AQ1413" s="201"/>
      <c r="AR1413" s="201"/>
      <c r="AS1413" s="201"/>
      <c r="AT1413" s="201"/>
      <c r="AU1413" s="201"/>
    </row>
    <row r="1414" spans="1:47">
      <c r="A1414" s="11">
        <v>100</v>
      </c>
      <c r="B1414" s="8" t="s">
        <v>426</v>
      </c>
      <c r="C1414" s="35">
        <f t="shared" si="96"/>
        <v>1448447</v>
      </c>
      <c r="D1414" s="35">
        <v>0</v>
      </c>
      <c r="E1414" s="35">
        <v>0</v>
      </c>
      <c r="F1414" s="35">
        <v>0</v>
      </c>
      <c r="G1414" s="35">
        <v>92500</v>
      </c>
      <c r="H1414" s="35">
        <v>180000</v>
      </c>
      <c r="I1414" s="35">
        <v>0</v>
      </c>
      <c r="J1414" s="84">
        <v>0</v>
      </c>
      <c r="K1414" s="35">
        <v>0</v>
      </c>
      <c r="L1414" s="35">
        <v>333</v>
      </c>
      <c r="M1414" s="35">
        <v>615600</v>
      </c>
      <c r="N1414" s="35">
        <v>0</v>
      </c>
      <c r="O1414" s="35">
        <v>0</v>
      </c>
      <c r="P1414" s="35">
        <v>553</v>
      </c>
      <c r="Q1414" s="35">
        <v>530000</v>
      </c>
      <c r="R1414" s="35">
        <v>0</v>
      </c>
      <c r="S1414" s="35">
        <v>0</v>
      </c>
      <c r="T1414" s="35">
        <v>0</v>
      </c>
      <c r="U1414" s="35">
        <v>0</v>
      </c>
      <c r="V1414" s="35">
        <v>0</v>
      </c>
      <c r="W1414" s="35">
        <v>0</v>
      </c>
      <c r="X1414" s="35">
        <v>30347</v>
      </c>
      <c r="Y1414" s="28"/>
      <c r="Z1414" s="201"/>
      <c r="AA1414" s="201"/>
      <c r="AB1414" s="201"/>
      <c r="AC1414" s="201"/>
      <c r="AD1414" s="201"/>
      <c r="AE1414" s="201"/>
      <c r="AF1414" s="201"/>
      <c r="AG1414" s="201"/>
      <c r="AH1414" s="201"/>
      <c r="AI1414" s="201"/>
      <c r="AJ1414" s="201"/>
      <c r="AK1414" s="201"/>
      <c r="AL1414" s="201"/>
      <c r="AM1414" s="201"/>
      <c r="AN1414" s="201"/>
      <c r="AO1414" s="201"/>
      <c r="AP1414" s="201"/>
      <c r="AQ1414" s="201"/>
      <c r="AR1414" s="201"/>
      <c r="AS1414" s="201"/>
      <c r="AT1414" s="201"/>
      <c r="AU1414" s="201"/>
    </row>
    <row r="1415" spans="1:47">
      <c r="A1415" s="11">
        <v>101</v>
      </c>
      <c r="B1415" s="8" t="s">
        <v>427</v>
      </c>
      <c r="C1415" s="35">
        <f t="shared" si="96"/>
        <v>399469</v>
      </c>
      <c r="D1415" s="35">
        <v>0</v>
      </c>
      <c r="E1415" s="35">
        <v>130000</v>
      </c>
      <c r="F1415" s="35">
        <v>0</v>
      </c>
      <c r="G1415" s="35">
        <v>90500</v>
      </c>
      <c r="H1415" s="35">
        <v>170600</v>
      </c>
      <c r="I1415" s="35">
        <v>0</v>
      </c>
      <c r="J1415" s="84">
        <v>0</v>
      </c>
      <c r="K1415" s="35">
        <v>0</v>
      </c>
      <c r="L1415" s="35">
        <v>0</v>
      </c>
      <c r="M1415" s="35">
        <v>0</v>
      </c>
      <c r="N1415" s="35">
        <v>0</v>
      </c>
      <c r="O1415" s="35">
        <v>0</v>
      </c>
      <c r="P1415" s="35">
        <v>0</v>
      </c>
      <c r="Q1415" s="35">
        <v>0</v>
      </c>
      <c r="R1415" s="35">
        <v>0</v>
      </c>
      <c r="S1415" s="35">
        <v>0</v>
      </c>
      <c r="T1415" s="35">
        <v>0</v>
      </c>
      <c r="U1415" s="35">
        <v>0</v>
      </c>
      <c r="V1415" s="35">
        <v>0</v>
      </c>
      <c r="W1415" s="35">
        <v>0</v>
      </c>
      <c r="X1415" s="35">
        <v>8369</v>
      </c>
      <c r="Y1415" s="28"/>
      <c r="Z1415" s="201"/>
      <c r="AA1415" s="201"/>
      <c r="AB1415" s="201"/>
      <c r="AC1415" s="201"/>
      <c r="AD1415" s="201"/>
      <c r="AE1415" s="201"/>
      <c r="AF1415" s="201"/>
      <c r="AG1415" s="201"/>
      <c r="AH1415" s="201"/>
      <c r="AI1415" s="201"/>
      <c r="AJ1415" s="201"/>
      <c r="AK1415" s="201"/>
      <c r="AL1415" s="201"/>
      <c r="AM1415" s="201"/>
      <c r="AN1415" s="201"/>
      <c r="AO1415" s="201"/>
      <c r="AP1415" s="201"/>
      <c r="AQ1415" s="201"/>
      <c r="AR1415" s="201"/>
      <c r="AS1415" s="201"/>
      <c r="AT1415" s="201"/>
      <c r="AU1415" s="201"/>
    </row>
    <row r="1416" spans="1:47">
      <c r="A1416" s="11">
        <v>102</v>
      </c>
      <c r="B1416" s="60" t="s">
        <v>846</v>
      </c>
      <c r="C1416" s="35">
        <f t="shared" si="96"/>
        <v>180700</v>
      </c>
      <c r="D1416" s="35">
        <v>0</v>
      </c>
      <c r="E1416" s="35">
        <v>83100</v>
      </c>
      <c r="F1416" s="35">
        <v>0</v>
      </c>
      <c r="G1416" s="35">
        <v>97600</v>
      </c>
      <c r="H1416" s="35">
        <v>0</v>
      </c>
      <c r="I1416" s="35">
        <v>0</v>
      </c>
      <c r="J1416" s="84">
        <v>0</v>
      </c>
      <c r="K1416" s="35">
        <v>0</v>
      </c>
      <c r="L1416" s="35">
        <v>0</v>
      </c>
      <c r="M1416" s="35">
        <v>0</v>
      </c>
      <c r="N1416" s="35">
        <v>0</v>
      </c>
      <c r="O1416" s="35">
        <v>0</v>
      </c>
      <c r="P1416" s="35">
        <v>0</v>
      </c>
      <c r="Q1416" s="35">
        <v>0</v>
      </c>
      <c r="R1416" s="35">
        <v>0</v>
      </c>
      <c r="S1416" s="35">
        <v>0</v>
      </c>
      <c r="T1416" s="35">
        <v>0</v>
      </c>
      <c r="U1416" s="35">
        <v>0</v>
      </c>
      <c r="V1416" s="35">
        <v>0</v>
      </c>
      <c r="W1416" s="35">
        <v>0</v>
      </c>
      <c r="X1416" s="35">
        <v>0</v>
      </c>
      <c r="Y1416" s="28"/>
    </row>
    <row r="1417" spans="1:47">
      <c r="A1417" s="11">
        <v>103</v>
      </c>
      <c r="B1417" s="8" t="s">
        <v>428</v>
      </c>
      <c r="C1417" s="35">
        <f t="shared" si="96"/>
        <v>1069093</v>
      </c>
      <c r="D1417" s="35">
        <v>0</v>
      </c>
      <c r="E1417" s="35">
        <v>150000</v>
      </c>
      <c r="F1417" s="35">
        <v>0</v>
      </c>
      <c r="G1417" s="35">
        <v>92500</v>
      </c>
      <c r="H1417" s="35">
        <v>180000</v>
      </c>
      <c r="I1417" s="35">
        <v>0</v>
      </c>
      <c r="J1417" s="84">
        <v>0</v>
      </c>
      <c r="K1417" s="35">
        <v>0</v>
      </c>
      <c r="L1417" s="35">
        <v>0</v>
      </c>
      <c r="M1417" s="35">
        <v>0</v>
      </c>
      <c r="N1417" s="35">
        <v>0</v>
      </c>
      <c r="O1417" s="35">
        <v>0</v>
      </c>
      <c r="P1417" s="35">
        <v>601</v>
      </c>
      <c r="Q1417" s="35">
        <v>531100</v>
      </c>
      <c r="R1417" s="35">
        <v>92</v>
      </c>
      <c r="S1417" s="35">
        <v>27200</v>
      </c>
      <c r="T1417" s="35">
        <v>60</v>
      </c>
      <c r="U1417" s="35">
        <v>60140</v>
      </c>
      <c r="V1417" s="35">
        <v>5877</v>
      </c>
      <c r="W1417" s="35">
        <v>0</v>
      </c>
      <c r="X1417" s="35">
        <v>22276</v>
      </c>
      <c r="Y1417" s="28"/>
      <c r="Z1417" s="201"/>
      <c r="AA1417" s="201"/>
      <c r="AB1417" s="201"/>
      <c r="AC1417" s="201"/>
      <c r="AD1417" s="201"/>
      <c r="AE1417" s="201"/>
      <c r="AF1417" s="201"/>
      <c r="AG1417" s="201"/>
      <c r="AH1417" s="201"/>
      <c r="AI1417" s="201"/>
      <c r="AJ1417" s="201"/>
      <c r="AK1417" s="201"/>
      <c r="AL1417" s="201"/>
      <c r="AM1417" s="201"/>
      <c r="AN1417" s="201"/>
      <c r="AO1417" s="201"/>
      <c r="AP1417" s="201"/>
      <c r="AQ1417" s="201"/>
      <c r="AR1417" s="201"/>
      <c r="AS1417" s="201"/>
      <c r="AT1417" s="201"/>
      <c r="AU1417" s="201"/>
    </row>
    <row r="1418" spans="1:47">
      <c r="A1418" s="11">
        <v>104</v>
      </c>
      <c r="B1418" s="8" t="s">
        <v>429</v>
      </c>
      <c r="C1418" s="35">
        <f t="shared" si="96"/>
        <v>1358094</v>
      </c>
      <c r="D1418" s="35">
        <v>0</v>
      </c>
      <c r="E1418" s="35">
        <v>0</v>
      </c>
      <c r="F1418" s="35">
        <v>0</v>
      </c>
      <c r="G1418" s="35">
        <v>0</v>
      </c>
      <c r="H1418" s="35">
        <v>152000</v>
      </c>
      <c r="I1418" s="35">
        <v>0</v>
      </c>
      <c r="J1418" s="84">
        <v>0</v>
      </c>
      <c r="K1418" s="35">
        <v>0</v>
      </c>
      <c r="L1418" s="35">
        <v>400</v>
      </c>
      <c r="M1418" s="35">
        <v>664240</v>
      </c>
      <c r="N1418" s="35">
        <v>0</v>
      </c>
      <c r="O1418" s="35">
        <v>0</v>
      </c>
      <c r="P1418" s="35">
        <v>620</v>
      </c>
      <c r="Q1418" s="35">
        <v>513400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28454</v>
      </c>
      <c r="Y1418" s="28"/>
      <c r="Z1418" s="201"/>
      <c r="AA1418" s="201"/>
      <c r="AB1418" s="201"/>
      <c r="AC1418" s="201"/>
      <c r="AD1418" s="201"/>
      <c r="AE1418" s="201"/>
      <c r="AF1418" s="201"/>
      <c r="AG1418" s="201"/>
      <c r="AH1418" s="201"/>
      <c r="AI1418" s="201"/>
      <c r="AJ1418" s="201"/>
      <c r="AK1418" s="201"/>
      <c r="AL1418" s="201"/>
      <c r="AM1418" s="201"/>
      <c r="AN1418" s="201"/>
      <c r="AO1418" s="201"/>
      <c r="AP1418" s="201"/>
      <c r="AQ1418" s="201"/>
      <c r="AR1418" s="201"/>
      <c r="AS1418" s="201"/>
      <c r="AT1418" s="201"/>
      <c r="AU1418" s="201"/>
    </row>
    <row r="1419" spans="1:47">
      <c r="A1419" s="11">
        <v>105</v>
      </c>
      <c r="B1419" s="8" t="s">
        <v>430</v>
      </c>
      <c r="C1419" s="35">
        <f t="shared" si="96"/>
        <v>937440</v>
      </c>
      <c r="D1419" s="35">
        <v>0</v>
      </c>
      <c r="E1419" s="35">
        <v>0</v>
      </c>
      <c r="F1419" s="35">
        <v>0</v>
      </c>
      <c r="G1419" s="35">
        <v>0</v>
      </c>
      <c r="H1419" s="35">
        <v>171500</v>
      </c>
      <c r="I1419" s="35">
        <v>0</v>
      </c>
      <c r="J1419" s="84">
        <v>0</v>
      </c>
      <c r="K1419" s="35">
        <v>0</v>
      </c>
      <c r="L1419" s="35">
        <v>618</v>
      </c>
      <c r="M1419" s="35">
        <v>746300</v>
      </c>
      <c r="N1419" s="35">
        <v>0</v>
      </c>
      <c r="O1419" s="35">
        <v>0</v>
      </c>
      <c r="P1419" s="35">
        <v>0</v>
      </c>
      <c r="Q1419" s="35">
        <v>0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19640</v>
      </c>
      <c r="Y1419" s="28"/>
      <c r="Z1419" s="201"/>
      <c r="AA1419" s="201"/>
      <c r="AB1419" s="201"/>
      <c r="AC1419" s="201"/>
      <c r="AD1419" s="201"/>
      <c r="AE1419" s="201"/>
      <c r="AF1419" s="201"/>
      <c r="AG1419" s="201"/>
      <c r="AH1419" s="201"/>
      <c r="AI1419" s="201"/>
      <c r="AJ1419" s="201"/>
      <c r="AK1419" s="201"/>
      <c r="AL1419" s="201"/>
      <c r="AM1419" s="201"/>
      <c r="AN1419" s="201"/>
      <c r="AO1419" s="201"/>
      <c r="AP1419" s="201"/>
      <c r="AQ1419" s="201"/>
      <c r="AR1419" s="201"/>
      <c r="AS1419" s="201"/>
      <c r="AT1419" s="201"/>
      <c r="AU1419" s="201"/>
    </row>
    <row r="1420" spans="1:47">
      <c r="A1420" s="11">
        <v>106</v>
      </c>
      <c r="B1420" s="8" t="s">
        <v>431</v>
      </c>
      <c r="C1420" s="35">
        <f t="shared" si="96"/>
        <v>1455495</v>
      </c>
      <c r="D1420" s="35">
        <v>0</v>
      </c>
      <c r="E1420" s="35">
        <v>0</v>
      </c>
      <c r="F1420" s="35">
        <v>0</v>
      </c>
      <c r="G1420" s="35">
        <v>0</v>
      </c>
      <c r="H1420" s="35">
        <v>163800</v>
      </c>
      <c r="I1420" s="35">
        <v>0</v>
      </c>
      <c r="J1420" s="84">
        <v>0</v>
      </c>
      <c r="K1420" s="35">
        <v>0</v>
      </c>
      <c r="L1420" s="35">
        <v>462</v>
      </c>
      <c r="M1420" s="35">
        <v>711300</v>
      </c>
      <c r="N1420" s="35">
        <v>0</v>
      </c>
      <c r="O1420" s="35">
        <v>0</v>
      </c>
      <c r="P1420" s="35">
        <v>702</v>
      </c>
      <c r="Q1420" s="35">
        <v>549900</v>
      </c>
      <c r="R1420" s="35">
        <v>0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  <c r="X1420" s="35">
        <v>30495</v>
      </c>
      <c r="Y1420" s="28"/>
      <c r="Z1420" s="201"/>
      <c r="AA1420" s="201"/>
      <c r="AB1420" s="201"/>
      <c r="AC1420" s="201"/>
      <c r="AD1420" s="201"/>
      <c r="AE1420" s="201"/>
      <c r="AF1420" s="201"/>
      <c r="AG1420" s="201"/>
      <c r="AH1420" s="201"/>
      <c r="AI1420" s="201"/>
      <c r="AJ1420" s="201"/>
      <c r="AK1420" s="201"/>
      <c r="AL1420" s="201"/>
      <c r="AM1420" s="201"/>
      <c r="AN1420" s="201"/>
      <c r="AO1420" s="201"/>
      <c r="AP1420" s="201"/>
      <c r="AQ1420" s="201"/>
      <c r="AR1420" s="201"/>
      <c r="AS1420" s="201"/>
      <c r="AT1420" s="201"/>
      <c r="AU1420" s="201"/>
    </row>
    <row r="1421" spans="1:47">
      <c r="A1421" s="11">
        <v>107</v>
      </c>
      <c r="B1421" s="8" t="s">
        <v>432</v>
      </c>
      <c r="C1421" s="35">
        <f t="shared" si="96"/>
        <v>169756</v>
      </c>
      <c r="D1421" s="35">
        <v>0</v>
      </c>
      <c r="E1421" s="35">
        <v>0</v>
      </c>
      <c r="F1421" s="35">
        <v>0</v>
      </c>
      <c r="G1421" s="35">
        <v>0</v>
      </c>
      <c r="H1421" s="35">
        <v>166200</v>
      </c>
      <c r="I1421" s="35">
        <v>0</v>
      </c>
      <c r="J1421" s="84">
        <v>0</v>
      </c>
      <c r="K1421" s="35">
        <v>0</v>
      </c>
      <c r="L1421" s="35">
        <v>0</v>
      </c>
      <c r="M1421" s="35">
        <v>0</v>
      </c>
      <c r="N1421" s="35">
        <v>0</v>
      </c>
      <c r="O1421" s="35">
        <v>0</v>
      </c>
      <c r="P1421" s="35">
        <v>0</v>
      </c>
      <c r="Q1421" s="35">
        <v>0</v>
      </c>
      <c r="R1421" s="35">
        <v>0</v>
      </c>
      <c r="S1421" s="35">
        <v>0</v>
      </c>
      <c r="T1421" s="35">
        <v>0</v>
      </c>
      <c r="U1421" s="35">
        <v>0</v>
      </c>
      <c r="V1421" s="35">
        <v>0</v>
      </c>
      <c r="W1421" s="35">
        <v>0</v>
      </c>
      <c r="X1421" s="35">
        <v>3556</v>
      </c>
      <c r="Y1421" s="28"/>
      <c r="Z1421" s="201"/>
      <c r="AA1421" s="201"/>
      <c r="AB1421" s="201"/>
      <c r="AC1421" s="201"/>
      <c r="AD1421" s="201"/>
      <c r="AE1421" s="201"/>
      <c r="AF1421" s="201"/>
      <c r="AG1421" s="201"/>
      <c r="AH1421" s="201"/>
      <c r="AI1421" s="201"/>
      <c r="AJ1421" s="201"/>
      <c r="AK1421" s="201"/>
      <c r="AL1421" s="201"/>
      <c r="AM1421" s="201"/>
      <c r="AN1421" s="201"/>
      <c r="AO1421" s="201"/>
      <c r="AP1421" s="201"/>
      <c r="AQ1421" s="201"/>
      <c r="AR1421" s="201"/>
      <c r="AS1421" s="201"/>
      <c r="AT1421" s="201"/>
      <c r="AU1421" s="201"/>
    </row>
    <row r="1422" spans="1:47">
      <c r="A1422" s="11">
        <v>108</v>
      </c>
      <c r="B1422" s="8" t="s">
        <v>433</v>
      </c>
      <c r="C1422" s="35">
        <f t="shared" si="96"/>
        <v>751137</v>
      </c>
      <c r="D1422" s="35">
        <v>0</v>
      </c>
      <c r="E1422" s="35">
        <v>0</v>
      </c>
      <c r="F1422" s="35">
        <v>0</v>
      </c>
      <c r="G1422" s="35">
        <v>0</v>
      </c>
      <c r="H1422" s="35">
        <v>82000</v>
      </c>
      <c r="I1422" s="35">
        <v>0</v>
      </c>
      <c r="J1422" s="84">
        <v>0</v>
      </c>
      <c r="K1422" s="35">
        <v>0</v>
      </c>
      <c r="L1422" s="35">
        <v>322</v>
      </c>
      <c r="M1422" s="35">
        <v>311600</v>
      </c>
      <c r="N1422" s="35">
        <v>0</v>
      </c>
      <c r="O1422" s="35">
        <v>0</v>
      </c>
      <c r="P1422" s="35">
        <v>307</v>
      </c>
      <c r="Q1422" s="35">
        <v>240800</v>
      </c>
      <c r="R1422" s="35">
        <v>135</v>
      </c>
      <c r="S1422" s="35">
        <v>41000</v>
      </c>
      <c r="T1422" s="35">
        <v>60</v>
      </c>
      <c r="U1422" s="35">
        <v>60000</v>
      </c>
      <c r="V1422" s="35">
        <v>0</v>
      </c>
      <c r="W1422" s="35">
        <v>0</v>
      </c>
      <c r="X1422" s="35">
        <v>15737</v>
      </c>
      <c r="Y1422" s="28"/>
      <c r="Z1422" s="201"/>
      <c r="AA1422" s="201"/>
      <c r="AB1422" s="201"/>
      <c r="AC1422" s="201"/>
      <c r="AD1422" s="201"/>
      <c r="AE1422" s="201"/>
      <c r="AF1422" s="201"/>
      <c r="AG1422" s="201"/>
      <c r="AH1422" s="201"/>
      <c r="AI1422" s="201"/>
      <c r="AJ1422" s="201"/>
      <c r="AK1422" s="201"/>
      <c r="AL1422" s="201"/>
      <c r="AM1422" s="201"/>
      <c r="AN1422" s="201"/>
      <c r="AO1422" s="201"/>
      <c r="AP1422" s="201"/>
      <c r="AQ1422" s="201"/>
      <c r="AR1422" s="201"/>
      <c r="AS1422" s="201"/>
      <c r="AT1422" s="201"/>
      <c r="AU1422" s="201"/>
    </row>
    <row r="1423" spans="1:47">
      <c r="A1423" s="11">
        <v>109</v>
      </c>
      <c r="B1423" s="8" t="s">
        <v>434</v>
      </c>
      <c r="C1423" s="35">
        <f t="shared" si="96"/>
        <v>1143291</v>
      </c>
      <c r="D1423" s="35">
        <v>0</v>
      </c>
      <c r="E1423" s="35">
        <v>0</v>
      </c>
      <c r="F1423" s="35">
        <v>0</v>
      </c>
      <c r="G1423" s="35">
        <v>0</v>
      </c>
      <c r="H1423" s="35">
        <v>199500</v>
      </c>
      <c r="I1423" s="35">
        <v>0</v>
      </c>
      <c r="J1423" s="84">
        <v>0</v>
      </c>
      <c r="K1423" s="35">
        <v>0</v>
      </c>
      <c r="L1423" s="35">
        <v>0</v>
      </c>
      <c r="M1423" s="35">
        <v>0</v>
      </c>
      <c r="N1423" s="35">
        <v>0</v>
      </c>
      <c r="O1423" s="35">
        <v>0</v>
      </c>
      <c r="P1423" s="35">
        <v>906</v>
      </c>
      <c r="Q1423" s="35">
        <v>781300</v>
      </c>
      <c r="R1423" s="35">
        <v>130</v>
      </c>
      <c r="S1423" s="35">
        <v>40090</v>
      </c>
      <c r="T1423" s="35">
        <v>90</v>
      </c>
      <c r="U1423" s="35">
        <v>90000</v>
      </c>
      <c r="V1423" s="35">
        <v>8628</v>
      </c>
      <c r="W1423" s="35">
        <v>0</v>
      </c>
      <c r="X1423" s="35">
        <v>23773</v>
      </c>
      <c r="Y1423" s="28"/>
      <c r="Z1423" s="201"/>
      <c r="AA1423" s="201"/>
      <c r="AB1423" s="201"/>
      <c r="AC1423" s="201"/>
      <c r="AD1423" s="201"/>
      <c r="AE1423" s="201"/>
      <c r="AF1423" s="201"/>
      <c r="AG1423" s="201"/>
      <c r="AH1423" s="201"/>
      <c r="AI1423" s="201"/>
      <c r="AJ1423" s="201"/>
      <c r="AK1423" s="201"/>
      <c r="AL1423" s="201"/>
      <c r="AM1423" s="201"/>
      <c r="AN1423" s="201"/>
      <c r="AO1423" s="201"/>
      <c r="AP1423" s="201"/>
      <c r="AQ1423" s="201"/>
      <c r="AR1423" s="201"/>
      <c r="AS1423" s="201"/>
      <c r="AT1423" s="201"/>
      <c r="AU1423" s="201"/>
    </row>
    <row r="1424" spans="1:47">
      <c r="A1424" s="11">
        <v>110</v>
      </c>
      <c r="B1424" s="8" t="s">
        <v>435</v>
      </c>
      <c r="C1424" s="35">
        <f t="shared" si="96"/>
        <v>938053</v>
      </c>
      <c r="D1424" s="35">
        <v>0</v>
      </c>
      <c r="E1424" s="35">
        <v>304200</v>
      </c>
      <c r="F1424" s="35">
        <v>0</v>
      </c>
      <c r="G1424" s="35">
        <v>0</v>
      </c>
      <c r="H1424" s="35">
        <v>204700</v>
      </c>
      <c r="I1424" s="35">
        <v>409500</v>
      </c>
      <c r="J1424" s="84">
        <v>0</v>
      </c>
      <c r="K1424" s="35">
        <v>0</v>
      </c>
      <c r="L1424" s="35">
        <v>0</v>
      </c>
      <c r="M1424" s="35">
        <v>0</v>
      </c>
      <c r="N1424" s="35">
        <v>0</v>
      </c>
      <c r="O1424" s="35">
        <v>0</v>
      </c>
      <c r="P1424" s="35">
        <v>0</v>
      </c>
      <c r="Q1424" s="35">
        <v>0</v>
      </c>
      <c r="R1424" s="35">
        <v>0</v>
      </c>
      <c r="S1424" s="35">
        <v>0</v>
      </c>
      <c r="T1424" s="35">
        <v>0</v>
      </c>
      <c r="U1424" s="35">
        <v>0</v>
      </c>
      <c r="V1424" s="35">
        <v>0</v>
      </c>
      <c r="W1424" s="35">
        <v>0</v>
      </c>
      <c r="X1424" s="35">
        <v>19653</v>
      </c>
      <c r="Y1424" s="28"/>
      <c r="Z1424" s="201"/>
      <c r="AA1424" s="201"/>
      <c r="AB1424" s="201"/>
      <c r="AC1424" s="201"/>
      <c r="AD1424" s="201"/>
      <c r="AE1424" s="201"/>
      <c r="AF1424" s="201"/>
      <c r="AG1424" s="201"/>
      <c r="AH1424" s="201"/>
      <c r="AI1424" s="201"/>
      <c r="AJ1424" s="201"/>
      <c r="AK1424" s="201"/>
      <c r="AL1424" s="201"/>
      <c r="AM1424" s="201"/>
      <c r="AN1424" s="201"/>
      <c r="AO1424" s="201"/>
      <c r="AP1424" s="201"/>
      <c r="AQ1424" s="201"/>
      <c r="AR1424" s="201"/>
      <c r="AS1424" s="201"/>
      <c r="AT1424" s="201"/>
      <c r="AU1424" s="201"/>
    </row>
    <row r="1425" spans="1:47">
      <c r="A1425" s="11">
        <v>111</v>
      </c>
      <c r="B1425" s="8" t="s">
        <v>436</v>
      </c>
      <c r="C1425" s="35">
        <f t="shared" si="96"/>
        <v>427028</v>
      </c>
      <c r="D1425" s="35">
        <v>0</v>
      </c>
      <c r="E1425" s="35">
        <v>0</v>
      </c>
      <c r="F1425" s="35">
        <v>0</v>
      </c>
      <c r="G1425" s="35">
        <v>0</v>
      </c>
      <c r="H1425" s="35">
        <v>81200</v>
      </c>
      <c r="I1425" s="35">
        <v>0</v>
      </c>
      <c r="J1425" s="84">
        <v>0</v>
      </c>
      <c r="K1425" s="35">
        <v>0</v>
      </c>
      <c r="L1425" s="35">
        <v>0</v>
      </c>
      <c r="M1425" s="35">
        <v>0</v>
      </c>
      <c r="N1425" s="35">
        <v>0</v>
      </c>
      <c r="O1425" s="35">
        <v>0</v>
      </c>
      <c r="P1425" s="35">
        <v>304</v>
      </c>
      <c r="Q1425" s="35">
        <v>238500</v>
      </c>
      <c r="R1425" s="35">
        <v>119</v>
      </c>
      <c r="S1425" s="35">
        <v>30450</v>
      </c>
      <c r="T1425" s="35">
        <v>60</v>
      </c>
      <c r="U1425" s="35">
        <v>60000</v>
      </c>
      <c r="V1425" s="35">
        <v>8101</v>
      </c>
      <c r="W1425" s="35">
        <v>0</v>
      </c>
      <c r="X1425" s="35">
        <v>8777</v>
      </c>
      <c r="Y1425" s="28"/>
      <c r="Z1425" s="201"/>
      <c r="AA1425" s="201"/>
      <c r="AB1425" s="201"/>
      <c r="AC1425" s="201"/>
      <c r="AD1425" s="201"/>
      <c r="AE1425" s="201"/>
      <c r="AF1425" s="201"/>
      <c r="AG1425" s="201"/>
      <c r="AH1425" s="201"/>
      <c r="AI1425" s="201"/>
      <c r="AJ1425" s="201"/>
      <c r="AK1425" s="201"/>
      <c r="AL1425" s="201"/>
      <c r="AM1425" s="201"/>
      <c r="AN1425" s="201"/>
      <c r="AO1425" s="201"/>
      <c r="AP1425" s="201"/>
      <c r="AQ1425" s="201"/>
      <c r="AR1425" s="201"/>
      <c r="AS1425" s="201"/>
      <c r="AT1425" s="201"/>
      <c r="AU1425" s="201"/>
    </row>
    <row r="1426" spans="1:47">
      <c r="A1426" s="11">
        <v>112</v>
      </c>
      <c r="B1426" s="8" t="s">
        <v>437</v>
      </c>
      <c r="C1426" s="35">
        <f t="shared" si="96"/>
        <v>1729085</v>
      </c>
      <c r="D1426" s="35">
        <v>0</v>
      </c>
      <c r="E1426" s="35">
        <v>0</v>
      </c>
      <c r="F1426" s="35">
        <v>0</v>
      </c>
      <c r="G1426" s="35">
        <v>0</v>
      </c>
      <c r="H1426" s="35">
        <v>195000</v>
      </c>
      <c r="I1426" s="35">
        <v>0</v>
      </c>
      <c r="J1426" s="84">
        <v>0</v>
      </c>
      <c r="K1426" s="35">
        <v>0</v>
      </c>
      <c r="L1426" s="35">
        <v>686</v>
      </c>
      <c r="M1426" s="35">
        <v>720000</v>
      </c>
      <c r="N1426" s="35">
        <v>0</v>
      </c>
      <c r="O1426" s="35">
        <v>0</v>
      </c>
      <c r="P1426" s="35">
        <v>650</v>
      </c>
      <c r="Q1426" s="35">
        <v>610000</v>
      </c>
      <c r="R1426" s="35">
        <v>0</v>
      </c>
      <c r="S1426" s="35">
        <v>0</v>
      </c>
      <c r="T1426" s="35">
        <v>650</v>
      </c>
      <c r="U1426" s="35">
        <v>160000</v>
      </c>
      <c r="V1426" s="35">
        <v>8026</v>
      </c>
      <c r="W1426" s="35">
        <v>0</v>
      </c>
      <c r="X1426" s="35">
        <v>36059</v>
      </c>
      <c r="Y1426" s="28"/>
      <c r="Z1426" s="201"/>
      <c r="AA1426" s="201"/>
      <c r="AB1426" s="201"/>
      <c r="AC1426" s="201"/>
      <c r="AD1426" s="201"/>
      <c r="AE1426" s="201"/>
      <c r="AF1426" s="201"/>
      <c r="AG1426" s="201"/>
      <c r="AH1426" s="201"/>
      <c r="AI1426" s="201"/>
      <c r="AJ1426" s="201"/>
      <c r="AK1426" s="201"/>
      <c r="AL1426" s="201"/>
      <c r="AM1426" s="201"/>
      <c r="AN1426" s="201"/>
      <c r="AO1426" s="201"/>
      <c r="AP1426" s="201"/>
      <c r="AQ1426" s="201"/>
      <c r="AR1426" s="201"/>
      <c r="AS1426" s="201"/>
      <c r="AT1426" s="201"/>
      <c r="AU1426" s="201"/>
    </row>
    <row r="1427" spans="1:47">
      <c r="A1427" s="11">
        <v>113</v>
      </c>
      <c r="B1427" s="8" t="s">
        <v>438</v>
      </c>
      <c r="C1427" s="35">
        <f t="shared" ref="C1427:C1450" si="97">D1427+E1427+F1427+G1427+H1427+I1427+K1427+M1427+O1427+Q1427+S1427+U1427+V1427+W1427+X1427</f>
        <v>171186</v>
      </c>
      <c r="D1427" s="35">
        <v>0</v>
      </c>
      <c r="E1427" s="35">
        <v>0</v>
      </c>
      <c r="F1427" s="35">
        <v>0</v>
      </c>
      <c r="G1427" s="35">
        <v>0</v>
      </c>
      <c r="H1427" s="35">
        <v>0</v>
      </c>
      <c r="I1427" s="35">
        <v>167600</v>
      </c>
      <c r="J1427" s="84">
        <v>0</v>
      </c>
      <c r="K1427" s="35">
        <v>0</v>
      </c>
      <c r="L1427" s="35">
        <v>0</v>
      </c>
      <c r="M1427" s="35">
        <v>0</v>
      </c>
      <c r="N1427" s="35">
        <v>0</v>
      </c>
      <c r="O1427" s="35">
        <v>0</v>
      </c>
      <c r="P1427" s="35">
        <v>0</v>
      </c>
      <c r="Q1427" s="35">
        <v>0</v>
      </c>
      <c r="R1427" s="35">
        <v>0</v>
      </c>
      <c r="S1427" s="35">
        <v>0</v>
      </c>
      <c r="T1427" s="35">
        <v>0</v>
      </c>
      <c r="U1427" s="35">
        <v>0</v>
      </c>
      <c r="V1427" s="35">
        <v>0</v>
      </c>
      <c r="W1427" s="35">
        <v>0</v>
      </c>
      <c r="X1427" s="35">
        <v>3586</v>
      </c>
      <c r="Y1427" s="28"/>
      <c r="Z1427" s="201"/>
      <c r="AA1427" s="201"/>
      <c r="AB1427" s="201"/>
      <c r="AC1427" s="201"/>
      <c r="AD1427" s="201"/>
      <c r="AE1427" s="201"/>
      <c r="AF1427" s="201"/>
      <c r="AG1427" s="201"/>
      <c r="AH1427" s="201"/>
      <c r="AI1427" s="201"/>
      <c r="AJ1427" s="201"/>
      <c r="AK1427" s="201"/>
      <c r="AL1427" s="201"/>
      <c r="AM1427" s="201"/>
      <c r="AN1427" s="201"/>
      <c r="AO1427" s="201"/>
      <c r="AP1427" s="201"/>
      <c r="AQ1427" s="201"/>
      <c r="AR1427" s="201"/>
      <c r="AS1427" s="201"/>
      <c r="AT1427" s="201"/>
      <c r="AU1427" s="201"/>
    </row>
    <row r="1428" spans="1:47">
      <c r="A1428" s="11">
        <v>114</v>
      </c>
      <c r="B1428" s="8" t="s">
        <v>439</v>
      </c>
      <c r="C1428" s="35">
        <f t="shared" si="97"/>
        <v>206527</v>
      </c>
      <c r="D1428" s="35">
        <v>0</v>
      </c>
      <c r="E1428" s="35">
        <v>0</v>
      </c>
      <c r="F1428" s="35">
        <v>0</v>
      </c>
      <c r="G1428" s="35">
        <v>0</v>
      </c>
      <c r="H1428" s="35">
        <v>0</v>
      </c>
      <c r="I1428" s="35">
        <v>202200</v>
      </c>
      <c r="J1428" s="84">
        <v>0</v>
      </c>
      <c r="K1428" s="35">
        <v>0</v>
      </c>
      <c r="L1428" s="35">
        <v>0</v>
      </c>
      <c r="M1428" s="35">
        <v>0</v>
      </c>
      <c r="N1428" s="35">
        <v>0</v>
      </c>
      <c r="O1428" s="35">
        <v>0</v>
      </c>
      <c r="P1428" s="35">
        <v>0</v>
      </c>
      <c r="Q1428" s="35">
        <v>0</v>
      </c>
      <c r="R1428" s="35">
        <v>0</v>
      </c>
      <c r="S1428" s="35">
        <v>0</v>
      </c>
      <c r="T1428" s="35">
        <v>0</v>
      </c>
      <c r="U1428" s="35">
        <v>0</v>
      </c>
      <c r="V1428" s="35">
        <v>0</v>
      </c>
      <c r="W1428" s="35">
        <v>0</v>
      </c>
      <c r="X1428" s="35">
        <v>4327</v>
      </c>
      <c r="Y1428" s="28"/>
      <c r="Z1428" s="201"/>
      <c r="AA1428" s="201"/>
      <c r="AB1428" s="201"/>
      <c r="AC1428" s="201"/>
      <c r="AD1428" s="201"/>
      <c r="AE1428" s="201"/>
      <c r="AF1428" s="201"/>
      <c r="AG1428" s="201"/>
      <c r="AH1428" s="201"/>
      <c r="AI1428" s="201"/>
      <c r="AJ1428" s="201"/>
      <c r="AK1428" s="201"/>
      <c r="AL1428" s="201"/>
      <c r="AM1428" s="201"/>
      <c r="AN1428" s="201"/>
      <c r="AO1428" s="201"/>
      <c r="AP1428" s="201"/>
      <c r="AQ1428" s="201"/>
      <c r="AR1428" s="201"/>
      <c r="AS1428" s="201"/>
      <c r="AT1428" s="201"/>
      <c r="AU1428" s="201"/>
    </row>
    <row r="1429" spans="1:47">
      <c r="A1429" s="11">
        <v>115</v>
      </c>
      <c r="B1429" s="8" t="s">
        <v>440</v>
      </c>
      <c r="C1429" s="35">
        <f t="shared" si="97"/>
        <v>1922989</v>
      </c>
      <c r="D1429" s="35">
        <v>0</v>
      </c>
      <c r="E1429" s="35">
        <v>278000</v>
      </c>
      <c r="F1429" s="35">
        <v>0</v>
      </c>
      <c r="G1429" s="35">
        <v>198400</v>
      </c>
      <c r="H1429" s="35">
        <v>225600</v>
      </c>
      <c r="I1429" s="35">
        <v>0</v>
      </c>
      <c r="J1429" s="84">
        <v>0</v>
      </c>
      <c r="K1429" s="35">
        <v>0</v>
      </c>
      <c r="L1429" s="35">
        <v>824</v>
      </c>
      <c r="M1429" s="35">
        <v>1044200</v>
      </c>
      <c r="N1429" s="35">
        <v>0</v>
      </c>
      <c r="O1429" s="35">
        <v>0</v>
      </c>
      <c r="P1429" s="35">
        <v>0</v>
      </c>
      <c r="Q1429" s="35">
        <v>0</v>
      </c>
      <c r="R1429" s="35">
        <v>223</v>
      </c>
      <c r="S1429" s="35">
        <v>136500</v>
      </c>
      <c r="T1429" s="35">
        <v>0</v>
      </c>
      <c r="U1429" s="35">
        <v>0</v>
      </c>
      <c r="V1429" s="35">
        <v>0</v>
      </c>
      <c r="W1429" s="35">
        <v>0</v>
      </c>
      <c r="X1429" s="35">
        <v>40289</v>
      </c>
      <c r="Y1429" s="28"/>
      <c r="Z1429" s="201"/>
      <c r="AA1429" s="201"/>
      <c r="AB1429" s="201"/>
      <c r="AC1429" s="201"/>
      <c r="AD1429" s="201"/>
      <c r="AE1429" s="201"/>
      <c r="AF1429" s="201"/>
      <c r="AG1429" s="201"/>
      <c r="AH1429" s="201"/>
      <c r="AI1429" s="201"/>
      <c r="AJ1429" s="201"/>
      <c r="AK1429" s="201"/>
      <c r="AL1429" s="201"/>
      <c r="AM1429" s="201"/>
      <c r="AN1429" s="201"/>
      <c r="AO1429" s="201"/>
      <c r="AP1429" s="201"/>
      <c r="AQ1429" s="201"/>
      <c r="AR1429" s="201"/>
      <c r="AS1429" s="201"/>
      <c r="AT1429" s="201"/>
      <c r="AU1429" s="201"/>
    </row>
    <row r="1430" spans="1:47">
      <c r="A1430" s="11">
        <v>116</v>
      </c>
      <c r="B1430" s="8" t="s">
        <v>441</v>
      </c>
      <c r="C1430" s="35">
        <f t="shared" si="97"/>
        <v>717046</v>
      </c>
      <c r="D1430" s="35">
        <v>0</v>
      </c>
      <c r="E1430" s="35">
        <v>102700</v>
      </c>
      <c r="F1430" s="35">
        <v>0</v>
      </c>
      <c r="G1430" s="35">
        <v>60400</v>
      </c>
      <c r="H1430" s="35">
        <v>126000</v>
      </c>
      <c r="I1430" s="35">
        <v>0</v>
      </c>
      <c r="J1430" s="84">
        <v>0</v>
      </c>
      <c r="K1430" s="35">
        <v>0</v>
      </c>
      <c r="L1430" s="35">
        <v>0</v>
      </c>
      <c r="M1430" s="35">
        <v>0</v>
      </c>
      <c r="N1430" s="35">
        <v>0</v>
      </c>
      <c r="O1430" s="35">
        <v>0</v>
      </c>
      <c r="P1430" s="35">
        <v>420</v>
      </c>
      <c r="Q1430" s="35">
        <v>329000</v>
      </c>
      <c r="R1430" s="35">
        <v>110</v>
      </c>
      <c r="S1430" s="35">
        <v>16800</v>
      </c>
      <c r="T1430" s="35">
        <v>60</v>
      </c>
      <c r="U1430" s="35">
        <v>62700</v>
      </c>
      <c r="V1430" s="35">
        <v>4518</v>
      </c>
      <c r="W1430" s="35">
        <v>0</v>
      </c>
      <c r="X1430" s="35">
        <v>14928</v>
      </c>
      <c r="Y1430" s="28"/>
      <c r="Z1430" s="201"/>
      <c r="AA1430" s="201"/>
      <c r="AB1430" s="201"/>
      <c r="AC1430" s="201"/>
      <c r="AD1430" s="201"/>
      <c r="AE1430" s="201"/>
      <c r="AF1430" s="201"/>
      <c r="AG1430" s="201"/>
      <c r="AH1430" s="201"/>
      <c r="AI1430" s="201"/>
      <c r="AJ1430" s="201"/>
      <c r="AK1430" s="201"/>
      <c r="AL1430" s="201"/>
      <c r="AM1430" s="201"/>
      <c r="AN1430" s="201"/>
      <c r="AO1430" s="201"/>
      <c r="AP1430" s="201"/>
      <c r="AQ1430" s="201"/>
      <c r="AR1430" s="201"/>
      <c r="AS1430" s="201"/>
      <c r="AT1430" s="201"/>
      <c r="AU1430" s="201"/>
    </row>
    <row r="1431" spans="1:47">
      <c r="A1431" s="11">
        <v>117</v>
      </c>
      <c r="B1431" s="8" t="s">
        <v>442</v>
      </c>
      <c r="C1431" s="35">
        <f t="shared" si="97"/>
        <v>647567</v>
      </c>
      <c r="D1431" s="35">
        <v>0</v>
      </c>
      <c r="E1431" s="35">
        <v>0</v>
      </c>
      <c r="F1431" s="35">
        <v>0</v>
      </c>
      <c r="G1431" s="35">
        <v>0</v>
      </c>
      <c r="H1431" s="35">
        <v>109500</v>
      </c>
      <c r="I1431" s="35">
        <v>0</v>
      </c>
      <c r="J1431" s="84">
        <v>0</v>
      </c>
      <c r="K1431" s="35">
        <v>0</v>
      </c>
      <c r="L1431" s="35">
        <v>359</v>
      </c>
      <c r="M1431" s="35">
        <v>475700</v>
      </c>
      <c r="N1431" s="35">
        <v>0</v>
      </c>
      <c r="O1431" s="35">
        <v>0</v>
      </c>
      <c r="P1431" s="35">
        <v>0</v>
      </c>
      <c r="Q1431" s="35">
        <v>0</v>
      </c>
      <c r="R1431" s="35">
        <v>142</v>
      </c>
      <c r="S1431" s="35">
        <v>48800</v>
      </c>
      <c r="T1431" s="35">
        <v>0</v>
      </c>
      <c r="U1431" s="35">
        <v>0</v>
      </c>
      <c r="V1431" s="35">
        <v>0</v>
      </c>
      <c r="W1431" s="35">
        <v>0</v>
      </c>
      <c r="X1431" s="35">
        <v>13567</v>
      </c>
      <c r="Y1431" s="28"/>
      <c r="Z1431" s="201"/>
      <c r="AA1431" s="201"/>
      <c r="AB1431" s="201"/>
      <c r="AC1431" s="201"/>
      <c r="AD1431" s="201"/>
      <c r="AE1431" s="201"/>
      <c r="AF1431" s="201"/>
      <c r="AG1431" s="201"/>
      <c r="AH1431" s="201"/>
      <c r="AI1431" s="201"/>
      <c r="AJ1431" s="201"/>
      <c r="AK1431" s="201"/>
      <c r="AL1431" s="201"/>
      <c r="AM1431" s="201"/>
      <c r="AN1431" s="201"/>
      <c r="AO1431" s="201"/>
      <c r="AP1431" s="201"/>
      <c r="AQ1431" s="201"/>
      <c r="AR1431" s="201"/>
      <c r="AS1431" s="201"/>
      <c r="AT1431" s="201"/>
      <c r="AU1431" s="201"/>
    </row>
    <row r="1432" spans="1:47">
      <c r="A1432" s="11">
        <v>118</v>
      </c>
      <c r="B1432" s="8" t="s">
        <v>443</v>
      </c>
      <c r="C1432" s="35">
        <f t="shared" si="97"/>
        <v>357081</v>
      </c>
      <c r="D1432" s="35">
        <v>0</v>
      </c>
      <c r="E1432" s="35">
        <v>0</v>
      </c>
      <c r="F1432" s="35">
        <v>0</v>
      </c>
      <c r="G1432" s="35">
        <v>0</v>
      </c>
      <c r="H1432" s="35">
        <v>0</v>
      </c>
      <c r="I1432" s="35">
        <v>0</v>
      </c>
      <c r="J1432" s="84">
        <v>0</v>
      </c>
      <c r="K1432" s="35">
        <v>0</v>
      </c>
      <c r="L1432" s="35">
        <v>350</v>
      </c>
      <c r="M1432" s="35">
        <v>349600</v>
      </c>
      <c r="N1432" s="35">
        <v>0</v>
      </c>
      <c r="O1432" s="35">
        <v>0</v>
      </c>
      <c r="P1432" s="35">
        <v>0</v>
      </c>
      <c r="Q1432" s="35">
        <v>0</v>
      </c>
      <c r="R1432" s="35">
        <v>0</v>
      </c>
      <c r="S1432" s="35">
        <v>0</v>
      </c>
      <c r="T1432" s="35">
        <v>0</v>
      </c>
      <c r="U1432" s="35">
        <v>0</v>
      </c>
      <c r="V1432" s="35">
        <v>0</v>
      </c>
      <c r="W1432" s="35">
        <v>0</v>
      </c>
      <c r="X1432" s="35">
        <v>7481</v>
      </c>
      <c r="Y1432" s="28"/>
      <c r="Z1432" s="201"/>
      <c r="AA1432" s="201"/>
      <c r="AB1432" s="201"/>
      <c r="AC1432" s="201"/>
      <c r="AD1432" s="201"/>
      <c r="AE1432" s="201"/>
      <c r="AF1432" s="201"/>
      <c r="AG1432" s="201"/>
      <c r="AH1432" s="201"/>
      <c r="AI1432" s="201"/>
      <c r="AJ1432" s="201"/>
      <c r="AK1432" s="201"/>
      <c r="AL1432" s="201"/>
      <c r="AM1432" s="201"/>
      <c r="AN1432" s="201"/>
      <c r="AO1432" s="201"/>
      <c r="AP1432" s="201"/>
      <c r="AQ1432" s="201"/>
      <c r="AR1432" s="201"/>
      <c r="AS1432" s="201"/>
      <c r="AT1432" s="201"/>
      <c r="AU1432" s="201"/>
    </row>
    <row r="1433" spans="1:47">
      <c r="A1433" s="11">
        <v>119</v>
      </c>
      <c r="B1433" s="8" t="s">
        <v>444</v>
      </c>
      <c r="C1433" s="35">
        <f t="shared" si="97"/>
        <v>329401</v>
      </c>
      <c r="D1433" s="35">
        <v>0</v>
      </c>
      <c r="E1433" s="35">
        <v>0</v>
      </c>
      <c r="F1433" s="35">
        <v>0</v>
      </c>
      <c r="G1433" s="35">
        <v>0</v>
      </c>
      <c r="H1433" s="35">
        <v>67200</v>
      </c>
      <c r="I1433" s="35">
        <v>0</v>
      </c>
      <c r="J1433" s="84">
        <v>0</v>
      </c>
      <c r="K1433" s="35">
        <v>0</v>
      </c>
      <c r="L1433" s="35">
        <v>109</v>
      </c>
      <c r="M1433" s="35">
        <v>255300</v>
      </c>
      <c r="N1433" s="35">
        <v>0</v>
      </c>
      <c r="O1433" s="35">
        <v>0</v>
      </c>
      <c r="P1433" s="35">
        <v>0</v>
      </c>
      <c r="Q1433" s="35">
        <v>0</v>
      </c>
      <c r="R1433" s="35">
        <v>0</v>
      </c>
      <c r="S1433" s="35">
        <v>0</v>
      </c>
      <c r="T1433" s="35">
        <v>0</v>
      </c>
      <c r="U1433" s="35">
        <v>0</v>
      </c>
      <c r="V1433" s="35">
        <v>0</v>
      </c>
      <c r="W1433" s="35">
        <v>0</v>
      </c>
      <c r="X1433" s="35">
        <v>6901</v>
      </c>
      <c r="Y1433" s="28"/>
      <c r="Z1433" s="201"/>
      <c r="AA1433" s="201"/>
      <c r="AB1433" s="201"/>
      <c r="AC1433" s="201"/>
      <c r="AD1433" s="201"/>
      <c r="AE1433" s="201"/>
      <c r="AF1433" s="201"/>
      <c r="AG1433" s="201"/>
      <c r="AH1433" s="201"/>
      <c r="AI1433" s="201"/>
      <c r="AJ1433" s="201"/>
      <c r="AK1433" s="201"/>
      <c r="AL1433" s="201"/>
      <c r="AM1433" s="201"/>
      <c r="AN1433" s="201"/>
      <c r="AO1433" s="201"/>
      <c r="AP1433" s="201"/>
      <c r="AQ1433" s="201"/>
      <c r="AR1433" s="201"/>
      <c r="AS1433" s="201"/>
      <c r="AT1433" s="201"/>
      <c r="AU1433" s="201"/>
    </row>
    <row r="1434" spans="1:47">
      <c r="A1434" s="11">
        <v>120</v>
      </c>
      <c r="B1434" s="8" t="s">
        <v>107</v>
      </c>
      <c r="C1434" s="35">
        <f t="shared" si="97"/>
        <v>250000</v>
      </c>
      <c r="D1434" s="35">
        <v>0</v>
      </c>
      <c r="E1434" s="35">
        <v>0</v>
      </c>
      <c r="F1434" s="35">
        <v>0</v>
      </c>
      <c r="G1434" s="35">
        <v>0</v>
      </c>
      <c r="H1434" s="35">
        <v>0</v>
      </c>
      <c r="I1434" s="35">
        <v>0</v>
      </c>
      <c r="J1434" s="84">
        <v>0</v>
      </c>
      <c r="K1434" s="35">
        <v>0</v>
      </c>
      <c r="L1434" s="35">
        <v>161</v>
      </c>
      <c r="M1434" s="35">
        <v>250000</v>
      </c>
      <c r="N1434" s="35">
        <v>0</v>
      </c>
      <c r="O1434" s="35">
        <v>0</v>
      </c>
      <c r="P1434" s="35">
        <v>0</v>
      </c>
      <c r="Q1434" s="35">
        <v>0</v>
      </c>
      <c r="R1434" s="35">
        <v>0</v>
      </c>
      <c r="S1434" s="35">
        <v>0</v>
      </c>
      <c r="T1434" s="35">
        <v>0</v>
      </c>
      <c r="U1434" s="35">
        <v>0</v>
      </c>
      <c r="V1434" s="35">
        <v>0</v>
      </c>
      <c r="W1434" s="35">
        <v>0</v>
      </c>
      <c r="X1434" s="35">
        <v>0</v>
      </c>
      <c r="Y1434" s="28"/>
    </row>
    <row r="1435" spans="1:47">
      <c r="A1435" s="11">
        <v>121</v>
      </c>
      <c r="B1435" s="60" t="s">
        <v>733</v>
      </c>
      <c r="C1435" s="35">
        <f t="shared" si="97"/>
        <v>2766926</v>
      </c>
      <c r="D1435" s="35">
        <v>1080696</v>
      </c>
      <c r="E1435" s="35">
        <v>96200</v>
      </c>
      <c r="F1435" s="35">
        <v>0</v>
      </c>
      <c r="G1435" s="35">
        <v>116612</v>
      </c>
      <c r="H1435" s="35">
        <v>266169</v>
      </c>
      <c r="I1435" s="35">
        <v>265000</v>
      </c>
      <c r="J1435" s="84">
        <v>0</v>
      </c>
      <c r="K1435" s="35">
        <v>0</v>
      </c>
      <c r="L1435" s="35">
        <v>296</v>
      </c>
      <c r="M1435" s="35">
        <v>934758</v>
      </c>
      <c r="N1435" s="35">
        <v>0</v>
      </c>
      <c r="O1435" s="35">
        <v>0</v>
      </c>
      <c r="P1435" s="35">
        <v>0</v>
      </c>
      <c r="Q1435" s="35">
        <v>0</v>
      </c>
      <c r="R1435" s="35">
        <v>0</v>
      </c>
      <c r="S1435" s="35">
        <v>0</v>
      </c>
      <c r="T1435" s="35">
        <v>0</v>
      </c>
      <c r="U1435" s="35">
        <v>0</v>
      </c>
      <c r="V1435" s="35">
        <v>7491</v>
      </c>
      <c r="W1435" s="35">
        <v>0</v>
      </c>
      <c r="X1435" s="35">
        <v>0</v>
      </c>
      <c r="Y1435" s="28"/>
      <c r="Z1435" s="201"/>
      <c r="AA1435" s="201"/>
      <c r="AB1435" s="201"/>
      <c r="AC1435" s="201"/>
      <c r="AD1435" s="201"/>
      <c r="AE1435" s="201"/>
      <c r="AF1435" s="201"/>
      <c r="AG1435" s="201"/>
      <c r="AH1435" s="201"/>
      <c r="AI1435" s="201"/>
      <c r="AJ1435" s="201"/>
      <c r="AK1435" s="201"/>
      <c r="AL1435" s="201"/>
      <c r="AM1435" s="201"/>
      <c r="AN1435" s="201"/>
      <c r="AO1435" s="201"/>
      <c r="AP1435" s="201"/>
      <c r="AQ1435" s="201"/>
      <c r="AR1435" s="201"/>
      <c r="AS1435" s="201"/>
      <c r="AT1435" s="201"/>
      <c r="AU1435" s="201"/>
    </row>
    <row r="1436" spans="1:47">
      <c r="A1436" s="11">
        <v>122</v>
      </c>
      <c r="B1436" s="60" t="s">
        <v>734</v>
      </c>
      <c r="C1436" s="35">
        <f t="shared" si="97"/>
        <v>1775138</v>
      </c>
      <c r="D1436" s="35">
        <v>0</v>
      </c>
      <c r="E1436" s="35">
        <v>123100</v>
      </c>
      <c r="F1436" s="35">
        <v>0</v>
      </c>
      <c r="G1436" s="35">
        <v>0</v>
      </c>
      <c r="H1436" s="35">
        <v>184880</v>
      </c>
      <c r="I1436" s="35">
        <v>215000</v>
      </c>
      <c r="J1436" s="84">
        <v>0</v>
      </c>
      <c r="K1436" s="35">
        <v>0</v>
      </c>
      <c r="L1436" s="35">
        <v>348</v>
      </c>
      <c r="M1436" s="35">
        <v>734628</v>
      </c>
      <c r="N1436" s="35">
        <v>0</v>
      </c>
      <c r="O1436" s="35">
        <v>0</v>
      </c>
      <c r="P1436" s="35">
        <v>610</v>
      </c>
      <c r="Q1436" s="35">
        <v>513000</v>
      </c>
      <c r="R1436" s="35">
        <v>0</v>
      </c>
      <c r="S1436" s="35">
        <v>0</v>
      </c>
      <c r="T1436" s="35">
        <v>0</v>
      </c>
      <c r="U1436" s="35">
        <v>0</v>
      </c>
      <c r="V1436" s="35">
        <v>4530</v>
      </c>
      <c r="W1436" s="35">
        <v>0</v>
      </c>
      <c r="X1436" s="35">
        <v>0</v>
      </c>
      <c r="Y1436" s="28"/>
      <c r="Z1436" s="201"/>
      <c r="AA1436" s="201"/>
      <c r="AB1436" s="201"/>
      <c r="AC1436" s="201"/>
      <c r="AD1436" s="201"/>
      <c r="AE1436" s="201"/>
      <c r="AF1436" s="201"/>
      <c r="AG1436" s="201"/>
      <c r="AH1436" s="201"/>
      <c r="AI1436" s="201"/>
      <c r="AJ1436" s="201"/>
      <c r="AK1436" s="201"/>
      <c r="AL1436" s="201"/>
      <c r="AM1436" s="201"/>
      <c r="AN1436" s="201"/>
      <c r="AO1436" s="201"/>
      <c r="AP1436" s="201"/>
      <c r="AQ1436" s="201"/>
      <c r="AR1436" s="201"/>
      <c r="AS1436" s="201"/>
      <c r="AT1436" s="201"/>
      <c r="AU1436" s="201"/>
    </row>
    <row r="1437" spans="1:47">
      <c r="A1437" s="11">
        <v>123</v>
      </c>
      <c r="B1437" s="8" t="s">
        <v>445</v>
      </c>
      <c r="C1437" s="35">
        <f t="shared" si="97"/>
        <v>975682</v>
      </c>
      <c r="D1437" s="35">
        <v>0</v>
      </c>
      <c r="E1437" s="35">
        <v>140200</v>
      </c>
      <c r="F1437" s="35">
        <v>0</v>
      </c>
      <c r="G1437" s="35">
        <v>89600</v>
      </c>
      <c r="H1437" s="35">
        <v>175200</v>
      </c>
      <c r="I1437" s="35">
        <v>0</v>
      </c>
      <c r="J1437" s="84">
        <v>0</v>
      </c>
      <c r="K1437" s="35">
        <v>0</v>
      </c>
      <c r="L1437" s="35">
        <v>372</v>
      </c>
      <c r="M1437" s="35">
        <v>550240</v>
      </c>
      <c r="N1437" s="35">
        <v>0</v>
      </c>
      <c r="O1437" s="35">
        <v>0</v>
      </c>
      <c r="P1437" s="35">
        <v>0</v>
      </c>
      <c r="Q1437" s="35">
        <v>0</v>
      </c>
      <c r="R1437" s="35">
        <v>0</v>
      </c>
      <c r="S1437" s="35">
        <v>0</v>
      </c>
      <c r="T1437" s="35">
        <v>0</v>
      </c>
      <c r="U1437" s="35">
        <v>0</v>
      </c>
      <c r="V1437" s="35">
        <v>0</v>
      </c>
      <c r="W1437" s="35">
        <v>0</v>
      </c>
      <c r="X1437" s="35">
        <v>20442</v>
      </c>
      <c r="Y1437" s="28"/>
      <c r="Z1437" s="201"/>
      <c r="AA1437" s="201"/>
      <c r="AB1437" s="201"/>
      <c r="AC1437" s="201"/>
      <c r="AD1437" s="201"/>
      <c r="AE1437" s="201"/>
      <c r="AF1437" s="201"/>
      <c r="AG1437" s="201"/>
      <c r="AH1437" s="201"/>
      <c r="AI1437" s="201"/>
      <c r="AJ1437" s="201"/>
      <c r="AK1437" s="201"/>
      <c r="AL1437" s="201"/>
      <c r="AM1437" s="201"/>
      <c r="AN1437" s="201"/>
      <c r="AO1437" s="201"/>
      <c r="AP1437" s="201"/>
      <c r="AQ1437" s="201"/>
      <c r="AR1437" s="201"/>
      <c r="AS1437" s="201"/>
      <c r="AT1437" s="201"/>
      <c r="AU1437" s="201"/>
    </row>
    <row r="1438" spans="1:47">
      <c r="A1438" s="11">
        <v>124</v>
      </c>
      <c r="B1438" s="8" t="s">
        <v>446</v>
      </c>
      <c r="C1438" s="35">
        <f t="shared" si="97"/>
        <v>91619</v>
      </c>
      <c r="D1438" s="35">
        <v>0</v>
      </c>
      <c r="E1438" s="35">
        <v>0</v>
      </c>
      <c r="F1438" s="35">
        <v>0</v>
      </c>
      <c r="G1438" s="35">
        <v>0</v>
      </c>
      <c r="H1438" s="35">
        <v>89700</v>
      </c>
      <c r="I1438" s="35">
        <v>0</v>
      </c>
      <c r="J1438" s="84">
        <v>0</v>
      </c>
      <c r="K1438" s="35">
        <v>0</v>
      </c>
      <c r="L1438" s="35">
        <v>0</v>
      </c>
      <c r="M1438" s="35">
        <v>0</v>
      </c>
      <c r="N1438" s="35">
        <v>0</v>
      </c>
      <c r="O1438" s="35">
        <v>0</v>
      </c>
      <c r="P1438" s="35">
        <v>0</v>
      </c>
      <c r="Q1438" s="35">
        <v>0</v>
      </c>
      <c r="R1438" s="35">
        <v>0</v>
      </c>
      <c r="S1438" s="35">
        <v>0</v>
      </c>
      <c r="T1438" s="35">
        <v>0</v>
      </c>
      <c r="U1438" s="35">
        <v>0</v>
      </c>
      <c r="V1438" s="35">
        <v>0</v>
      </c>
      <c r="W1438" s="35">
        <v>0</v>
      </c>
      <c r="X1438" s="35">
        <v>1919</v>
      </c>
      <c r="Y1438" s="28"/>
      <c r="Z1438" s="201"/>
      <c r="AA1438" s="201"/>
      <c r="AB1438" s="201"/>
      <c r="AC1438" s="201"/>
      <c r="AD1438" s="201"/>
      <c r="AE1438" s="201"/>
      <c r="AF1438" s="201"/>
      <c r="AG1438" s="201"/>
      <c r="AH1438" s="201"/>
      <c r="AI1438" s="201"/>
      <c r="AJ1438" s="201"/>
      <c r="AK1438" s="201"/>
      <c r="AL1438" s="201"/>
      <c r="AM1438" s="201"/>
      <c r="AN1438" s="201"/>
      <c r="AO1438" s="201"/>
      <c r="AP1438" s="201"/>
      <c r="AQ1438" s="201"/>
      <c r="AR1438" s="201"/>
      <c r="AS1438" s="201"/>
      <c r="AT1438" s="201"/>
      <c r="AU1438" s="201"/>
    </row>
    <row r="1439" spans="1:47">
      <c r="A1439" s="11">
        <v>125</v>
      </c>
      <c r="B1439" s="8" t="s">
        <v>447</v>
      </c>
      <c r="C1439" s="35">
        <f t="shared" si="97"/>
        <v>179153</v>
      </c>
      <c r="D1439" s="35">
        <v>0</v>
      </c>
      <c r="E1439" s="35">
        <v>0</v>
      </c>
      <c r="F1439" s="35">
        <v>0</v>
      </c>
      <c r="G1439" s="35">
        <v>0</v>
      </c>
      <c r="H1439" s="35">
        <v>150000</v>
      </c>
      <c r="I1439" s="35">
        <v>0</v>
      </c>
      <c r="J1439" s="84">
        <v>0</v>
      </c>
      <c r="K1439" s="35">
        <v>0</v>
      </c>
      <c r="L1439" s="35">
        <v>0</v>
      </c>
      <c r="M1439" s="35">
        <v>0</v>
      </c>
      <c r="N1439" s="35">
        <v>0</v>
      </c>
      <c r="O1439" s="35">
        <v>0</v>
      </c>
      <c r="P1439" s="35">
        <v>0</v>
      </c>
      <c r="Q1439" s="35">
        <v>0</v>
      </c>
      <c r="R1439" s="35">
        <v>120</v>
      </c>
      <c r="S1439" s="35">
        <v>25400</v>
      </c>
      <c r="T1439" s="35">
        <v>0</v>
      </c>
      <c r="U1439" s="35">
        <v>0</v>
      </c>
      <c r="V1439" s="35">
        <v>0</v>
      </c>
      <c r="W1439" s="35">
        <v>0</v>
      </c>
      <c r="X1439" s="35">
        <v>3753</v>
      </c>
      <c r="Y1439" s="28"/>
      <c r="Z1439" s="201"/>
      <c r="AA1439" s="201"/>
      <c r="AB1439" s="201"/>
      <c r="AC1439" s="201"/>
      <c r="AD1439" s="201"/>
      <c r="AE1439" s="201"/>
      <c r="AF1439" s="201"/>
      <c r="AG1439" s="201"/>
      <c r="AH1439" s="201"/>
      <c r="AI1439" s="201"/>
      <c r="AJ1439" s="201"/>
      <c r="AK1439" s="201"/>
      <c r="AL1439" s="201"/>
      <c r="AM1439" s="201"/>
      <c r="AN1439" s="201"/>
      <c r="AO1439" s="201"/>
      <c r="AP1439" s="201"/>
      <c r="AQ1439" s="201"/>
      <c r="AR1439" s="201"/>
      <c r="AS1439" s="201"/>
      <c r="AT1439" s="201"/>
      <c r="AU1439" s="201"/>
    </row>
    <row r="1440" spans="1:47">
      <c r="A1440" s="11">
        <v>126</v>
      </c>
      <c r="B1440" s="8" t="s">
        <v>448</v>
      </c>
      <c r="C1440" s="35">
        <f t="shared" si="97"/>
        <v>1042951</v>
      </c>
      <c r="D1440" s="35">
        <v>0</v>
      </c>
      <c r="E1440" s="35">
        <v>0</v>
      </c>
      <c r="F1440" s="35">
        <v>0</v>
      </c>
      <c r="G1440" s="35">
        <v>0</v>
      </c>
      <c r="H1440" s="35">
        <v>210000</v>
      </c>
      <c r="I1440" s="35">
        <v>0</v>
      </c>
      <c r="J1440" s="84">
        <v>0</v>
      </c>
      <c r="K1440" s="35">
        <v>0</v>
      </c>
      <c r="L1440" s="35">
        <v>626</v>
      </c>
      <c r="M1440" s="35">
        <v>780200</v>
      </c>
      <c r="N1440" s="35">
        <v>0</v>
      </c>
      <c r="O1440" s="35">
        <v>0</v>
      </c>
      <c r="P1440" s="35">
        <v>0</v>
      </c>
      <c r="Q1440" s="35">
        <v>0</v>
      </c>
      <c r="R1440" s="35">
        <v>140</v>
      </c>
      <c r="S1440" s="35">
        <v>30900</v>
      </c>
      <c r="T1440" s="35">
        <v>0</v>
      </c>
      <c r="U1440" s="35">
        <v>0</v>
      </c>
      <c r="V1440" s="35">
        <v>0</v>
      </c>
      <c r="W1440" s="35">
        <v>0</v>
      </c>
      <c r="X1440" s="35">
        <v>21851</v>
      </c>
      <c r="Y1440" s="28"/>
      <c r="Z1440" s="201"/>
      <c r="AA1440" s="201"/>
      <c r="AB1440" s="201"/>
      <c r="AC1440" s="201"/>
      <c r="AD1440" s="201"/>
      <c r="AE1440" s="201"/>
      <c r="AF1440" s="201"/>
      <c r="AG1440" s="201"/>
      <c r="AH1440" s="201"/>
      <c r="AI1440" s="201"/>
      <c r="AJ1440" s="201"/>
      <c r="AK1440" s="201"/>
      <c r="AL1440" s="201"/>
      <c r="AM1440" s="201"/>
      <c r="AN1440" s="201"/>
      <c r="AO1440" s="201"/>
      <c r="AP1440" s="201"/>
      <c r="AQ1440" s="201"/>
      <c r="AR1440" s="201"/>
      <c r="AS1440" s="201"/>
      <c r="AT1440" s="201"/>
      <c r="AU1440" s="201"/>
    </row>
    <row r="1441" spans="1:47">
      <c r="A1441" s="11">
        <v>127</v>
      </c>
      <c r="B1441" s="8" t="s">
        <v>449</v>
      </c>
      <c r="C1441" s="35">
        <f t="shared" si="97"/>
        <v>234922</v>
      </c>
      <c r="D1441" s="35">
        <v>0</v>
      </c>
      <c r="E1441" s="35">
        <v>0</v>
      </c>
      <c r="F1441" s="35">
        <v>0</v>
      </c>
      <c r="G1441" s="35">
        <v>0</v>
      </c>
      <c r="H1441" s="35">
        <v>0</v>
      </c>
      <c r="I1441" s="35">
        <v>0</v>
      </c>
      <c r="J1441" s="84">
        <v>0</v>
      </c>
      <c r="K1441" s="35">
        <v>0</v>
      </c>
      <c r="L1441" s="35">
        <v>0</v>
      </c>
      <c r="M1441" s="35">
        <v>0</v>
      </c>
      <c r="N1441" s="35">
        <v>0</v>
      </c>
      <c r="O1441" s="35">
        <v>0</v>
      </c>
      <c r="P1441" s="35">
        <v>484</v>
      </c>
      <c r="Q1441" s="35">
        <v>230000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4922</v>
      </c>
      <c r="Y1441" s="28"/>
      <c r="Z1441" s="201"/>
      <c r="AA1441" s="201"/>
      <c r="AB1441" s="201"/>
      <c r="AC1441" s="201"/>
      <c r="AD1441" s="201"/>
      <c r="AE1441" s="201"/>
      <c r="AF1441" s="201"/>
      <c r="AG1441" s="201"/>
      <c r="AH1441" s="201"/>
      <c r="AI1441" s="201"/>
      <c r="AJ1441" s="201"/>
      <c r="AK1441" s="201"/>
      <c r="AL1441" s="201"/>
      <c r="AM1441" s="201"/>
      <c r="AN1441" s="201"/>
      <c r="AO1441" s="201"/>
      <c r="AP1441" s="201"/>
      <c r="AQ1441" s="201"/>
      <c r="AR1441" s="201"/>
      <c r="AS1441" s="201"/>
      <c r="AT1441" s="201"/>
      <c r="AU1441" s="201"/>
    </row>
    <row r="1442" spans="1:47">
      <c r="A1442" s="11">
        <v>128</v>
      </c>
      <c r="B1442" s="8" t="s">
        <v>450</v>
      </c>
      <c r="C1442" s="35">
        <f t="shared" si="97"/>
        <v>76809</v>
      </c>
      <c r="D1442" s="35">
        <v>0</v>
      </c>
      <c r="E1442" s="35">
        <v>0</v>
      </c>
      <c r="F1442" s="35">
        <v>0</v>
      </c>
      <c r="G1442" s="35">
        <v>0</v>
      </c>
      <c r="H1442" s="35">
        <v>75200</v>
      </c>
      <c r="I1442" s="35">
        <v>0</v>
      </c>
      <c r="J1442" s="84">
        <v>0</v>
      </c>
      <c r="K1442" s="35">
        <v>0</v>
      </c>
      <c r="L1442" s="35">
        <v>0</v>
      </c>
      <c r="M1442" s="35">
        <v>0</v>
      </c>
      <c r="N1442" s="35">
        <v>0</v>
      </c>
      <c r="O1442" s="35">
        <v>0</v>
      </c>
      <c r="P1442" s="35">
        <v>0</v>
      </c>
      <c r="Q1442" s="35">
        <v>0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1609</v>
      </c>
      <c r="Y1442" s="28"/>
      <c r="Z1442" s="201"/>
      <c r="AA1442" s="201"/>
      <c r="AB1442" s="201"/>
      <c r="AC1442" s="201"/>
      <c r="AD1442" s="201"/>
      <c r="AE1442" s="201"/>
      <c r="AF1442" s="201"/>
      <c r="AG1442" s="201"/>
      <c r="AH1442" s="201"/>
      <c r="AI1442" s="201"/>
      <c r="AJ1442" s="201"/>
      <c r="AK1442" s="201"/>
      <c r="AL1442" s="201"/>
      <c r="AM1442" s="201"/>
      <c r="AN1442" s="201"/>
      <c r="AO1442" s="201"/>
      <c r="AP1442" s="201"/>
      <c r="AQ1442" s="201"/>
      <c r="AR1442" s="201"/>
      <c r="AS1442" s="201"/>
      <c r="AT1442" s="201"/>
      <c r="AU1442" s="201"/>
    </row>
    <row r="1443" spans="1:47">
      <c r="A1443" s="11">
        <v>129</v>
      </c>
      <c r="B1443" s="8" t="s">
        <v>451</v>
      </c>
      <c r="C1443" s="35">
        <f t="shared" si="97"/>
        <v>312037</v>
      </c>
      <c r="D1443" s="35">
        <v>0</v>
      </c>
      <c r="E1443" s="35">
        <v>0</v>
      </c>
      <c r="F1443" s="35">
        <v>0</v>
      </c>
      <c r="G1443" s="35">
        <v>0</v>
      </c>
      <c r="H1443" s="35">
        <v>0</v>
      </c>
      <c r="I1443" s="35">
        <v>0</v>
      </c>
      <c r="J1443" s="84">
        <v>0</v>
      </c>
      <c r="K1443" s="35">
        <v>0</v>
      </c>
      <c r="L1443" s="35">
        <v>0</v>
      </c>
      <c r="M1443" s="35">
        <v>0</v>
      </c>
      <c r="N1443" s="35">
        <v>0</v>
      </c>
      <c r="O1443" s="35">
        <v>0</v>
      </c>
      <c r="P1443" s="35">
        <v>390</v>
      </c>
      <c r="Q1443" s="35">
        <v>305500</v>
      </c>
      <c r="R1443" s="35">
        <v>0</v>
      </c>
      <c r="S1443" s="35">
        <v>0</v>
      </c>
      <c r="T1443" s="35">
        <v>0</v>
      </c>
      <c r="U1443" s="35">
        <v>0</v>
      </c>
      <c r="V1443" s="35">
        <v>0</v>
      </c>
      <c r="W1443" s="35">
        <v>0</v>
      </c>
      <c r="X1443" s="35">
        <v>6537</v>
      </c>
      <c r="Y1443" s="28"/>
      <c r="Z1443" s="201"/>
      <c r="AA1443" s="201"/>
      <c r="AB1443" s="201"/>
      <c r="AC1443" s="201"/>
      <c r="AD1443" s="201"/>
      <c r="AE1443" s="201"/>
      <c r="AF1443" s="201"/>
      <c r="AG1443" s="201"/>
      <c r="AH1443" s="201"/>
      <c r="AI1443" s="201"/>
      <c r="AJ1443" s="201"/>
      <c r="AK1443" s="201"/>
      <c r="AL1443" s="201"/>
      <c r="AM1443" s="201"/>
      <c r="AN1443" s="201"/>
      <c r="AO1443" s="201"/>
      <c r="AP1443" s="201"/>
      <c r="AQ1443" s="201"/>
      <c r="AR1443" s="201"/>
      <c r="AS1443" s="201"/>
      <c r="AT1443" s="201"/>
      <c r="AU1443" s="201"/>
    </row>
    <row r="1444" spans="1:47">
      <c r="A1444" s="11">
        <v>130</v>
      </c>
      <c r="B1444" s="8" t="s">
        <v>452</v>
      </c>
      <c r="C1444" s="35">
        <f t="shared" si="97"/>
        <v>130841</v>
      </c>
      <c r="D1444" s="35">
        <v>0</v>
      </c>
      <c r="E1444" s="35">
        <v>0</v>
      </c>
      <c r="F1444" s="35">
        <v>0</v>
      </c>
      <c r="G1444" s="35">
        <v>0</v>
      </c>
      <c r="H1444" s="35">
        <v>128100</v>
      </c>
      <c r="I1444" s="35">
        <v>0</v>
      </c>
      <c r="J1444" s="84">
        <v>0</v>
      </c>
      <c r="K1444" s="35">
        <v>0</v>
      </c>
      <c r="L1444" s="35">
        <v>0</v>
      </c>
      <c r="M1444" s="35">
        <v>0</v>
      </c>
      <c r="N1444" s="35">
        <v>0</v>
      </c>
      <c r="O1444" s="35">
        <v>0</v>
      </c>
      <c r="P1444" s="35">
        <v>0</v>
      </c>
      <c r="Q1444" s="35">
        <v>0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2741</v>
      </c>
      <c r="Y1444" s="28"/>
      <c r="Z1444" s="201"/>
      <c r="AA1444" s="201"/>
      <c r="AB1444" s="201"/>
      <c r="AC1444" s="201"/>
      <c r="AD1444" s="201"/>
      <c r="AE1444" s="201"/>
      <c r="AF1444" s="201"/>
      <c r="AG1444" s="201"/>
      <c r="AH1444" s="201"/>
      <c r="AI1444" s="201"/>
      <c r="AJ1444" s="201"/>
      <c r="AK1444" s="201"/>
      <c r="AL1444" s="201"/>
      <c r="AM1444" s="201"/>
      <c r="AN1444" s="201"/>
      <c r="AO1444" s="201"/>
      <c r="AP1444" s="201"/>
      <c r="AQ1444" s="201"/>
      <c r="AR1444" s="201"/>
      <c r="AS1444" s="201"/>
      <c r="AT1444" s="201"/>
      <c r="AU1444" s="201"/>
    </row>
    <row r="1445" spans="1:47">
      <c r="A1445" s="11">
        <v>131</v>
      </c>
      <c r="B1445" s="8" t="s">
        <v>453</v>
      </c>
      <c r="C1445" s="35">
        <f t="shared" si="97"/>
        <v>496965</v>
      </c>
      <c r="D1445" s="35">
        <v>0</v>
      </c>
      <c r="E1445" s="35">
        <v>0</v>
      </c>
      <c r="F1445" s="35">
        <v>0</v>
      </c>
      <c r="G1445" s="35">
        <v>0</v>
      </c>
      <c r="H1445" s="35">
        <v>0</v>
      </c>
      <c r="I1445" s="35">
        <v>0</v>
      </c>
      <c r="J1445" s="84">
        <v>0</v>
      </c>
      <c r="K1445" s="35">
        <v>0</v>
      </c>
      <c r="L1445" s="35">
        <v>315</v>
      </c>
      <c r="M1445" s="35">
        <v>486553</v>
      </c>
      <c r="N1445" s="35">
        <v>0</v>
      </c>
      <c r="O1445" s="35">
        <v>0</v>
      </c>
      <c r="P1445" s="35">
        <v>0</v>
      </c>
      <c r="Q1445" s="35">
        <v>0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10412</v>
      </c>
      <c r="Y1445" s="28"/>
      <c r="Z1445" s="201"/>
      <c r="AA1445" s="201"/>
      <c r="AB1445" s="201"/>
      <c r="AC1445" s="201"/>
      <c r="AD1445" s="201"/>
      <c r="AE1445" s="201"/>
      <c r="AF1445" s="201"/>
      <c r="AG1445" s="201"/>
      <c r="AH1445" s="201"/>
      <c r="AI1445" s="201"/>
      <c r="AJ1445" s="201"/>
      <c r="AK1445" s="201"/>
      <c r="AL1445" s="201"/>
      <c r="AM1445" s="201"/>
      <c r="AN1445" s="201"/>
      <c r="AO1445" s="201"/>
      <c r="AP1445" s="201"/>
      <c r="AQ1445" s="201"/>
      <c r="AR1445" s="201"/>
      <c r="AS1445" s="201"/>
      <c r="AT1445" s="201"/>
      <c r="AU1445" s="201"/>
    </row>
    <row r="1446" spans="1:47">
      <c r="A1446" s="11">
        <v>132</v>
      </c>
      <c r="B1446" s="8" t="s">
        <v>113</v>
      </c>
      <c r="C1446" s="35">
        <f t="shared" si="97"/>
        <v>618600</v>
      </c>
      <c r="D1446" s="35">
        <v>0</v>
      </c>
      <c r="E1446" s="35">
        <v>0</v>
      </c>
      <c r="F1446" s="35">
        <v>0</v>
      </c>
      <c r="G1446" s="35">
        <v>0</v>
      </c>
      <c r="H1446" s="35">
        <v>110000</v>
      </c>
      <c r="I1446" s="35">
        <v>0</v>
      </c>
      <c r="J1446" s="84">
        <v>0</v>
      </c>
      <c r="K1446" s="35">
        <v>0</v>
      </c>
      <c r="L1446" s="35">
        <v>403</v>
      </c>
      <c r="M1446" s="35">
        <v>288600</v>
      </c>
      <c r="N1446" s="35">
        <v>0</v>
      </c>
      <c r="O1446" s="35">
        <v>0</v>
      </c>
      <c r="P1446" s="35">
        <v>303</v>
      </c>
      <c r="Q1446" s="35">
        <v>220000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28"/>
    </row>
    <row r="1447" spans="1:47">
      <c r="A1447" s="11">
        <v>133</v>
      </c>
      <c r="B1447" s="61" t="s">
        <v>1116</v>
      </c>
      <c r="C1447" s="35">
        <f t="shared" si="97"/>
        <v>3201470</v>
      </c>
      <c r="D1447" s="35">
        <v>0</v>
      </c>
      <c r="E1447" s="35">
        <v>0</v>
      </c>
      <c r="F1447" s="35">
        <v>0</v>
      </c>
      <c r="G1447" s="35">
        <v>0</v>
      </c>
      <c r="H1447" s="35">
        <v>0</v>
      </c>
      <c r="I1447" s="35">
        <v>0</v>
      </c>
      <c r="J1447" s="84">
        <v>0</v>
      </c>
      <c r="K1447" s="35">
        <v>0</v>
      </c>
      <c r="L1447" s="35">
        <v>652</v>
      </c>
      <c r="M1447" s="35">
        <v>3134394</v>
      </c>
      <c r="N1447" s="35">
        <v>0</v>
      </c>
      <c r="O1447" s="35">
        <v>0</v>
      </c>
      <c r="P1447" s="35">
        <v>0</v>
      </c>
      <c r="Q1447" s="35">
        <v>0</v>
      </c>
      <c r="R1447" s="35">
        <v>0</v>
      </c>
      <c r="S1447" s="35">
        <v>0</v>
      </c>
      <c r="T1447" s="35">
        <v>0</v>
      </c>
      <c r="U1447" s="35">
        <v>0</v>
      </c>
      <c r="V1447" s="35">
        <v>0</v>
      </c>
      <c r="W1447" s="35">
        <v>0</v>
      </c>
      <c r="X1447" s="35">
        <v>67076</v>
      </c>
      <c r="Y1447" s="28"/>
      <c r="Z1447" s="201"/>
      <c r="AA1447" s="201"/>
      <c r="AB1447" s="201"/>
      <c r="AC1447" s="201"/>
      <c r="AD1447" s="201"/>
      <c r="AE1447" s="201"/>
      <c r="AF1447" s="201"/>
      <c r="AG1447" s="201"/>
      <c r="AH1447" s="201"/>
      <c r="AI1447" s="201"/>
      <c r="AJ1447" s="201"/>
      <c r="AK1447" s="201"/>
      <c r="AL1447" s="201"/>
      <c r="AM1447" s="201"/>
      <c r="AN1447" s="201"/>
      <c r="AO1447" s="201"/>
      <c r="AP1447" s="201"/>
      <c r="AQ1447" s="201"/>
      <c r="AR1447" s="201"/>
      <c r="AS1447" s="201"/>
      <c r="AT1447" s="201"/>
      <c r="AU1447" s="201"/>
    </row>
    <row r="1448" spans="1:47">
      <c r="A1448" s="11">
        <v>134</v>
      </c>
      <c r="B1448" s="61" t="s">
        <v>1117</v>
      </c>
      <c r="C1448" s="35">
        <f t="shared" si="97"/>
        <v>3876525</v>
      </c>
      <c r="D1448" s="35">
        <v>0</v>
      </c>
      <c r="E1448" s="35">
        <v>0</v>
      </c>
      <c r="F1448" s="35">
        <v>0</v>
      </c>
      <c r="G1448" s="35">
        <v>0</v>
      </c>
      <c r="H1448" s="35">
        <v>0</v>
      </c>
      <c r="I1448" s="35">
        <v>0</v>
      </c>
      <c r="J1448" s="84">
        <v>0</v>
      </c>
      <c r="K1448" s="35">
        <v>0</v>
      </c>
      <c r="L1448" s="35">
        <v>1160</v>
      </c>
      <c r="M1448" s="35">
        <v>3795306</v>
      </c>
      <c r="N1448" s="35">
        <v>0</v>
      </c>
      <c r="O1448" s="35">
        <v>0</v>
      </c>
      <c r="P1448" s="35">
        <v>0</v>
      </c>
      <c r="Q1448" s="35">
        <v>0</v>
      </c>
      <c r="R1448" s="35">
        <v>0</v>
      </c>
      <c r="S1448" s="35">
        <v>0</v>
      </c>
      <c r="T1448" s="35">
        <v>0</v>
      </c>
      <c r="U1448" s="35">
        <v>0</v>
      </c>
      <c r="V1448" s="35">
        <v>0</v>
      </c>
      <c r="W1448" s="35">
        <v>0</v>
      </c>
      <c r="X1448" s="35">
        <v>81219</v>
      </c>
      <c r="Y1448" s="28"/>
      <c r="Z1448" s="201"/>
      <c r="AA1448" s="201"/>
      <c r="AB1448" s="201"/>
      <c r="AC1448" s="201"/>
      <c r="AD1448" s="201"/>
      <c r="AE1448" s="201"/>
      <c r="AF1448" s="201"/>
      <c r="AG1448" s="201"/>
      <c r="AH1448" s="201"/>
      <c r="AI1448" s="201"/>
      <c r="AJ1448" s="201"/>
      <c r="AK1448" s="201"/>
      <c r="AL1448" s="201"/>
      <c r="AM1448" s="201"/>
      <c r="AN1448" s="201"/>
      <c r="AO1448" s="201"/>
      <c r="AP1448" s="201"/>
      <c r="AQ1448" s="201"/>
      <c r="AR1448" s="201"/>
      <c r="AS1448" s="201"/>
      <c r="AT1448" s="201"/>
      <c r="AU1448" s="201"/>
    </row>
    <row r="1449" spans="1:47">
      <c r="A1449" s="11">
        <v>135</v>
      </c>
      <c r="B1449" s="61" t="s">
        <v>1139</v>
      </c>
      <c r="C1449" s="35">
        <f t="shared" si="97"/>
        <v>669639</v>
      </c>
      <c r="D1449" s="35">
        <v>0</v>
      </c>
      <c r="E1449" s="35">
        <v>0</v>
      </c>
      <c r="F1449" s="35">
        <v>0</v>
      </c>
      <c r="G1449" s="35">
        <v>0</v>
      </c>
      <c r="H1449" s="35">
        <v>0</v>
      </c>
      <c r="I1449" s="35">
        <v>0</v>
      </c>
      <c r="J1449" s="84">
        <v>0</v>
      </c>
      <c r="K1449" s="35">
        <v>0</v>
      </c>
      <c r="L1449" s="35"/>
      <c r="M1449" s="35">
        <v>669639</v>
      </c>
      <c r="N1449" s="35">
        <v>0</v>
      </c>
      <c r="O1449" s="35">
        <v>0</v>
      </c>
      <c r="P1449" s="35">
        <v>0</v>
      </c>
      <c r="Q1449" s="35">
        <v>0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28"/>
      <c r="Z1449" s="201"/>
      <c r="AA1449" s="201"/>
      <c r="AB1449" s="201"/>
      <c r="AC1449" s="201"/>
      <c r="AD1449" s="201"/>
      <c r="AE1449" s="201"/>
      <c r="AF1449" s="201"/>
      <c r="AG1449" s="201"/>
      <c r="AH1449" s="201"/>
      <c r="AI1449" s="201"/>
      <c r="AJ1449" s="201"/>
      <c r="AK1449" s="201"/>
      <c r="AL1449" s="201"/>
      <c r="AM1449" s="201"/>
      <c r="AN1449" s="201"/>
      <c r="AO1449" s="201"/>
      <c r="AP1449" s="201"/>
      <c r="AQ1449" s="201"/>
      <c r="AR1449" s="201"/>
      <c r="AS1449" s="201"/>
      <c r="AT1449" s="201"/>
      <c r="AU1449" s="201"/>
    </row>
    <row r="1450" spans="1:47">
      <c r="A1450" s="11">
        <v>136</v>
      </c>
      <c r="B1450" s="61" t="s">
        <v>1140</v>
      </c>
      <c r="C1450" s="35">
        <f t="shared" si="97"/>
        <v>430137</v>
      </c>
      <c r="D1450" s="35">
        <v>0</v>
      </c>
      <c r="E1450" s="35">
        <v>0</v>
      </c>
      <c r="F1450" s="35">
        <v>0</v>
      </c>
      <c r="G1450" s="35">
        <v>0</v>
      </c>
      <c r="H1450" s="35">
        <v>0</v>
      </c>
      <c r="I1450" s="35">
        <v>0</v>
      </c>
      <c r="J1450" s="84">
        <v>0</v>
      </c>
      <c r="K1450" s="35">
        <v>0</v>
      </c>
      <c r="L1450" s="35"/>
      <c r="M1450" s="35">
        <v>430137</v>
      </c>
      <c r="N1450" s="35">
        <v>0</v>
      </c>
      <c r="O1450" s="35">
        <v>0</v>
      </c>
      <c r="P1450" s="35">
        <v>0</v>
      </c>
      <c r="Q1450" s="35">
        <v>0</v>
      </c>
      <c r="R1450" s="35">
        <v>0</v>
      </c>
      <c r="S1450" s="35">
        <v>0</v>
      </c>
      <c r="T1450" s="35">
        <v>0</v>
      </c>
      <c r="U1450" s="35">
        <v>0</v>
      </c>
      <c r="V1450" s="35">
        <v>0</v>
      </c>
      <c r="W1450" s="35">
        <v>0</v>
      </c>
      <c r="X1450" s="35">
        <v>0</v>
      </c>
      <c r="Y1450" s="28"/>
      <c r="Z1450" s="201"/>
      <c r="AA1450" s="201"/>
      <c r="AB1450" s="201"/>
      <c r="AC1450" s="201"/>
      <c r="AD1450" s="201"/>
      <c r="AE1450" s="201"/>
      <c r="AF1450" s="201"/>
      <c r="AG1450" s="201"/>
      <c r="AH1450" s="201"/>
      <c r="AI1450" s="201"/>
      <c r="AJ1450" s="201"/>
      <c r="AK1450" s="201"/>
      <c r="AL1450" s="201"/>
      <c r="AM1450" s="201"/>
      <c r="AN1450" s="201"/>
      <c r="AO1450" s="201"/>
      <c r="AP1450" s="201"/>
      <c r="AQ1450" s="201"/>
      <c r="AR1450" s="201"/>
      <c r="AS1450" s="201"/>
      <c r="AT1450" s="201"/>
      <c r="AU1450" s="201"/>
    </row>
    <row r="1451" spans="1:47">
      <c r="A1451" s="39" t="s">
        <v>117</v>
      </c>
      <c r="B1451" s="46"/>
      <c r="C1451" s="27">
        <f>SUM(C1452:C1455)</f>
        <v>1438059</v>
      </c>
      <c r="D1451" s="27">
        <f t="shared" ref="D1451:X1451" si="98">SUM(D1452:D1455)</f>
        <v>0</v>
      </c>
      <c r="E1451" s="27">
        <f t="shared" si="98"/>
        <v>0</v>
      </c>
      <c r="F1451" s="27">
        <f t="shared" si="98"/>
        <v>0</v>
      </c>
      <c r="G1451" s="27">
        <f t="shared" si="98"/>
        <v>0</v>
      </c>
      <c r="H1451" s="27">
        <f t="shared" si="98"/>
        <v>1148055</v>
      </c>
      <c r="I1451" s="27">
        <f t="shared" si="98"/>
        <v>0</v>
      </c>
      <c r="J1451" s="83">
        <f t="shared" si="98"/>
        <v>0</v>
      </c>
      <c r="K1451" s="27">
        <f t="shared" si="98"/>
        <v>0</v>
      </c>
      <c r="L1451" s="27">
        <f t="shared" si="98"/>
        <v>209.7</v>
      </c>
      <c r="M1451" s="27">
        <f t="shared" si="98"/>
        <v>225218</v>
      </c>
      <c r="N1451" s="27">
        <f t="shared" si="98"/>
        <v>0</v>
      </c>
      <c r="O1451" s="27">
        <f t="shared" si="98"/>
        <v>0</v>
      </c>
      <c r="P1451" s="27">
        <f t="shared" si="98"/>
        <v>0</v>
      </c>
      <c r="Q1451" s="27">
        <f t="shared" si="98"/>
        <v>0</v>
      </c>
      <c r="R1451" s="27">
        <f t="shared" si="98"/>
        <v>0</v>
      </c>
      <c r="S1451" s="27">
        <f t="shared" si="98"/>
        <v>0</v>
      </c>
      <c r="T1451" s="27">
        <f t="shared" si="98"/>
        <v>0</v>
      </c>
      <c r="U1451" s="27">
        <f t="shared" si="98"/>
        <v>0</v>
      </c>
      <c r="V1451" s="27">
        <f t="shared" si="98"/>
        <v>0</v>
      </c>
      <c r="W1451" s="27">
        <f t="shared" si="98"/>
        <v>41795</v>
      </c>
      <c r="X1451" s="27">
        <f t="shared" si="98"/>
        <v>22991</v>
      </c>
      <c r="Y1451" s="28"/>
      <c r="Z1451" s="201"/>
      <c r="AA1451" s="201"/>
      <c r="AB1451" s="201"/>
      <c r="AC1451" s="201"/>
      <c r="AD1451" s="201"/>
      <c r="AE1451" s="201"/>
      <c r="AF1451" s="201"/>
      <c r="AG1451" s="201"/>
      <c r="AH1451" s="201"/>
      <c r="AI1451" s="201"/>
      <c r="AJ1451" s="201"/>
      <c r="AK1451" s="201"/>
      <c r="AL1451" s="201"/>
      <c r="AM1451" s="201"/>
      <c r="AN1451" s="201"/>
      <c r="AO1451" s="201"/>
      <c r="AP1451" s="201"/>
      <c r="AQ1451" s="201"/>
      <c r="AR1451" s="201"/>
      <c r="AS1451" s="201"/>
      <c r="AT1451" s="201"/>
      <c r="AU1451" s="201"/>
    </row>
    <row r="1452" spans="1:47">
      <c r="A1452" s="11">
        <v>137</v>
      </c>
      <c r="B1452" s="1" t="s">
        <v>454</v>
      </c>
      <c r="C1452" s="35">
        <f>D1452+E1452+F1452+G1452+H1452+I1452+K1452+M1452+O1452+Q1452+S1452+U1452+V1452+W1452+X1452</f>
        <v>321103</v>
      </c>
      <c r="D1452" s="35">
        <v>0</v>
      </c>
      <c r="E1452" s="35">
        <v>0</v>
      </c>
      <c r="F1452" s="35">
        <v>0</v>
      </c>
      <c r="G1452" s="35">
        <v>0</v>
      </c>
      <c r="H1452" s="35">
        <v>314376</v>
      </c>
      <c r="I1452" s="35">
        <v>0</v>
      </c>
      <c r="J1452" s="84">
        <v>0</v>
      </c>
      <c r="K1452" s="35">
        <v>0</v>
      </c>
      <c r="L1452" s="35">
        <v>0</v>
      </c>
      <c r="M1452" s="35">
        <v>0</v>
      </c>
      <c r="N1452" s="35">
        <v>0</v>
      </c>
      <c r="O1452" s="35">
        <v>0</v>
      </c>
      <c r="P1452" s="35">
        <v>0</v>
      </c>
      <c r="Q1452" s="35">
        <v>0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6727</v>
      </c>
      <c r="Y1452" s="28"/>
      <c r="Z1452" s="201"/>
      <c r="AA1452" s="201"/>
      <c r="AB1452" s="201"/>
      <c r="AC1452" s="201"/>
      <c r="AD1452" s="201"/>
      <c r="AE1452" s="201"/>
      <c r="AF1452" s="201"/>
      <c r="AG1452" s="201"/>
      <c r="AH1452" s="201"/>
      <c r="AI1452" s="201"/>
      <c r="AJ1452" s="201"/>
      <c r="AK1452" s="201"/>
      <c r="AL1452" s="201"/>
      <c r="AM1452" s="201"/>
      <c r="AN1452" s="201"/>
      <c r="AO1452" s="201"/>
      <c r="AP1452" s="201"/>
      <c r="AQ1452" s="201"/>
      <c r="AR1452" s="201"/>
      <c r="AS1452" s="201"/>
      <c r="AT1452" s="201"/>
      <c r="AU1452" s="201"/>
    </row>
    <row r="1453" spans="1:47">
      <c r="A1453" s="11">
        <v>138</v>
      </c>
      <c r="B1453" s="1" t="s">
        <v>455</v>
      </c>
      <c r="C1453" s="35">
        <f>D1453+E1453+F1453+G1453+H1453+I1453+K1453+M1453+O1453+Q1453+S1453+U1453+V1453+W1453+X1453</f>
        <v>340617</v>
      </c>
      <c r="D1453" s="35">
        <v>0</v>
      </c>
      <c r="E1453" s="35">
        <v>0</v>
      </c>
      <c r="F1453" s="35">
        <v>0</v>
      </c>
      <c r="G1453" s="35">
        <v>0</v>
      </c>
      <c r="H1453" s="35">
        <v>298822</v>
      </c>
      <c r="I1453" s="35">
        <v>0</v>
      </c>
      <c r="J1453" s="84">
        <v>0</v>
      </c>
      <c r="K1453" s="35">
        <v>0</v>
      </c>
      <c r="L1453" s="35">
        <v>0</v>
      </c>
      <c r="M1453" s="35">
        <v>0</v>
      </c>
      <c r="N1453" s="35">
        <v>0</v>
      </c>
      <c r="O1453" s="35">
        <v>0</v>
      </c>
      <c r="P1453" s="35">
        <v>0</v>
      </c>
      <c r="Q1453" s="35">
        <v>0</v>
      </c>
      <c r="R1453" s="35">
        <v>0</v>
      </c>
      <c r="S1453" s="35">
        <v>0</v>
      </c>
      <c r="T1453" s="35">
        <v>0</v>
      </c>
      <c r="U1453" s="35">
        <v>0</v>
      </c>
      <c r="V1453" s="35">
        <v>0</v>
      </c>
      <c r="W1453" s="35">
        <v>41795</v>
      </c>
      <c r="X1453" s="35">
        <v>0</v>
      </c>
      <c r="Y1453" s="28"/>
      <c r="Z1453" s="201"/>
      <c r="AA1453" s="201"/>
      <c r="AB1453" s="201"/>
      <c r="AC1453" s="201"/>
      <c r="AD1453" s="201"/>
      <c r="AE1453" s="201"/>
      <c r="AF1453" s="201"/>
      <c r="AG1453" s="201"/>
      <c r="AH1453" s="201"/>
      <c r="AI1453" s="201"/>
      <c r="AJ1453" s="201"/>
      <c r="AK1453" s="201"/>
      <c r="AL1453" s="201"/>
      <c r="AM1453" s="201"/>
      <c r="AN1453" s="201"/>
      <c r="AO1453" s="201"/>
      <c r="AP1453" s="201"/>
      <c r="AQ1453" s="201"/>
      <c r="AR1453" s="201"/>
      <c r="AS1453" s="201"/>
      <c r="AT1453" s="201"/>
      <c r="AU1453" s="201"/>
    </row>
    <row r="1454" spans="1:47">
      <c r="A1454" s="11">
        <v>139</v>
      </c>
      <c r="B1454" s="1" t="s">
        <v>456</v>
      </c>
      <c r="C1454" s="35">
        <f>D1454+E1454+F1454+G1454+H1454+I1454+K1454+M1454+O1454+Q1454+S1454+U1454+V1454+W1454+X1454</f>
        <v>546302</v>
      </c>
      <c r="D1454" s="35">
        <v>0</v>
      </c>
      <c r="E1454" s="35">
        <v>0</v>
      </c>
      <c r="F1454" s="35">
        <v>0</v>
      </c>
      <c r="G1454" s="35">
        <v>0</v>
      </c>
      <c r="H1454" s="35">
        <v>534857</v>
      </c>
      <c r="I1454" s="35">
        <v>0</v>
      </c>
      <c r="J1454" s="84">
        <v>0</v>
      </c>
      <c r="K1454" s="35">
        <v>0</v>
      </c>
      <c r="L1454" s="35">
        <v>0</v>
      </c>
      <c r="M1454" s="35">
        <v>0</v>
      </c>
      <c r="N1454" s="35">
        <v>0</v>
      </c>
      <c r="O1454" s="35">
        <v>0</v>
      </c>
      <c r="P1454" s="35">
        <v>0</v>
      </c>
      <c r="Q1454" s="35">
        <v>0</v>
      </c>
      <c r="R1454" s="35">
        <v>0</v>
      </c>
      <c r="S1454" s="35">
        <v>0</v>
      </c>
      <c r="T1454" s="35">
        <v>0</v>
      </c>
      <c r="U1454" s="35">
        <v>0</v>
      </c>
      <c r="V1454" s="35">
        <v>0</v>
      </c>
      <c r="W1454" s="35">
        <v>0</v>
      </c>
      <c r="X1454" s="35">
        <v>11445</v>
      </c>
      <c r="Y1454" s="28"/>
      <c r="Z1454" s="201"/>
      <c r="AA1454" s="201"/>
      <c r="AB1454" s="201"/>
      <c r="AC1454" s="201"/>
      <c r="AD1454" s="201"/>
      <c r="AE1454" s="201"/>
      <c r="AF1454" s="201"/>
      <c r="AG1454" s="201"/>
      <c r="AH1454" s="201"/>
      <c r="AI1454" s="201"/>
      <c r="AJ1454" s="201"/>
      <c r="AK1454" s="201"/>
      <c r="AL1454" s="201"/>
      <c r="AM1454" s="201"/>
      <c r="AN1454" s="201"/>
      <c r="AO1454" s="201"/>
      <c r="AP1454" s="201"/>
      <c r="AQ1454" s="201"/>
      <c r="AR1454" s="201"/>
      <c r="AS1454" s="201"/>
      <c r="AT1454" s="201"/>
      <c r="AU1454" s="201"/>
    </row>
    <row r="1455" spans="1:47">
      <c r="A1455" s="11">
        <v>140</v>
      </c>
      <c r="B1455" s="60" t="s">
        <v>1119</v>
      </c>
      <c r="C1455" s="35">
        <f>D1455+E1455+F1455+G1455+H1455+I1455+K1455+M1455+O1455+Q1455+S1455+U1455+V1455+W1455+X1455</f>
        <v>230037</v>
      </c>
      <c r="D1455" s="35">
        <v>0</v>
      </c>
      <c r="E1455" s="35">
        <v>0</v>
      </c>
      <c r="F1455" s="35">
        <v>0</v>
      </c>
      <c r="G1455" s="35">
        <v>0</v>
      </c>
      <c r="H1455" s="35">
        <v>0</v>
      </c>
      <c r="I1455" s="35">
        <v>0</v>
      </c>
      <c r="J1455" s="84">
        <v>0</v>
      </c>
      <c r="K1455" s="35">
        <v>0</v>
      </c>
      <c r="L1455" s="35">
        <v>209.7</v>
      </c>
      <c r="M1455" s="35">
        <v>225218</v>
      </c>
      <c r="N1455" s="35">
        <v>0</v>
      </c>
      <c r="O1455" s="35">
        <v>0</v>
      </c>
      <c r="P1455" s="35">
        <v>0</v>
      </c>
      <c r="Q1455" s="35">
        <v>0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4819</v>
      </c>
      <c r="Y1455" s="28"/>
      <c r="Z1455" s="201"/>
      <c r="AA1455" s="201"/>
      <c r="AB1455" s="201"/>
      <c r="AC1455" s="201"/>
      <c r="AD1455" s="201"/>
      <c r="AE1455" s="201"/>
      <c r="AF1455" s="201"/>
      <c r="AG1455" s="201"/>
      <c r="AH1455" s="201"/>
      <c r="AI1455" s="201"/>
      <c r="AJ1455" s="201"/>
      <c r="AK1455" s="201"/>
      <c r="AL1455" s="201"/>
      <c r="AM1455" s="201"/>
      <c r="AN1455" s="201"/>
      <c r="AO1455" s="201"/>
      <c r="AP1455" s="201"/>
      <c r="AQ1455" s="201"/>
      <c r="AR1455" s="201"/>
      <c r="AS1455" s="201"/>
      <c r="AT1455" s="201"/>
      <c r="AU1455" s="201"/>
    </row>
    <row r="1456" spans="1:47">
      <c r="A1456" s="39" t="s">
        <v>122</v>
      </c>
      <c r="B1456" s="33"/>
      <c r="C1456" s="27">
        <f>SUM(C1457:C1469)</f>
        <v>9406516.9300000016</v>
      </c>
      <c r="D1456" s="27">
        <f t="shared" ref="D1456:X1456" si="99">SUM(D1457:D1469)</f>
        <v>0</v>
      </c>
      <c r="E1456" s="27">
        <f t="shared" si="99"/>
        <v>458876.61999999994</v>
      </c>
      <c r="F1456" s="27">
        <f t="shared" si="99"/>
        <v>0</v>
      </c>
      <c r="G1456" s="27">
        <f t="shared" si="99"/>
        <v>258449.43</v>
      </c>
      <c r="H1456" s="27">
        <f t="shared" si="99"/>
        <v>832469.01</v>
      </c>
      <c r="I1456" s="27">
        <f t="shared" si="99"/>
        <v>222068.52000000002</v>
      </c>
      <c r="J1456" s="83">
        <f t="shared" si="99"/>
        <v>0</v>
      </c>
      <c r="K1456" s="27">
        <f t="shared" si="99"/>
        <v>0</v>
      </c>
      <c r="L1456" s="27">
        <f t="shared" si="99"/>
        <v>1043.8</v>
      </c>
      <c r="M1456" s="27">
        <f t="shared" si="99"/>
        <v>2806316.3200000003</v>
      </c>
      <c r="N1456" s="27">
        <f t="shared" si="99"/>
        <v>0</v>
      </c>
      <c r="O1456" s="27">
        <f t="shared" si="99"/>
        <v>0</v>
      </c>
      <c r="P1456" s="27">
        <f t="shared" si="99"/>
        <v>2677.56</v>
      </c>
      <c r="Q1456" s="27">
        <f t="shared" si="99"/>
        <v>4439675.9000000004</v>
      </c>
      <c r="R1456" s="27">
        <f t="shared" si="99"/>
        <v>333.9</v>
      </c>
      <c r="S1456" s="27">
        <f t="shared" si="99"/>
        <v>200788.13</v>
      </c>
      <c r="T1456" s="27">
        <f t="shared" si="99"/>
        <v>0</v>
      </c>
      <c r="U1456" s="27">
        <f t="shared" si="99"/>
        <v>0</v>
      </c>
      <c r="V1456" s="27">
        <f t="shared" si="99"/>
        <v>53038</v>
      </c>
      <c r="W1456" s="27">
        <f t="shared" si="99"/>
        <v>0</v>
      </c>
      <c r="X1456" s="27">
        <f t="shared" si="99"/>
        <v>134835</v>
      </c>
      <c r="Y1456" s="28"/>
      <c r="Z1456" s="201"/>
      <c r="AA1456" s="201"/>
      <c r="AB1456" s="201"/>
      <c r="AC1456" s="201"/>
      <c r="AD1456" s="201"/>
      <c r="AE1456" s="201"/>
      <c r="AF1456" s="201"/>
      <c r="AG1456" s="201"/>
      <c r="AH1456" s="201"/>
      <c r="AI1456" s="201"/>
      <c r="AJ1456" s="201"/>
      <c r="AK1456" s="201"/>
      <c r="AL1456" s="201"/>
      <c r="AM1456" s="201"/>
      <c r="AN1456" s="201"/>
      <c r="AO1456" s="201"/>
      <c r="AP1456" s="201"/>
      <c r="AQ1456" s="201"/>
      <c r="AR1456" s="201"/>
      <c r="AS1456" s="201"/>
      <c r="AT1456" s="201"/>
      <c r="AU1456" s="201"/>
    </row>
    <row r="1457" spans="1:47">
      <c r="A1457" s="11">
        <v>141</v>
      </c>
      <c r="B1457" s="210" t="s">
        <v>457</v>
      </c>
      <c r="C1457" s="35">
        <f t="shared" ref="C1457:C1469" si="100">D1457+E1457+F1457+G1457+H1457+I1457+K1457+M1457+O1457+Q1457+S1457+U1457+V1457+W1457+X1457</f>
        <v>724320.57</v>
      </c>
      <c r="D1457" s="35">
        <v>0</v>
      </c>
      <c r="E1457" s="35">
        <v>23909.18</v>
      </c>
      <c r="F1457" s="35">
        <v>0</v>
      </c>
      <c r="G1457" s="35">
        <v>0</v>
      </c>
      <c r="H1457" s="35">
        <v>45916.62</v>
      </c>
      <c r="I1457" s="35">
        <v>84267.22</v>
      </c>
      <c r="J1457" s="84">
        <v>0</v>
      </c>
      <c r="K1457" s="35">
        <v>0</v>
      </c>
      <c r="L1457" s="35">
        <v>105.6</v>
      </c>
      <c r="M1457" s="35">
        <v>311591.96999999997</v>
      </c>
      <c r="N1457" s="35">
        <v>0</v>
      </c>
      <c r="O1457" s="35">
        <v>0</v>
      </c>
      <c r="P1457" s="35">
        <v>167</v>
      </c>
      <c r="Q1457" s="35">
        <v>240993.58</v>
      </c>
      <c r="R1457" s="35">
        <v>0</v>
      </c>
      <c r="S1457" s="35">
        <v>0</v>
      </c>
      <c r="T1457" s="35">
        <v>0</v>
      </c>
      <c r="U1457" s="35">
        <v>0</v>
      </c>
      <c r="V1457" s="35">
        <v>2520</v>
      </c>
      <c r="W1457" s="35">
        <v>0</v>
      </c>
      <c r="X1457" s="35">
        <v>15122</v>
      </c>
      <c r="Y1457" s="28"/>
      <c r="Z1457" s="201"/>
      <c r="AA1457" s="201"/>
      <c r="AB1457" s="201"/>
      <c r="AC1457" s="201"/>
      <c r="AD1457" s="201"/>
      <c r="AE1457" s="201"/>
      <c r="AF1457" s="201"/>
      <c r="AG1457" s="201"/>
      <c r="AH1457" s="201"/>
      <c r="AI1457" s="201"/>
      <c r="AJ1457" s="201"/>
      <c r="AK1457" s="201"/>
      <c r="AL1457" s="201"/>
      <c r="AM1457" s="201"/>
      <c r="AN1457" s="201"/>
      <c r="AO1457" s="201"/>
      <c r="AP1457" s="201"/>
      <c r="AQ1457" s="201"/>
      <c r="AR1457" s="201"/>
      <c r="AS1457" s="201"/>
      <c r="AT1457" s="201"/>
      <c r="AU1457" s="201"/>
    </row>
    <row r="1458" spans="1:47">
      <c r="A1458" s="11">
        <v>142</v>
      </c>
      <c r="B1458" s="210" t="s">
        <v>123</v>
      </c>
      <c r="C1458" s="35">
        <f t="shared" si="100"/>
        <v>427318.80000000005</v>
      </c>
      <c r="D1458" s="35">
        <v>0</v>
      </c>
      <c r="E1458" s="35">
        <v>123969.3</v>
      </c>
      <c r="F1458" s="35">
        <v>0</v>
      </c>
      <c r="G1458" s="35">
        <v>0</v>
      </c>
      <c r="H1458" s="35">
        <v>156993.20000000001</v>
      </c>
      <c r="I1458" s="35">
        <v>137801.30000000002</v>
      </c>
      <c r="J1458" s="84">
        <v>0</v>
      </c>
      <c r="K1458" s="35">
        <v>0</v>
      </c>
      <c r="L1458" s="35">
        <v>0</v>
      </c>
      <c r="M1458" s="35">
        <v>0</v>
      </c>
      <c r="N1458" s="35">
        <v>0</v>
      </c>
      <c r="O1458" s="35">
        <v>0</v>
      </c>
      <c r="P1458" s="35">
        <v>0</v>
      </c>
      <c r="Q1458" s="35">
        <v>0</v>
      </c>
      <c r="R1458" s="35">
        <v>0</v>
      </c>
      <c r="S1458" s="35">
        <v>0</v>
      </c>
      <c r="T1458" s="35">
        <v>0</v>
      </c>
      <c r="U1458" s="35">
        <v>0</v>
      </c>
      <c r="V1458" s="35">
        <v>2247</v>
      </c>
      <c r="W1458" s="35">
        <v>0</v>
      </c>
      <c r="X1458" s="35">
        <v>6308</v>
      </c>
      <c r="Y1458" s="28"/>
      <c r="Z1458" s="201"/>
      <c r="AA1458" s="201"/>
      <c r="AB1458" s="201"/>
      <c r="AC1458" s="201"/>
      <c r="AD1458" s="201"/>
      <c r="AE1458" s="201"/>
      <c r="AF1458" s="201"/>
      <c r="AG1458" s="201"/>
      <c r="AH1458" s="201"/>
      <c r="AI1458" s="201"/>
      <c r="AJ1458" s="201"/>
      <c r="AK1458" s="201"/>
      <c r="AL1458" s="201"/>
      <c r="AM1458" s="201"/>
      <c r="AN1458" s="201"/>
      <c r="AO1458" s="201"/>
      <c r="AP1458" s="201"/>
      <c r="AQ1458" s="201"/>
      <c r="AR1458" s="201"/>
      <c r="AS1458" s="201"/>
      <c r="AT1458" s="201"/>
      <c r="AU1458" s="201"/>
    </row>
    <row r="1459" spans="1:47">
      <c r="A1459" s="11">
        <v>143</v>
      </c>
      <c r="B1459" s="210" t="s">
        <v>124</v>
      </c>
      <c r="C1459" s="35">
        <f t="shared" si="100"/>
        <v>1266633</v>
      </c>
      <c r="D1459" s="35">
        <v>0</v>
      </c>
      <c r="E1459" s="35">
        <v>154504</v>
      </c>
      <c r="F1459" s="35">
        <v>0</v>
      </c>
      <c r="G1459" s="35">
        <v>0</v>
      </c>
      <c r="H1459" s="35">
        <v>197036</v>
      </c>
      <c r="I1459" s="35">
        <v>0</v>
      </c>
      <c r="J1459" s="84">
        <v>0</v>
      </c>
      <c r="K1459" s="35">
        <v>0</v>
      </c>
      <c r="L1459" s="35">
        <v>195.2</v>
      </c>
      <c r="M1459" s="35">
        <v>458087</v>
      </c>
      <c r="N1459" s="35">
        <v>0</v>
      </c>
      <c r="O1459" s="35">
        <v>0</v>
      </c>
      <c r="P1459" s="35">
        <v>322.56</v>
      </c>
      <c r="Q1459" s="35">
        <v>373674</v>
      </c>
      <c r="R1459" s="35">
        <v>10.9</v>
      </c>
      <c r="S1459" s="35">
        <v>54033</v>
      </c>
      <c r="T1459" s="35">
        <v>0</v>
      </c>
      <c r="U1459" s="35">
        <v>0</v>
      </c>
      <c r="V1459" s="35">
        <v>2821</v>
      </c>
      <c r="W1459" s="35">
        <v>0</v>
      </c>
      <c r="X1459" s="35">
        <v>26478</v>
      </c>
      <c r="Y1459" s="28"/>
      <c r="Z1459" s="201"/>
      <c r="AA1459" s="201"/>
      <c r="AB1459" s="201"/>
      <c r="AC1459" s="201"/>
      <c r="AD1459" s="201"/>
      <c r="AE1459" s="201"/>
      <c r="AF1459" s="201"/>
      <c r="AG1459" s="201"/>
      <c r="AH1459" s="201"/>
      <c r="AI1459" s="201"/>
      <c r="AJ1459" s="201"/>
      <c r="AK1459" s="201"/>
      <c r="AL1459" s="201"/>
      <c r="AM1459" s="201"/>
      <c r="AN1459" s="201"/>
      <c r="AO1459" s="201"/>
      <c r="AP1459" s="201"/>
      <c r="AQ1459" s="201"/>
      <c r="AR1459" s="201"/>
      <c r="AS1459" s="201"/>
      <c r="AT1459" s="201"/>
      <c r="AU1459" s="201"/>
    </row>
    <row r="1460" spans="1:47">
      <c r="A1460" s="11">
        <v>144</v>
      </c>
      <c r="B1460" s="1" t="s">
        <v>458</v>
      </c>
      <c r="C1460" s="35">
        <f t="shared" si="100"/>
        <v>49421.85</v>
      </c>
      <c r="D1460" s="35">
        <v>0</v>
      </c>
      <c r="E1460" s="35">
        <v>47240.85</v>
      </c>
      <c r="F1460" s="35">
        <v>0</v>
      </c>
      <c r="G1460" s="37">
        <v>0</v>
      </c>
      <c r="H1460" s="35">
        <v>0</v>
      </c>
      <c r="I1460" s="35">
        <v>0</v>
      </c>
      <c r="J1460" s="84">
        <v>0</v>
      </c>
      <c r="K1460" s="35">
        <v>0</v>
      </c>
      <c r="L1460" s="35">
        <v>0</v>
      </c>
      <c r="M1460" s="35">
        <v>0</v>
      </c>
      <c r="N1460" s="35">
        <v>0</v>
      </c>
      <c r="O1460" s="35">
        <v>0</v>
      </c>
      <c r="P1460" s="35">
        <v>0</v>
      </c>
      <c r="Q1460" s="35">
        <v>0</v>
      </c>
      <c r="R1460" s="35">
        <v>0</v>
      </c>
      <c r="S1460" s="35">
        <v>0</v>
      </c>
      <c r="T1460" s="35">
        <v>0</v>
      </c>
      <c r="U1460" s="35">
        <v>0</v>
      </c>
      <c r="V1460" s="35">
        <v>1171</v>
      </c>
      <c r="W1460" s="35">
        <v>0</v>
      </c>
      <c r="X1460" s="35">
        <v>1010</v>
      </c>
      <c r="Y1460" s="28"/>
      <c r="Z1460" s="201"/>
      <c r="AA1460" s="201"/>
      <c r="AB1460" s="201"/>
      <c r="AC1460" s="201"/>
      <c r="AD1460" s="201"/>
      <c r="AE1460" s="201"/>
      <c r="AF1460" s="201"/>
      <c r="AG1460" s="201"/>
      <c r="AH1460" s="201"/>
      <c r="AI1460" s="201"/>
      <c r="AJ1460" s="201"/>
      <c r="AK1460" s="201"/>
      <c r="AL1460" s="201"/>
      <c r="AM1460" s="201"/>
      <c r="AN1460" s="201"/>
      <c r="AO1460" s="201"/>
      <c r="AP1460" s="201"/>
      <c r="AQ1460" s="201"/>
      <c r="AR1460" s="201"/>
      <c r="AS1460" s="201"/>
      <c r="AT1460" s="201"/>
      <c r="AU1460" s="201"/>
    </row>
    <row r="1461" spans="1:47">
      <c r="A1461" s="11">
        <v>145</v>
      </c>
      <c r="B1461" s="1" t="s">
        <v>459</v>
      </c>
      <c r="C1461" s="35">
        <f t="shared" si="100"/>
        <v>244649.91</v>
      </c>
      <c r="D1461" s="35">
        <v>0</v>
      </c>
      <c r="E1461" s="35">
        <v>0</v>
      </c>
      <c r="F1461" s="35">
        <v>0</v>
      </c>
      <c r="G1461" s="35">
        <v>0</v>
      </c>
      <c r="H1461" s="35">
        <v>0</v>
      </c>
      <c r="I1461" s="35">
        <v>0</v>
      </c>
      <c r="J1461" s="84">
        <v>0</v>
      </c>
      <c r="K1461" s="35">
        <v>0</v>
      </c>
      <c r="L1461" s="35">
        <v>0</v>
      </c>
      <c r="M1461" s="35">
        <v>0</v>
      </c>
      <c r="N1461" s="35">
        <v>0</v>
      </c>
      <c r="O1461" s="35">
        <v>0</v>
      </c>
      <c r="P1461" s="35">
        <v>164</v>
      </c>
      <c r="Q1461" s="35">
        <v>226117.43</v>
      </c>
      <c r="R1461" s="35">
        <v>49</v>
      </c>
      <c r="S1461" s="35">
        <v>11594.48</v>
      </c>
      <c r="T1461" s="35">
        <v>0</v>
      </c>
      <c r="U1461" s="35">
        <v>0</v>
      </c>
      <c r="V1461" s="35">
        <v>1851</v>
      </c>
      <c r="W1461" s="35">
        <v>0</v>
      </c>
      <c r="X1461" s="35">
        <v>5087</v>
      </c>
      <c r="Y1461" s="28"/>
      <c r="Z1461" s="201"/>
      <c r="AA1461" s="201"/>
      <c r="AB1461" s="201"/>
      <c r="AC1461" s="201"/>
      <c r="AD1461" s="201"/>
      <c r="AE1461" s="201"/>
      <c r="AF1461" s="201"/>
      <c r="AG1461" s="201"/>
      <c r="AH1461" s="201"/>
      <c r="AI1461" s="201"/>
      <c r="AJ1461" s="201"/>
      <c r="AK1461" s="201"/>
      <c r="AL1461" s="201"/>
      <c r="AM1461" s="201"/>
      <c r="AN1461" s="201"/>
      <c r="AO1461" s="201"/>
      <c r="AP1461" s="201"/>
      <c r="AQ1461" s="201"/>
      <c r="AR1461" s="201"/>
      <c r="AS1461" s="201"/>
      <c r="AT1461" s="201"/>
      <c r="AU1461" s="201"/>
    </row>
    <row r="1462" spans="1:47">
      <c r="A1462" s="11">
        <v>146</v>
      </c>
      <c r="B1462" s="1" t="s">
        <v>460</v>
      </c>
      <c r="C1462" s="35">
        <f t="shared" si="100"/>
        <v>584930.48</v>
      </c>
      <c r="D1462" s="35">
        <v>0</v>
      </c>
      <c r="E1462" s="35">
        <v>0</v>
      </c>
      <c r="F1462" s="35">
        <v>0</v>
      </c>
      <c r="G1462" s="35">
        <v>0</v>
      </c>
      <c r="H1462" s="35">
        <v>87175.02</v>
      </c>
      <c r="I1462" s="35">
        <v>0</v>
      </c>
      <c r="J1462" s="84">
        <v>0</v>
      </c>
      <c r="K1462" s="35">
        <v>0</v>
      </c>
      <c r="L1462" s="35">
        <v>0</v>
      </c>
      <c r="M1462" s="35">
        <v>0</v>
      </c>
      <c r="N1462" s="35">
        <v>0</v>
      </c>
      <c r="O1462" s="35">
        <v>0</v>
      </c>
      <c r="P1462" s="35">
        <v>327</v>
      </c>
      <c r="Q1462" s="35">
        <v>457538.54</v>
      </c>
      <c r="R1462" s="35">
        <v>49</v>
      </c>
      <c r="S1462" s="35">
        <v>23460.92</v>
      </c>
      <c r="T1462" s="35">
        <v>0</v>
      </c>
      <c r="U1462" s="35">
        <v>0</v>
      </c>
      <c r="V1462" s="35">
        <v>4598</v>
      </c>
      <c r="W1462" s="35">
        <v>0</v>
      </c>
      <c r="X1462" s="35">
        <v>12158</v>
      </c>
      <c r="Y1462" s="28"/>
      <c r="Z1462" s="201"/>
      <c r="AA1462" s="201"/>
      <c r="AB1462" s="201"/>
      <c r="AC1462" s="201"/>
      <c r="AD1462" s="201"/>
      <c r="AE1462" s="201"/>
      <c r="AF1462" s="201"/>
      <c r="AG1462" s="201"/>
      <c r="AH1462" s="201"/>
      <c r="AI1462" s="201"/>
      <c r="AJ1462" s="201"/>
      <c r="AK1462" s="201"/>
      <c r="AL1462" s="201"/>
      <c r="AM1462" s="201"/>
      <c r="AN1462" s="201"/>
      <c r="AO1462" s="201"/>
      <c r="AP1462" s="201"/>
      <c r="AQ1462" s="201"/>
      <c r="AR1462" s="201"/>
      <c r="AS1462" s="201"/>
      <c r="AT1462" s="201"/>
      <c r="AU1462" s="201"/>
    </row>
    <row r="1463" spans="1:47">
      <c r="A1463" s="11">
        <v>147</v>
      </c>
      <c r="B1463" s="1" t="s">
        <v>461</v>
      </c>
      <c r="C1463" s="35">
        <f t="shared" si="100"/>
        <v>909207.34</v>
      </c>
      <c r="D1463" s="35">
        <v>0</v>
      </c>
      <c r="E1463" s="35">
        <v>0</v>
      </c>
      <c r="F1463" s="35">
        <v>0</v>
      </c>
      <c r="G1463" s="35">
        <v>0</v>
      </c>
      <c r="H1463" s="35">
        <v>0</v>
      </c>
      <c r="I1463" s="35">
        <v>0</v>
      </c>
      <c r="J1463" s="84">
        <v>0</v>
      </c>
      <c r="K1463" s="35">
        <v>0</v>
      </c>
      <c r="L1463" s="35">
        <v>0</v>
      </c>
      <c r="M1463" s="35">
        <v>0</v>
      </c>
      <c r="N1463" s="35">
        <v>0</v>
      </c>
      <c r="O1463" s="35">
        <v>0</v>
      </c>
      <c r="P1463" s="35">
        <v>444</v>
      </c>
      <c r="Q1463" s="35">
        <v>838885.33</v>
      </c>
      <c r="R1463" s="35">
        <v>67</v>
      </c>
      <c r="S1463" s="35">
        <v>43015.01</v>
      </c>
      <c r="T1463" s="35">
        <v>0</v>
      </c>
      <c r="U1463" s="35">
        <v>0</v>
      </c>
      <c r="V1463" s="35">
        <v>8435</v>
      </c>
      <c r="W1463" s="35">
        <v>0</v>
      </c>
      <c r="X1463" s="35">
        <v>18872</v>
      </c>
      <c r="Y1463" s="28"/>
      <c r="Z1463" s="201"/>
      <c r="AA1463" s="201"/>
      <c r="AB1463" s="201"/>
      <c r="AC1463" s="201"/>
      <c r="AD1463" s="201"/>
      <c r="AE1463" s="201"/>
      <c r="AF1463" s="201"/>
      <c r="AG1463" s="201"/>
      <c r="AH1463" s="201"/>
      <c r="AI1463" s="201"/>
      <c r="AJ1463" s="201"/>
      <c r="AK1463" s="201"/>
      <c r="AL1463" s="201"/>
      <c r="AM1463" s="201"/>
      <c r="AN1463" s="201"/>
      <c r="AO1463" s="201"/>
      <c r="AP1463" s="201"/>
      <c r="AQ1463" s="201"/>
      <c r="AR1463" s="201"/>
      <c r="AS1463" s="201"/>
      <c r="AT1463" s="201"/>
      <c r="AU1463" s="201"/>
    </row>
    <row r="1464" spans="1:47">
      <c r="A1464" s="11">
        <v>148</v>
      </c>
      <c r="B1464" s="1" t="s">
        <v>462</v>
      </c>
      <c r="C1464" s="35">
        <f t="shared" si="100"/>
        <v>800871.36</v>
      </c>
      <c r="D1464" s="35">
        <v>0</v>
      </c>
      <c r="E1464" s="35">
        <v>0</v>
      </c>
      <c r="F1464" s="35">
        <v>0</v>
      </c>
      <c r="G1464" s="35">
        <v>77662.25</v>
      </c>
      <c r="H1464" s="35">
        <v>90132.62</v>
      </c>
      <c r="I1464" s="35">
        <v>0</v>
      </c>
      <c r="J1464" s="84">
        <v>0</v>
      </c>
      <c r="K1464" s="35">
        <v>0</v>
      </c>
      <c r="L1464" s="35">
        <v>219</v>
      </c>
      <c r="M1464" s="35">
        <v>611643.49</v>
      </c>
      <c r="N1464" s="35">
        <v>0</v>
      </c>
      <c r="O1464" s="35">
        <v>0</v>
      </c>
      <c r="P1464" s="35">
        <v>0</v>
      </c>
      <c r="Q1464" s="35">
        <v>0</v>
      </c>
      <c r="R1464" s="35">
        <v>0</v>
      </c>
      <c r="S1464" s="35">
        <v>0</v>
      </c>
      <c r="T1464" s="35">
        <v>0</v>
      </c>
      <c r="U1464" s="35">
        <v>0</v>
      </c>
      <c r="V1464" s="35">
        <v>4754</v>
      </c>
      <c r="W1464" s="35">
        <v>0</v>
      </c>
      <c r="X1464" s="35">
        <v>16679</v>
      </c>
      <c r="Y1464" s="28"/>
      <c r="Z1464" s="201"/>
      <c r="AA1464" s="201"/>
      <c r="AB1464" s="201"/>
      <c r="AC1464" s="201"/>
      <c r="AD1464" s="201"/>
      <c r="AE1464" s="201"/>
      <c r="AF1464" s="201"/>
      <c r="AG1464" s="201"/>
      <c r="AH1464" s="201"/>
      <c r="AI1464" s="201"/>
      <c r="AJ1464" s="201"/>
      <c r="AK1464" s="201"/>
      <c r="AL1464" s="201"/>
      <c r="AM1464" s="201"/>
      <c r="AN1464" s="201"/>
      <c r="AO1464" s="201"/>
      <c r="AP1464" s="201"/>
      <c r="AQ1464" s="201"/>
      <c r="AR1464" s="201"/>
      <c r="AS1464" s="201"/>
      <c r="AT1464" s="201"/>
      <c r="AU1464" s="201"/>
    </row>
    <row r="1465" spans="1:47">
      <c r="A1465" s="11">
        <v>149</v>
      </c>
      <c r="B1465" s="1" t="s">
        <v>463</v>
      </c>
      <c r="C1465" s="35">
        <f t="shared" si="100"/>
        <v>303528.63</v>
      </c>
      <c r="D1465" s="35">
        <v>0</v>
      </c>
      <c r="E1465" s="35">
        <v>0</v>
      </c>
      <c r="F1465" s="35">
        <v>0</v>
      </c>
      <c r="G1465" s="35">
        <v>0</v>
      </c>
      <c r="H1465" s="35">
        <v>45226.51</v>
      </c>
      <c r="I1465" s="35">
        <v>0</v>
      </c>
      <c r="J1465" s="84">
        <v>0</v>
      </c>
      <c r="K1465" s="35">
        <v>0</v>
      </c>
      <c r="L1465" s="35">
        <v>0</v>
      </c>
      <c r="M1465" s="35">
        <v>0</v>
      </c>
      <c r="N1465" s="35">
        <v>0</v>
      </c>
      <c r="O1465" s="35">
        <v>0</v>
      </c>
      <c r="P1465" s="35">
        <v>166</v>
      </c>
      <c r="Q1465" s="35">
        <v>237371.56</v>
      </c>
      <c r="R1465" s="35">
        <v>50</v>
      </c>
      <c r="S1465" s="35">
        <v>12171.56</v>
      </c>
      <c r="T1465" s="35">
        <v>0</v>
      </c>
      <c r="U1465" s="35">
        <v>0</v>
      </c>
      <c r="V1465" s="35">
        <v>2451</v>
      </c>
      <c r="W1465" s="35">
        <v>0</v>
      </c>
      <c r="X1465" s="35">
        <v>6308</v>
      </c>
      <c r="Y1465" s="28"/>
      <c r="Z1465" s="201"/>
      <c r="AA1465" s="201"/>
      <c r="AB1465" s="201"/>
      <c r="AC1465" s="201"/>
      <c r="AD1465" s="201"/>
      <c r="AE1465" s="201"/>
      <c r="AF1465" s="201"/>
      <c r="AG1465" s="201"/>
      <c r="AH1465" s="201"/>
      <c r="AI1465" s="201"/>
      <c r="AJ1465" s="201"/>
      <c r="AK1465" s="201"/>
      <c r="AL1465" s="201"/>
      <c r="AM1465" s="201"/>
      <c r="AN1465" s="201"/>
      <c r="AO1465" s="201"/>
      <c r="AP1465" s="201"/>
      <c r="AQ1465" s="201"/>
      <c r="AR1465" s="201"/>
      <c r="AS1465" s="201"/>
      <c r="AT1465" s="201"/>
      <c r="AU1465" s="201"/>
    </row>
    <row r="1466" spans="1:47">
      <c r="A1466" s="11">
        <v>150</v>
      </c>
      <c r="B1466" s="9" t="s">
        <v>127</v>
      </c>
      <c r="C1466" s="35">
        <f t="shared" si="100"/>
        <v>1402350.2600000002</v>
      </c>
      <c r="D1466" s="35">
        <v>0</v>
      </c>
      <c r="E1466" s="35">
        <v>0</v>
      </c>
      <c r="F1466" s="35">
        <v>0</v>
      </c>
      <c r="G1466" s="35">
        <v>0</v>
      </c>
      <c r="H1466" s="35">
        <v>104994.52</v>
      </c>
      <c r="I1466" s="35">
        <v>0</v>
      </c>
      <c r="J1466" s="84">
        <v>0</v>
      </c>
      <c r="K1466" s="35">
        <v>0</v>
      </c>
      <c r="L1466" s="35">
        <v>262</v>
      </c>
      <c r="M1466" s="35">
        <v>712496.93</v>
      </c>
      <c r="N1466" s="35">
        <v>0</v>
      </c>
      <c r="O1466" s="35">
        <v>0</v>
      </c>
      <c r="P1466" s="35">
        <v>362</v>
      </c>
      <c r="Q1466" s="35">
        <v>551064.23</v>
      </c>
      <c r="R1466" s="35">
        <v>54</v>
      </c>
      <c r="S1466" s="35">
        <v>28256.58</v>
      </c>
      <c r="T1466" s="35">
        <v>0</v>
      </c>
      <c r="U1466" s="35">
        <v>0</v>
      </c>
      <c r="V1466" s="35">
        <v>5538</v>
      </c>
      <c r="W1466" s="35">
        <v>0</v>
      </c>
      <c r="X1466" s="35">
        <v>0</v>
      </c>
      <c r="Y1466" s="28"/>
      <c r="Z1466" s="201"/>
      <c r="AA1466" s="201"/>
      <c r="AB1466" s="201"/>
      <c r="AC1466" s="201"/>
      <c r="AD1466" s="201"/>
      <c r="AE1466" s="201"/>
      <c r="AF1466" s="201"/>
      <c r="AG1466" s="201"/>
      <c r="AH1466" s="201"/>
      <c r="AI1466" s="201"/>
      <c r="AJ1466" s="201"/>
      <c r="AK1466" s="201"/>
      <c r="AL1466" s="201"/>
      <c r="AM1466" s="201"/>
      <c r="AN1466" s="201"/>
      <c r="AO1466" s="201"/>
      <c r="AP1466" s="201"/>
      <c r="AQ1466" s="201"/>
      <c r="AR1466" s="201"/>
      <c r="AS1466" s="201"/>
      <c r="AT1466" s="201"/>
      <c r="AU1466" s="201"/>
    </row>
    <row r="1467" spans="1:47">
      <c r="A1467" s="11">
        <v>151</v>
      </c>
      <c r="B1467" s="9" t="s">
        <v>128</v>
      </c>
      <c r="C1467" s="35">
        <f t="shared" si="100"/>
        <v>1402350.2600000002</v>
      </c>
      <c r="D1467" s="35">
        <v>0</v>
      </c>
      <c r="E1467" s="35">
        <v>0</v>
      </c>
      <c r="F1467" s="35">
        <v>0</v>
      </c>
      <c r="G1467" s="35">
        <v>0</v>
      </c>
      <c r="H1467" s="35">
        <v>104994.52</v>
      </c>
      <c r="I1467" s="35">
        <v>0</v>
      </c>
      <c r="J1467" s="84">
        <v>0</v>
      </c>
      <c r="K1467" s="35">
        <v>0</v>
      </c>
      <c r="L1467" s="35">
        <v>262</v>
      </c>
      <c r="M1467" s="35">
        <v>712496.93</v>
      </c>
      <c r="N1467" s="35">
        <v>0</v>
      </c>
      <c r="O1467" s="35">
        <v>0</v>
      </c>
      <c r="P1467" s="35">
        <v>362</v>
      </c>
      <c r="Q1467" s="35">
        <v>551064.23</v>
      </c>
      <c r="R1467" s="35">
        <v>54</v>
      </c>
      <c r="S1467" s="35">
        <v>28256.58</v>
      </c>
      <c r="T1467" s="35">
        <v>0</v>
      </c>
      <c r="U1467" s="35">
        <v>0</v>
      </c>
      <c r="V1467" s="35">
        <v>5538</v>
      </c>
      <c r="W1467" s="35">
        <v>0</v>
      </c>
      <c r="X1467" s="35">
        <v>0</v>
      </c>
      <c r="Y1467" s="28"/>
      <c r="Z1467" s="201"/>
      <c r="AA1467" s="201"/>
      <c r="AB1467" s="201"/>
      <c r="AC1467" s="201"/>
      <c r="AD1467" s="201"/>
      <c r="AE1467" s="201"/>
      <c r="AF1467" s="201"/>
      <c r="AG1467" s="201"/>
      <c r="AH1467" s="201"/>
      <c r="AI1467" s="201"/>
      <c r="AJ1467" s="201"/>
      <c r="AK1467" s="201"/>
      <c r="AL1467" s="201"/>
      <c r="AM1467" s="201"/>
      <c r="AN1467" s="201"/>
      <c r="AO1467" s="201"/>
      <c r="AP1467" s="201"/>
      <c r="AQ1467" s="201"/>
      <c r="AR1467" s="201"/>
      <c r="AS1467" s="201"/>
      <c r="AT1467" s="201"/>
      <c r="AU1467" s="201"/>
    </row>
    <row r="1468" spans="1:47" ht="25.5">
      <c r="A1468" s="11">
        <v>152</v>
      </c>
      <c r="B1468" s="1" t="s">
        <v>464</v>
      </c>
      <c r="C1468" s="35">
        <f t="shared" si="100"/>
        <v>307360.46999999997</v>
      </c>
      <c r="D1468" s="35">
        <v>0</v>
      </c>
      <c r="E1468" s="35">
        <v>109253.29</v>
      </c>
      <c r="F1468" s="35">
        <v>0</v>
      </c>
      <c r="G1468" s="35">
        <v>180787.18</v>
      </c>
      <c r="H1468" s="35">
        <v>0</v>
      </c>
      <c r="I1468" s="35">
        <v>0</v>
      </c>
      <c r="J1468" s="84">
        <v>0</v>
      </c>
      <c r="K1468" s="35">
        <v>0</v>
      </c>
      <c r="L1468" s="35">
        <v>0</v>
      </c>
      <c r="M1468" s="35">
        <v>0</v>
      </c>
      <c r="N1468" s="35">
        <v>0</v>
      </c>
      <c r="O1468" s="35">
        <v>0</v>
      </c>
      <c r="P1468" s="35">
        <v>0</v>
      </c>
      <c r="Q1468" s="35">
        <v>0</v>
      </c>
      <c r="R1468" s="35">
        <v>0</v>
      </c>
      <c r="S1468" s="35">
        <v>0</v>
      </c>
      <c r="T1468" s="35">
        <v>0</v>
      </c>
      <c r="U1468" s="35">
        <v>0</v>
      </c>
      <c r="V1468" s="35">
        <v>11114</v>
      </c>
      <c r="W1468" s="35">
        <v>0</v>
      </c>
      <c r="X1468" s="35">
        <v>6206</v>
      </c>
      <c r="Y1468" s="28"/>
      <c r="Z1468" s="201"/>
      <c r="AA1468" s="201"/>
      <c r="AB1468" s="201"/>
      <c r="AC1468" s="201"/>
      <c r="AD1468" s="201"/>
      <c r="AE1468" s="201"/>
      <c r="AF1468" s="201"/>
      <c r="AG1468" s="201"/>
      <c r="AH1468" s="201"/>
      <c r="AI1468" s="201"/>
      <c r="AJ1468" s="201"/>
      <c r="AK1468" s="201"/>
      <c r="AL1468" s="201"/>
      <c r="AM1468" s="201"/>
      <c r="AN1468" s="201"/>
      <c r="AO1468" s="201"/>
      <c r="AP1468" s="201"/>
      <c r="AQ1468" s="201"/>
      <c r="AR1468" s="201"/>
      <c r="AS1468" s="201"/>
      <c r="AT1468" s="201"/>
      <c r="AU1468" s="201"/>
    </row>
    <row r="1469" spans="1:47">
      <c r="A1469" s="11">
        <v>153</v>
      </c>
      <c r="B1469" s="9" t="s">
        <v>672</v>
      </c>
      <c r="C1469" s="35">
        <f t="shared" si="100"/>
        <v>983574</v>
      </c>
      <c r="D1469" s="35">
        <v>0</v>
      </c>
      <c r="E1469" s="35">
        <v>0</v>
      </c>
      <c r="F1469" s="35">
        <v>0</v>
      </c>
      <c r="G1469" s="35">
        <v>0</v>
      </c>
      <c r="H1469" s="35">
        <v>0</v>
      </c>
      <c r="I1469" s="35">
        <v>0</v>
      </c>
      <c r="J1469" s="84">
        <v>0</v>
      </c>
      <c r="K1469" s="35">
        <v>0</v>
      </c>
      <c r="L1469" s="35">
        <v>0</v>
      </c>
      <c r="M1469" s="35">
        <v>0</v>
      </c>
      <c r="N1469" s="35">
        <v>0</v>
      </c>
      <c r="O1469" s="35">
        <v>0</v>
      </c>
      <c r="P1469" s="35">
        <v>363</v>
      </c>
      <c r="Q1469" s="35">
        <v>962967</v>
      </c>
      <c r="R1469" s="35">
        <v>0</v>
      </c>
      <c r="S1469" s="35">
        <v>0</v>
      </c>
      <c r="T1469" s="35">
        <v>0</v>
      </c>
      <c r="U1469" s="35">
        <v>0</v>
      </c>
      <c r="V1469" s="35">
        <v>0</v>
      </c>
      <c r="W1469" s="35">
        <v>0</v>
      </c>
      <c r="X1469" s="35">
        <v>20607</v>
      </c>
      <c r="Y1469" s="28"/>
      <c r="Z1469" s="201"/>
      <c r="AA1469" s="201"/>
      <c r="AB1469" s="201"/>
      <c r="AC1469" s="201"/>
      <c r="AD1469" s="201"/>
      <c r="AE1469" s="201"/>
      <c r="AF1469" s="201"/>
      <c r="AG1469" s="201"/>
      <c r="AH1469" s="201"/>
      <c r="AI1469" s="201"/>
      <c r="AJ1469" s="201"/>
      <c r="AK1469" s="201"/>
      <c r="AL1469" s="201"/>
      <c r="AM1469" s="201"/>
      <c r="AN1469" s="201"/>
      <c r="AO1469" s="201"/>
      <c r="AP1469" s="201"/>
      <c r="AQ1469" s="201"/>
      <c r="AR1469" s="201"/>
      <c r="AS1469" s="201"/>
      <c r="AT1469" s="201"/>
      <c r="AU1469" s="201"/>
    </row>
    <row r="1470" spans="1:47">
      <c r="A1470" s="39" t="s">
        <v>129</v>
      </c>
      <c r="B1470" s="33"/>
      <c r="C1470" s="27">
        <f>SUM(C1471:C1473)</f>
        <v>2150794.7199999997</v>
      </c>
      <c r="D1470" s="27">
        <f t="shared" ref="D1470:X1470" si="101">SUM(D1471:D1473)</f>
        <v>0</v>
      </c>
      <c r="E1470" s="27">
        <f t="shared" si="101"/>
        <v>0</v>
      </c>
      <c r="F1470" s="27">
        <f t="shared" si="101"/>
        <v>0</v>
      </c>
      <c r="G1470" s="27">
        <f t="shared" si="101"/>
        <v>0</v>
      </c>
      <c r="H1470" s="27">
        <f t="shared" si="101"/>
        <v>0</v>
      </c>
      <c r="I1470" s="27">
        <f t="shared" si="101"/>
        <v>0</v>
      </c>
      <c r="J1470" s="83">
        <f t="shared" si="101"/>
        <v>0</v>
      </c>
      <c r="K1470" s="27">
        <f t="shared" si="101"/>
        <v>0</v>
      </c>
      <c r="L1470" s="27">
        <f t="shared" si="101"/>
        <v>1088.0999999999999</v>
      </c>
      <c r="M1470" s="27">
        <f t="shared" si="101"/>
        <v>1819877.72</v>
      </c>
      <c r="N1470" s="27">
        <f t="shared" si="101"/>
        <v>0</v>
      </c>
      <c r="O1470" s="27">
        <f t="shared" si="101"/>
        <v>0</v>
      </c>
      <c r="P1470" s="27">
        <f t="shared" si="101"/>
        <v>1088.0999999999999</v>
      </c>
      <c r="Q1470" s="27">
        <f t="shared" si="101"/>
        <v>272025</v>
      </c>
      <c r="R1470" s="27">
        <f t="shared" si="101"/>
        <v>0</v>
      </c>
      <c r="S1470" s="27">
        <f t="shared" si="101"/>
        <v>0</v>
      </c>
      <c r="T1470" s="27">
        <f t="shared" si="101"/>
        <v>0</v>
      </c>
      <c r="U1470" s="27">
        <f t="shared" si="101"/>
        <v>0</v>
      </c>
      <c r="V1470" s="27">
        <f t="shared" si="101"/>
        <v>14127</v>
      </c>
      <c r="W1470" s="27">
        <f t="shared" si="101"/>
        <v>0</v>
      </c>
      <c r="X1470" s="27">
        <f t="shared" si="101"/>
        <v>44765</v>
      </c>
      <c r="Y1470" s="28"/>
      <c r="Z1470" s="201"/>
      <c r="AA1470" s="201"/>
      <c r="AB1470" s="201"/>
      <c r="AC1470" s="201"/>
      <c r="AD1470" s="201"/>
      <c r="AE1470" s="201"/>
      <c r="AF1470" s="201"/>
      <c r="AG1470" s="201"/>
      <c r="AH1470" s="201"/>
      <c r="AI1470" s="201"/>
      <c r="AJ1470" s="201"/>
      <c r="AK1470" s="201"/>
      <c r="AL1470" s="201"/>
      <c r="AM1470" s="201"/>
      <c r="AN1470" s="201"/>
      <c r="AO1470" s="201"/>
      <c r="AP1470" s="201"/>
      <c r="AQ1470" s="201"/>
      <c r="AR1470" s="201"/>
      <c r="AS1470" s="201"/>
      <c r="AT1470" s="201"/>
      <c r="AU1470" s="201"/>
    </row>
    <row r="1471" spans="1:47">
      <c r="A1471" s="11">
        <v>154</v>
      </c>
      <c r="B1471" s="46" t="s">
        <v>465</v>
      </c>
      <c r="C1471" s="35">
        <f>D1471+E1471+F1471+G1471+H1471+I1471+K1471+M1471+O1471+Q1471+S1471+U1471+V1471+W1471+X1471</f>
        <v>712486.09</v>
      </c>
      <c r="D1471" s="35">
        <v>0</v>
      </c>
      <c r="E1471" s="35">
        <v>0</v>
      </c>
      <c r="F1471" s="35">
        <v>0</v>
      </c>
      <c r="G1471" s="35">
        <v>0</v>
      </c>
      <c r="H1471" s="35">
        <v>0</v>
      </c>
      <c r="I1471" s="35">
        <v>0</v>
      </c>
      <c r="J1471" s="84">
        <v>0</v>
      </c>
      <c r="K1471" s="35">
        <v>0</v>
      </c>
      <c r="L1471" s="35">
        <v>360.4</v>
      </c>
      <c r="M1471" s="35">
        <v>602779.09</v>
      </c>
      <c r="N1471" s="35">
        <v>0</v>
      </c>
      <c r="O1471" s="35">
        <v>0</v>
      </c>
      <c r="P1471" s="35">
        <v>360.4</v>
      </c>
      <c r="Q1471" s="35">
        <v>90100</v>
      </c>
      <c r="R1471" s="35">
        <v>0</v>
      </c>
      <c r="S1471" s="35">
        <v>0</v>
      </c>
      <c r="T1471" s="35">
        <v>0</v>
      </c>
      <c r="U1471" s="35">
        <v>0</v>
      </c>
      <c r="V1471" s="35">
        <v>4780</v>
      </c>
      <c r="W1471" s="35">
        <v>0</v>
      </c>
      <c r="X1471" s="35">
        <v>14827</v>
      </c>
      <c r="Y1471" s="28"/>
      <c r="Z1471" s="201"/>
      <c r="AA1471" s="201"/>
      <c r="AB1471" s="201"/>
      <c r="AC1471" s="201"/>
      <c r="AD1471" s="201"/>
      <c r="AE1471" s="201"/>
      <c r="AF1471" s="201"/>
      <c r="AG1471" s="201"/>
      <c r="AH1471" s="201"/>
      <c r="AI1471" s="201"/>
      <c r="AJ1471" s="201"/>
      <c r="AK1471" s="201"/>
      <c r="AL1471" s="201"/>
      <c r="AM1471" s="201"/>
      <c r="AN1471" s="201"/>
      <c r="AO1471" s="201"/>
      <c r="AP1471" s="201"/>
      <c r="AQ1471" s="201"/>
      <c r="AR1471" s="201"/>
      <c r="AS1471" s="201"/>
      <c r="AT1471" s="201"/>
      <c r="AU1471" s="201"/>
    </row>
    <row r="1472" spans="1:47">
      <c r="A1472" s="11">
        <v>155</v>
      </c>
      <c r="B1472" s="46" t="s">
        <v>466</v>
      </c>
      <c r="C1472" s="35">
        <f>D1472+E1472+F1472+G1472+H1472+I1472+K1472+M1472+O1472+Q1472+S1472+U1472+V1472+W1472+X1472</f>
        <v>698651.65</v>
      </c>
      <c r="D1472" s="35">
        <v>0</v>
      </c>
      <c r="E1472" s="35">
        <v>0</v>
      </c>
      <c r="F1472" s="35">
        <v>0</v>
      </c>
      <c r="G1472" s="35">
        <v>0</v>
      </c>
      <c r="H1472" s="35">
        <v>0</v>
      </c>
      <c r="I1472" s="35">
        <v>0</v>
      </c>
      <c r="J1472" s="84">
        <v>0</v>
      </c>
      <c r="K1472" s="35">
        <v>0</v>
      </c>
      <c r="L1472" s="35">
        <v>353.5</v>
      </c>
      <c r="M1472" s="35">
        <v>591238.65</v>
      </c>
      <c r="N1472" s="35">
        <v>0</v>
      </c>
      <c r="O1472" s="35">
        <v>0</v>
      </c>
      <c r="P1472" s="35">
        <v>353.5</v>
      </c>
      <c r="Q1472" s="35">
        <v>88375</v>
      </c>
      <c r="R1472" s="35">
        <v>0</v>
      </c>
      <c r="S1472" s="35">
        <v>0</v>
      </c>
      <c r="T1472" s="35">
        <v>0</v>
      </c>
      <c r="U1472" s="35">
        <v>0</v>
      </c>
      <c r="V1472" s="35">
        <v>4495</v>
      </c>
      <c r="W1472" s="35">
        <v>0</v>
      </c>
      <c r="X1472" s="35">
        <v>14543</v>
      </c>
      <c r="Y1472" s="28"/>
      <c r="Z1472" s="201"/>
      <c r="AA1472" s="201"/>
      <c r="AB1472" s="201"/>
      <c r="AC1472" s="201"/>
      <c r="AD1472" s="201"/>
      <c r="AE1472" s="201"/>
      <c r="AF1472" s="201"/>
      <c r="AG1472" s="201"/>
      <c r="AH1472" s="201"/>
      <c r="AI1472" s="201"/>
      <c r="AJ1472" s="201"/>
      <c r="AK1472" s="201"/>
      <c r="AL1472" s="201"/>
      <c r="AM1472" s="201"/>
      <c r="AN1472" s="201"/>
      <c r="AO1472" s="201"/>
      <c r="AP1472" s="201"/>
      <c r="AQ1472" s="201"/>
      <c r="AR1472" s="201"/>
      <c r="AS1472" s="201"/>
      <c r="AT1472" s="201"/>
      <c r="AU1472" s="201"/>
    </row>
    <row r="1473" spans="1:47">
      <c r="A1473" s="11">
        <v>156</v>
      </c>
      <c r="B1473" s="46" t="s">
        <v>467</v>
      </c>
      <c r="C1473" s="35">
        <f>D1473+E1473+F1473+G1473+H1473+I1473+K1473+M1473+O1473+Q1473+S1473+U1473+V1473+W1473+X1473</f>
        <v>739656.98</v>
      </c>
      <c r="D1473" s="35">
        <v>0</v>
      </c>
      <c r="E1473" s="35">
        <v>0</v>
      </c>
      <c r="F1473" s="35">
        <v>0</v>
      </c>
      <c r="G1473" s="35">
        <v>0</v>
      </c>
      <c r="H1473" s="35">
        <v>0</v>
      </c>
      <c r="I1473" s="35">
        <v>0</v>
      </c>
      <c r="J1473" s="84">
        <v>0</v>
      </c>
      <c r="K1473" s="35">
        <v>0</v>
      </c>
      <c r="L1473" s="35">
        <v>374.2</v>
      </c>
      <c r="M1473" s="35">
        <v>625859.98</v>
      </c>
      <c r="N1473" s="35">
        <v>0</v>
      </c>
      <c r="O1473" s="35">
        <v>0</v>
      </c>
      <c r="P1473" s="35">
        <v>374.2</v>
      </c>
      <c r="Q1473" s="35">
        <v>93550</v>
      </c>
      <c r="R1473" s="35">
        <v>0</v>
      </c>
      <c r="S1473" s="35">
        <v>0</v>
      </c>
      <c r="T1473" s="35">
        <v>0</v>
      </c>
      <c r="U1473" s="35">
        <v>0</v>
      </c>
      <c r="V1473" s="35">
        <v>4852</v>
      </c>
      <c r="W1473" s="35">
        <v>0</v>
      </c>
      <c r="X1473" s="35">
        <v>15395</v>
      </c>
      <c r="Y1473" s="28"/>
      <c r="Z1473" s="201"/>
      <c r="AA1473" s="201"/>
      <c r="AB1473" s="201"/>
      <c r="AC1473" s="201"/>
      <c r="AD1473" s="201"/>
      <c r="AE1473" s="201"/>
      <c r="AF1473" s="201"/>
      <c r="AG1473" s="201"/>
      <c r="AH1473" s="201"/>
      <c r="AI1473" s="201"/>
      <c r="AJ1473" s="201"/>
      <c r="AK1473" s="201"/>
      <c r="AL1473" s="201"/>
      <c r="AM1473" s="201"/>
      <c r="AN1473" s="201"/>
      <c r="AO1473" s="201"/>
      <c r="AP1473" s="201"/>
      <c r="AQ1473" s="201"/>
      <c r="AR1473" s="201"/>
      <c r="AS1473" s="201"/>
      <c r="AT1473" s="201"/>
      <c r="AU1473" s="201"/>
    </row>
    <row r="1474" spans="1:47">
      <c r="A1474" s="39" t="s">
        <v>132</v>
      </c>
      <c r="B1474" s="46"/>
      <c r="C1474" s="27">
        <f t="shared" ref="C1474:X1474" si="102">SUM(C1475:C1477)</f>
        <v>2750785.8600000003</v>
      </c>
      <c r="D1474" s="27">
        <f t="shared" si="102"/>
        <v>0</v>
      </c>
      <c r="E1474" s="27">
        <f t="shared" si="102"/>
        <v>105831.36</v>
      </c>
      <c r="F1474" s="27">
        <f t="shared" si="102"/>
        <v>0</v>
      </c>
      <c r="G1474" s="27">
        <f t="shared" si="102"/>
        <v>75660.210000000006</v>
      </c>
      <c r="H1474" s="27">
        <f t="shared" si="102"/>
        <v>203244.83000000002</v>
      </c>
      <c r="I1474" s="27">
        <f t="shared" si="102"/>
        <v>143303.20000000001</v>
      </c>
      <c r="J1474" s="83">
        <f t="shared" si="102"/>
        <v>0</v>
      </c>
      <c r="K1474" s="27">
        <f t="shared" si="102"/>
        <v>0</v>
      </c>
      <c r="L1474" s="27">
        <f t="shared" si="102"/>
        <v>575</v>
      </c>
      <c r="M1474" s="27">
        <f t="shared" si="102"/>
        <v>1308932.26</v>
      </c>
      <c r="N1474" s="27">
        <f t="shared" si="102"/>
        <v>0</v>
      </c>
      <c r="O1474" s="27">
        <f t="shared" si="102"/>
        <v>0</v>
      </c>
      <c r="P1474" s="27">
        <f t="shared" si="102"/>
        <v>760</v>
      </c>
      <c r="Q1474" s="27">
        <f t="shared" si="102"/>
        <v>871952</v>
      </c>
      <c r="R1474" s="27">
        <f t="shared" si="102"/>
        <v>0</v>
      </c>
      <c r="S1474" s="27">
        <f t="shared" si="102"/>
        <v>0</v>
      </c>
      <c r="T1474" s="27">
        <f t="shared" si="102"/>
        <v>0</v>
      </c>
      <c r="U1474" s="27">
        <f t="shared" si="102"/>
        <v>0</v>
      </c>
      <c r="V1474" s="27">
        <f t="shared" si="102"/>
        <v>11903</v>
      </c>
      <c r="W1474" s="27">
        <f t="shared" si="102"/>
        <v>0</v>
      </c>
      <c r="X1474" s="27">
        <f t="shared" si="102"/>
        <v>29959</v>
      </c>
      <c r="Y1474" s="28"/>
      <c r="Z1474" s="201"/>
      <c r="AA1474" s="201"/>
      <c r="AB1474" s="201"/>
      <c r="AC1474" s="201"/>
      <c r="AD1474" s="201"/>
      <c r="AE1474" s="201"/>
      <c r="AF1474" s="201"/>
      <c r="AG1474" s="201"/>
      <c r="AH1474" s="201"/>
      <c r="AI1474" s="201"/>
      <c r="AJ1474" s="201"/>
      <c r="AK1474" s="201"/>
      <c r="AL1474" s="201"/>
      <c r="AM1474" s="201"/>
      <c r="AN1474" s="201"/>
      <c r="AO1474" s="201"/>
      <c r="AP1474" s="201"/>
      <c r="AQ1474" s="201"/>
      <c r="AR1474" s="201"/>
      <c r="AS1474" s="201"/>
      <c r="AT1474" s="201"/>
      <c r="AU1474" s="201"/>
    </row>
    <row r="1475" spans="1:47" ht="25.5">
      <c r="A1475" s="69" t="s">
        <v>1161</v>
      </c>
      <c r="B1475" s="60" t="s">
        <v>865</v>
      </c>
      <c r="C1475" s="35">
        <f t="shared" ref="C1475" si="103">D1475+E1475+F1475+G1475+H1475+I1475+K1475+M1475+O1475+Q1475+S1475+U1475+V1475+W1475+X1475</f>
        <v>1308932.26</v>
      </c>
      <c r="D1475" s="35">
        <v>0</v>
      </c>
      <c r="E1475" s="35">
        <v>0</v>
      </c>
      <c r="F1475" s="35">
        <v>0</v>
      </c>
      <c r="G1475" s="35">
        <v>0</v>
      </c>
      <c r="H1475" s="35">
        <v>0</v>
      </c>
      <c r="I1475" s="35">
        <v>0</v>
      </c>
      <c r="J1475" s="84">
        <v>0</v>
      </c>
      <c r="K1475" s="35">
        <v>0</v>
      </c>
      <c r="L1475" s="35">
        <v>575</v>
      </c>
      <c r="M1475" s="35">
        <v>1308932.26</v>
      </c>
      <c r="N1475" s="35">
        <v>0</v>
      </c>
      <c r="O1475" s="35">
        <v>0</v>
      </c>
      <c r="P1475" s="35">
        <v>0</v>
      </c>
      <c r="Q1475" s="35">
        <v>0</v>
      </c>
      <c r="R1475" s="35">
        <v>0</v>
      </c>
      <c r="S1475" s="35">
        <v>0</v>
      </c>
      <c r="T1475" s="35">
        <v>0</v>
      </c>
      <c r="U1475" s="35">
        <v>0</v>
      </c>
      <c r="V1475" s="35">
        <v>0</v>
      </c>
      <c r="W1475" s="35">
        <v>0</v>
      </c>
      <c r="X1475" s="35">
        <v>0</v>
      </c>
      <c r="Y1475" s="28"/>
    </row>
    <row r="1476" spans="1:47">
      <c r="A1476" s="11">
        <v>158</v>
      </c>
      <c r="B1476" s="1" t="s">
        <v>468</v>
      </c>
      <c r="C1476" s="35">
        <f>D1476+E1476+F1476+G1476+H1476+I1476+K1476+M1476+O1476+Q1476+S1476+U1476+V1476+W1476+X1476</f>
        <v>652095.61</v>
      </c>
      <c r="D1476" s="35">
        <v>0</v>
      </c>
      <c r="E1476" s="35">
        <v>40659.5</v>
      </c>
      <c r="F1476" s="35">
        <v>0</v>
      </c>
      <c r="G1476" s="35">
        <v>0</v>
      </c>
      <c r="H1476" s="35">
        <v>78084.91</v>
      </c>
      <c r="I1476" s="35">
        <v>143303.20000000001</v>
      </c>
      <c r="J1476" s="84">
        <v>0</v>
      </c>
      <c r="K1476" s="35">
        <v>0</v>
      </c>
      <c r="L1476" s="35">
        <v>0</v>
      </c>
      <c r="M1476" s="35">
        <v>0</v>
      </c>
      <c r="N1476" s="35">
        <v>0</v>
      </c>
      <c r="O1476" s="35">
        <v>0</v>
      </c>
      <c r="P1476" s="35">
        <v>335</v>
      </c>
      <c r="Q1476" s="35">
        <v>371952</v>
      </c>
      <c r="R1476" s="35">
        <v>0</v>
      </c>
      <c r="S1476" s="35">
        <v>0</v>
      </c>
      <c r="T1476" s="35">
        <v>0</v>
      </c>
      <c r="U1476" s="35">
        <v>0</v>
      </c>
      <c r="V1476" s="35">
        <v>4529</v>
      </c>
      <c r="W1476" s="35">
        <v>0</v>
      </c>
      <c r="X1476" s="35">
        <v>13567</v>
      </c>
      <c r="Y1476" s="28"/>
      <c r="Z1476" s="201"/>
      <c r="AA1476" s="201"/>
      <c r="AB1476" s="201"/>
      <c r="AC1476" s="201"/>
      <c r="AD1476" s="201"/>
      <c r="AE1476" s="201"/>
      <c r="AF1476" s="201"/>
      <c r="AG1476" s="201"/>
      <c r="AH1476" s="201"/>
      <c r="AI1476" s="201"/>
      <c r="AJ1476" s="201"/>
      <c r="AK1476" s="201"/>
      <c r="AL1476" s="201"/>
      <c r="AM1476" s="201"/>
      <c r="AN1476" s="201"/>
      <c r="AO1476" s="201"/>
      <c r="AP1476" s="201"/>
      <c r="AQ1476" s="201"/>
      <c r="AR1476" s="201"/>
      <c r="AS1476" s="201"/>
      <c r="AT1476" s="201"/>
      <c r="AU1476" s="201"/>
    </row>
    <row r="1477" spans="1:47">
      <c r="A1477" s="11">
        <v>159</v>
      </c>
      <c r="B1477" s="1" t="s">
        <v>469</v>
      </c>
      <c r="C1477" s="35">
        <f>D1477+E1477+F1477+G1477+H1477+I1477+K1477+M1477+O1477+Q1477+S1477+U1477+V1477+W1477+X1477</f>
        <v>789757.99</v>
      </c>
      <c r="D1477" s="35">
        <v>0</v>
      </c>
      <c r="E1477" s="35">
        <v>65171.86</v>
      </c>
      <c r="F1477" s="35">
        <v>0</v>
      </c>
      <c r="G1477" s="35">
        <v>75660.210000000006</v>
      </c>
      <c r="H1477" s="35">
        <v>125159.92</v>
      </c>
      <c r="I1477" s="35">
        <v>0</v>
      </c>
      <c r="J1477" s="84">
        <v>0</v>
      </c>
      <c r="K1477" s="35">
        <v>0</v>
      </c>
      <c r="L1477" s="35">
        <v>0</v>
      </c>
      <c r="M1477" s="35">
        <v>0</v>
      </c>
      <c r="N1477" s="35">
        <v>0</v>
      </c>
      <c r="O1477" s="35">
        <v>0</v>
      </c>
      <c r="P1477" s="35">
        <v>425</v>
      </c>
      <c r="Q1477" s="35">
        <v>500000</v>
      </c>
      <c r="R1477" s="35">
        <v>0</v>
      </c>
      <c r="S1477" s="35">
        <v>0</v>
      </c>
      <c r="T1477" s="35">
        <v>0</v>
      </c>
      <c r="U1477" s="35">
        <v>0</v>
      </c>
      <c r="V1477" s="35">
        <v>7374</v>
      </c>
      <c r="W1477" s="35">
        <v>0</v>
      </c>
      <c r="X1477" s="35">
        <v>16392</v>
      </c>
      <c r="Y1477" s="28"/>
      <c r="Z1477" s="201"/>
      <c r="AA1477" s="201"/>
      <c r="AB1477" s="201"/>
      <c r="AC1477" s="201"/>
      <c r="AD1477" s="201"/>
      <c r="AE1477" s="201"/>
      <c r="AF1477" s="201"/>
      <c r="AG1477" s="201"/>
      <c r="AH1477" s="201"/>
      <c r="AI1477" s="201"/>
      <c r="AJ1477" s="201"/>
      <c r="AK1477" s="201"/>
      <c r="AL1477" s="201"/>
      <c r="AM1477" s="201"/>
      <c r="AN1477" s="201"/>
      <c r="AO1477" s="201"/>
      <c r="AP1477" s="201"/>
      <c r="AQ1477" s="201"/>
      <c r="AR1477" s="201"/>
      <c r="AS1477" s="201"/>
      <c r="AT1477" s="201"/>
      <c r="AU1477" s="201"/>
    </row>
    <row r="1478" spans="1:47">
      <c r="A1478" s="32" t="s">
        <v>137</v>
      </c>
      <c r="B1478" s="46"/>
      <c r="C1478" s="27">
        <f t="shared" ref="C1478:X1478" si="104">SUM(C1479:C1509)</f>
        <v>38742269.451299995</v>
      </c>
      <c r="D1478" s="27">
        <f t="shared" si="104"/>
        <v>891422</v>
      </c>
      <c r="E1478" s="27">
        <f t="shared" si="104"/>
        <v>156922.95000000001</v>
      </c>
      <c r="F1478" s="27">
        <f t="shared" si="104"/>
        <v>245362</v>
      </c>
      <c r="G1478" s="27">
        <f t="shared" si="104"/>
        <v>0</v>
      </c>
      <c r="H1478" s="27">
        <f t="shared" si="104"/>
        <v>2501797.7600000002</v>
      </c>
      <c r="I1478" s="27">
        <f t="shared" si="104"/>
        <v>815792.58000000007</v>
      </c>
      <c r="J1478" s="83">
        <f t="shared" si="104"/>
        <v>0</v>
      </c>
      <c r="K1478" s="27">
        <f t="shared" si="104"/>
        <v>0</v>
      </c>
      <c r="L1478" s="27">
        <f t="shared" si="104"/>
        <v>9855.4520000000011</v>
      </c>
      <c r="M1478" s="27">
        <f t="shared" si="104"/>
        <v>31603377.890000001</v>
      </c>
      <c r="N1478" s="27">
        <f t="shared" si="104"/>
        <v>0</v>
      </c>
      <c r="O1478" s="27">
        <f t="shared" si="104"/>
        <v>0</v>
      </c>
      <c r="P1478" s="27">
        <f t="shared" si="104"/>
        <v>1048</v>
      </c>
      <c r="Q1478" s="27">
        <f t="shared" si="104"/>
        <v>1616791.42</v>
      </c>
      <c r="R1478" s="27">
        <f t="shared" si="104"/>
        <v>0</v>
      </c>
      <c r="S1478" s="27">
        <f t="shared" si="104"/>
        <v>0</v>
      </c>
      <c r="T1478" s="27">
        <f t="shared" si="104"/>
        <v>0</v>
      </c>
      <c r="U1478" s="27">
        <f t="shared" si="104"/>
        <v>0</v>
      </c>
      <c r="V1478" s="27">
        <f t="shared" si="104"/>
        <v>77722</v>
      </c>
      <c r="W1478" s="27">
        <f t="shared" si="104"/>
        <v>149862.85130000001</v>
      </c>
      <c r="X1478" s="27">
        <f t="shared" si="104"/>
        <v>683218</v>
      </c>
      <c r="Y1478" s="28"/>
      <c r="Z1478" s="201"/>
      <c r="AA1478" s="201"/>
      <c r="AB1478" s="201"/>
      <c r="AC1478" s="201"/>
      <c r="AD1478" s="201"/>
      <c r="AE1478" s="201"/>
      <c r="AF1478" s="201"/>
      <c r="AG1478" s="201"/>
      <c r="AH1478" s="201"/>
      <c r="AI1478" s="201"/>
      <c r="AJ1478" s="201"/>
      <c r="AK1478" s="201"/>
      <c r="AL1478" s="201"/>
      <c r="AM1478" s="201"/>
      <c r="AN1478" s="201"/>
      <c r="AO1478" s="201"/>
      <c r="AP1478" s="201"/>
      <c r="AQ1478" s="201"/>
      <c r="AR1478" s="201"/>
      <c r="AS1478" s="201"/>
      <c r="AT1478" s="201"/>
      <c r="AU1478" s="201"/>
    </row>
    <row r="1479" spans="1:47">
      <c r="A1479" s="11">
        <v>160</v>
      </c>
      <c r="B1479" s="1" t="s">
        <v>471</v>
      </c>
      <c r="C1479" s="35">
        <f t="shared" ref="C1479:C1509" si="105">D1479+E1479+F1479+G1479+H1479+I1479+K1479+M1479+O1479+Q1479+S1479+U1479+V1479+W1479+X1479</f>
        <v>817120</v>
      </c>
      <c r="D1479" s="35">
        <v>0</v>
      </c>
      <c r="E1479" s="35">
        <v>0</v>
      </c>
      <c r="F1479" s="35">
        <v>0</v>
      </c>
      <c r="G1479" s="35">
        <v>0</v>
      </c>
      <c r="H1479" s="35">
        <v>100000</v>
      </c>
      <c r="I1479" s="35">
        <v>0</v>
      </c>
      <c r="J1479" s="84">
        <v>0</v>
      </c>
      <c r="K1479" s="35">
        <v>0</v>
      </c>
      <c r="L1479" s="35">
        <v>0</v>
      </c>
      <c r="M1479" s="35">
        <v>0</v>
      </c>
      <c r="N1479" s="35">
        <v>0</v>
      </c>
      <c r="O1479" s="35">
        <v>0</v>
      </c>
      <c r="P1479" s="35">
        <v>367</v>
      </c>
      <c r="Q1479" s="35">
        <v>700000</v>
      </c>
      <c r="R1479" s="35">
        <v>0</v>
      </c>
      <c r="S1479" s="35">
        <v>0</v>
      </c>
      <c r="T1479" s="35">
        <v>0</v>
      </c>
      <c r="U1479" s="35">
        <v>0</v>
      </c>
      <c r="V1479" s="35">
        <v>0</v>
      </c>
      <c r="W1479" s="35">
        <v>0</v>
      </c>
      <c r="X1479" s="35">
        <v>17120</v>
      </c>
      <c r="Y1479" s="28"/>
      <c r="Z1479" s="201"/>
      <c r="AA1479" s="201"/>
      <c r="AB1479" s="201"/>
      <c r="AC1479" s="201"/>
      <c r="AD1479" s="201"/>
      <c r="AE1479" s="201"/>
      <c r="AF1479" s="201"/>
      <c r="AG1479" s="201"/>
      <c r="AH1479" s="201"/>
      <c r="AI1479" s="201"/>
      <c r="AJ1479" s="201"/>
      <c r="AK1479" s="201"/>
      <c r="AL1479" s="201"/>
      <c r="AM1479" s="201"/>
      <c r="AN1479" s="201"/>
      <c r="AO1479" s="201"/>
      <c r="AP1479" s="201"/>
      <c r="AQ1479" s="201"/>
      <c r="AR1479" s="201"/>
      <c r="AS1479" s="201"/>
      <c r="AT1479" s="201"/>
      <c r="AU1479" s="201"/>
    </row>
    <row r="1480" spans="1:47">
      <c r="A1480" s="11">
        <v>161</v>
      </c>
      <c r="B1480" s="1" t="s">
        <v>472</v>
      </c>
      <c r="C1480" s="35">
        <f t="shared" si="105"/>
        <v>1006142</v>
      </c>
      <c r="D1480" s="35">
        <v>0</v>
      </c>
      <c r="E1480" s="35">
        <v>0</v>
      </c>
      <c r="F1480" s="35">
        <v>0</v>
      </c>
      <c r="G1480" s="35">
        <v>0</v>
      </c>
      <c r="H1480" s="35">
        <v>100000</v>
      </c>
      <c r="I1480" s="35">
        <v>80000</v>
      </c>
      <c r="J1480" s="84">
        <v>0</v>
      </c>
      <c r="K1480" s="35">
        <v>0</v>
      </c>
      <c r="L1480" s="35">
        <v>148.5</v>
      </c>
      <c r="M1480" s="35">
        <v>300000</v>
      </c>
      <c r="N1480" s="35">
        <v>0</v>
      </c>
      <c r="O1480" s="35">
        <v>0</v>
      </c>
      <c r="P1480" s="35">
        <v>355</v>
      </c>
      <c r="Q1480" s="35">
        <v>500000</v>
      </c>
      <c r="R1480" s="35">
        <v>0</v>
      </c>
      <c r="S1480" s="35">
        <v>0</v>
      </c>
      <c r="T1480" s="35">
        <v>0</v>
      </c>
      <c r="U1480" s="35">
        <v>0</v>
      </c>
      <c r="V1480" s="35">
        <v>5170</v>
      </c>
      <c r="W1480" s="35">
        <v>0</v>
      </c>
      <c r="X1480" s="35">
        <v>20972</v>
      </c>
      <c r="Y1480" s="28"/>
      <c r="Z1480" s="201"/>
      <c r="AA1480" s="201"/>
      <c r="AB1480" s="201"/>
      <c r="AC1480" s="201"/>
      <c r="AD1480" s="201"/>
      <c r="AE1480" s="201"/>
      <c r="AF1480" s="201"/>
      <c r="AG1480" s="201"/>
      <c r="AH1480" s="201"/>
      <c r="AI1480" s="201"/>
      <c r="AJ1480" s="201"/>
      <c r="AK1480" s="201"/>
      <c r="AL1480" s="201"/>
      <c r="AM1480" s="201"/>
      <c r="AN1480" s="201"/>
      <c r="AO1480" s="201"/>
      <c r="AP1480" s="201"/>
      <c r="AQ1480" s="201"/>
      <c r="AR1480" s="201"/>
      <c r="AS1480" s="201"/>
      <c r="AT1480" s="201"/>
      <c r="AU1480" s="201"/>
    </row>
    <row r="1481" spans="1:47">
      <c r="A1481" s="11">
        <v>162</v>
      </c>
      <c r="B1481" s="1" t="s">
        <v>473</v>
      </c>
      <c r="C1481" s="35">
        <f t="shared" si="105"/>
        <v>153210</v>
      </c>
      <c r="D1481" s="35">
        <v>0</v>
      </c>
      <c r="E1481" s="35">
        <v>0</v>
      </c>
      <c r="F1481" s="35">
        <v>0</v>
      </c>
      <c r="G1481" s="35">
        <v>0</v>
      </c>
      <c r="H1481" s="35">
        <v>70000</v>
      </c>
      <c r="I1481" s="35">
        <v>80000</v>
      </c>
      <c r="J1481" s="84">
        <v>0</v>
      </c>
      <c r="K1481" s="35">
        <v>0</v>
      </c>
      <c r="L1481" s="35">
        <v>0</v>
      </c>
      <c r="M1481" s="35">
        <v>0</v>
      </c>
      <c r="N1481" s="35">
        <v>0</v>
      </c>
      <c r="O1481" s="35">
        <v>0</v>
      </c>
      <c r="P1481" s="35">
        <v>0</v>
      </c>
      <c r="Q1481" s="35">
        <v>0</v>
      </c>
      <c r="R1481" s="35">
        <v>0</v>
      </c>
      <c r="S1481" s="35">
        <v>0</v>
      </c>
      <c r="T1481" s="35">
        <v>0</v>
      </c>
      <c r="U1481" s="35">
        <v>0</v>
      </c>
      <c r="V1481" s="35">
        <v>0</v>
      </c>
      <c r="W1481" s="35">
        <v>0</v>
      </c>
      <c r="X1481" s="35">
        <v>3210</v>
      </c>
      <c r="Y1481" s="28"/>
      <c r="Z1481" s="201"/>
      <c r="AA1481" s="201"/>
      <c r="AB1481" s="201"/>
      <c r="AC1481" s="201"/>
      <c r="AD1481" s="201"/>
      <c r="AE1481" s="201"/>
      <c r="AF1481" s="201"/>
      <c r="AG1481" s="201"/>
      <c r="AH1481" s="201"/>
      <c r="AI1481" s="201"/>
      <c r="AJ1481" s="201"/>
      <c r="AK1481" s="201"/>
      <c r="AL1481" s="201"/>
      <c r="AM1481" s="201"/>
      <c r="AN1481" s="201"/>
      <c r="AO1481" s="201"/>
      <c r="AP1481" s="201"/>
      <c r="AQ1481" s="201"/>
      <c r="AR1481" s="201"/>
      <c r="AS1481" s="201"/>
      <c r="AT1481" s="201"/>
      <c r="AU1481" s="201"/>
    </row>
    <row r="1482" spans="1:47">
      <c r="A1482" s="11">
        <v>163</v>
      </c>
      <c r="B1482" s="1" t="s">
        <v>474</v>
      </c>
      <c r="C1482" s="35">
        <f t="shared" si="105"/>
        <v>122568</v>
      </c>
      <c r="D1482" s="35">
        <v>0</v>
      </c>
      <c r="E1482" s="35">
        <v>0</v>
      </c>
      <c r="F1482" s="35">
        <v>0</v>
      </c>
      <c r="G1482" s="35">
        <v>0</v>
      </c>
      <c r="H1482" s="35">
        <v>50000</v>
      </c>
      <c r="I1482" s="35">
        <v>70000</v>
      </c>
      <c r="J1482" s="84">
        <v>0</v>
      </c>
      <c r="K1482" s="35">
        <v>0</v>
      </c>
      <c r="L1482" s="35">
        <v>0</v>
      </c>
      <c r="M1482" s="35">
        <v>0</v>
      </c>
      <c r="N1482" s="35">
        <v>0</v>
      </c>
      <c r="O1482" s="35">
        <v>0</v>
      </c>
      <c r="P1482" s="35">
        <v>0</v>
      </c>
      <c r="Q1482" s="35">
        <v>0</v>
      </c>
      <c r="R1482" s="35">
        <v>0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  <c r="X1482" s="35">
        <v>2568</v>
      </c>
      <c r="Y1482" s="28"/>
      <c r="Z1482" s="201"/>
      <c r="AA1482" s="201"/>
      <c r="AB1482" s="201"/>
      <c r="AC1482" s="201"/>
      <c r="AD1482" s="201"/>
      <c r="AE1482" s="201"/>
      <c r="AF1482" s="201"/>
      <c r="AG1482" s="201"/>
      <c r="AH1482" s="201"/>
      <c r="AI1482" s="201"/>
      <c r="AJ1482" s="201"/>
      <c r="AK1482" s="201"/>
      <c r="AL1482" s="201"/>
      <c r="AM1482" s="201"/>
      <c r="AN1482" s="201"/>
      <c r="AO1482" s="201"/>
      <c r="AP1482" s="201"/>
      <c r="AQ1482" s="201"/>
      <c r="AR1482" s="201"/>
      <c r="AS1482" s="201"/>
      <c r="AT1482" s="201"/>
      <c r="AU1482" s="201"/>
    </row>
    <row r="1483" spans="1:47">
      <c r="A1483" s="11">
        <v>164</v>
      </c>
      <c r="B1483" s="1" t="s">
        <v>475</v>
      </c>
      <c r="C1483" s="35">
        <f t="shared" si="105"/>
        <v>102140</v>
      </c>
      <c r="D1483" s="35">
        <v>0</v>
      </c>
      <c r="E1483" s="35">
        <v>0</v>
      </c>
      <c r="F1483" s="35">
        <v>0</v>
      </c>
      <c r="G1483" s="35">
        <v>0</v>
      </c>
      <c r="H1483" s="35">
        <v>100000</v>
      </c>
      <c r="I1483" s="35">
        <v>0</v>
      </c>
      <c r="J1483" s="84">
        <v>0</v>
      </c>
      <c r="K1483" s="35">
        <v>0</v>
      </c>
      <c r="L1483" s="35">
        <v>0</v>
      </c>
      <c r="M1483" s="35">
        <v>0</v>
      </c>
      <c r="N1483" s="35">
        <v>0</v>
      </c>
      <c r="O1483" s="35">
        <v>0</v>
      </c>
      <c r="P1483" s="35">
        <v>0</v>
      </c>
      <c r="Q1483" s="35">
        <v>0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2140</v>
      </c>
      <c r="Y1483" s="28"/>
      <c r="Z1483" s="201"/>
      <c r="AA1483" s="201"/>
      <c r="AB1483" s="201"/>
      <c r="AC1483" s="201"/>
      <c r="AD1483" s="201"/>
      <c r="AE1483" s="201"/>
      <c r="AF1483" s="201"/>
      <c r="AG1483" s="201"/>
      <c r="AH1483" s="201"/>
      <c r="AI1483" s="201"/>
      <c r="AJ1483" s="201"/>
      <c r="AK1483" s="201"/>
      <c r="AL1483" s="201"/>
      <c r="AM1483" s="201"/>
      <c r="AN1483" s="201"/>
      <c r="AO1483" s="201"/>
      <c r="AP1483" s="201"/>
      <c r="AQ1483" s="201"/>
      <c r="AR1483" s="201"/>
      <c r="AS1483" s="201"/>
      <c r="AT1483" s="201"/>
      <c r="AU1483" s="201"/>
    </row>
    <row r="1484" spans="1:47">
      <c r="A1484" s="11">
        <v>165</v>
      </c>
      <c r="B1484" s="1" t="s">
        <v>476</v>
      </c>
      <c r="C1484" s="35">
        <f t="shared" si="105"/>
        <v>865018</v>
      </c>
      <c r="D1484" s="35">
        <v>0</v>
      </c>
      <c r="E1484" s="35">
        <v>0</v>
      </c>
      <c r="F1484" s="35">
        <v>0</v>
      </c>
      <c r="G1484" s="35">
        <v>0</v>
      </c>
      <c r="H1484" s="35">
        <v>589438</v>
      </c>
      <c r="I1484" s="35">
        <v>258227</v>
      </c>
      <c r="J1484" s="84">
        <v>0</v>
      </c>
      <c r="K1484" s="35">
        <v>0</v>
      </c>
      <c r="L1484" s="35">
        <v>0</v>
      </c>
      <c r="M1484" s="35">
        <v>0</v>
      </c>
      <c r="N1484" s="35">
        <v>0</v>
      </c>
      <c r="O1484" s="35">
        <v>0</v>
      </c>
      <c r="P1484" s="35">
        <v>0</v>
      </c>
      <c r="Q1484" s="35">
        <v>0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17353</v>
      </c>
      <c r="Y1484" s="28"/>
      <c r="Z1484" s="201"/>
      <c r="AA1484" s="201"/>
      <c r="AB1484" s="201"/>
      <c r="AC1484" s="201"/>
      <c r="AD1484" s="201"/>
      <c r="AE1484" s="201"/>
      <c r="AF1484" s="201"/>
      <c r="AG1484" s="201"/>
      <c r="AH1484" s="201"/>
      <c r="AI1484" s="201"/>
      <c r="AJ1484" s="201"/>
      <c r="AK1484" s="201"/>
      <c r="AL1484" s="201"/>
      <c r="AM1484" s="201"/>
      <c r="AN1484" s="201"/>
      <c r="AO1484" s="201"/>
      <c r="AP1484" s="201"/>
      <c r="AQ1484" s="201"/>
      <c r="AR1484" s="201"/>
      <c r="AS1484" s="201"/>
      <c r="AT1484" s="201"/>
      <c r="AU1484" s="201"/>
    </row>
    <row r="1485" spans="1:47">
      <c r="A1485" s="11">
        <v>166</v>
      </c>
      <c r="B1485" s="3" t="s">
        <v>144</v>
      </c>
      <c r="C1485" s="35">
        <f t="shared" si="105"/>
        <v>1293706.95</v>
      </c>
      <c r="D1485" s="35">
        <v>891422</v>
      </c>
      <c r="E1485" s="35">
        <v>156922.95000000001</v>
      </c>
      <c r="F1485" s="35">
        <v>245362</v>
      </c>
      <c r="G1485" s="35">
        <v>0</v>
      </c>
      <c r="H1485" s="35">
        <v>0</v>
      </c>
      <c r="I1485" s="35">
        <v>0</v>
      </c>
      <c r="J1485" s="84">
        <v>0</v>
      </c>
      <c r="K1485" s="35">
        <v>0</v>
      </c>
      <c r="L1485" s="35">
        <v>0</v>
      </c>
      <c r="M1485" s="35">
        <v>0</v>
      </c>
      <c r="N1485" s="35">
        <v>0</v>
      </c>
      <c r="O1485" s="35">
        <v>0</v>
      </c>
      <c r="P1485" s="35">
        <v>0</v>
      </c>
      <c r="Q1485" s="35">
        <v>0</v>
      </c>
      <c r="R1485" s="35">
        <v>0</v>
      </c>
      <c r="S1485" s="35">
        <v>0</v>
      </c>
      <c r="T1485" s="35">
        <v>0</v>
      </c>
      <c r="U1485" s="35">
        <v>0</v>
      </c>
      <c r="V1485" s="35">
        <v>0</v>
      </c>
      <c r="W1485" s="35">
        <v>0</v>
      </c>
      <c r="X1485" s="35">
        <v>0</v>
      </c>
      <c r="Y1485" s="28"/>
    </row>
    <row r="1486" spans="1:47">
      <c r="A1486" s="11">
        <v>167</v>
      </c>
      <c r="B1486" s="8" t="s">
        <v>152</v>
      </c>
      <c r="C1486" s="35">
        <f t="shared" si="105"/>
        <v>94475.64</v>
      </c>
      <c r="D1486" s="35">
        <v>0</v>
      </c>
      <c r="E1486" s="35">
        <v>0</v>
      </c>
      <c r="F1486" s="35">
        <v>0</v>
      </c>
      <c r="G1486" s="35">
        <v>0</v>
      </c>
      <c r="H1486" s="35">
        <v>94475.64</v>
      </c>
      <c r="I1486" s="35">
        <v>0</v>
      </c>
      <c r="J1486" s="84">
        <v>0</v>
      </c>
      <c r="K1486" s="35">
        <v>0</v>
      </c>
      <c r="L1486" s="35">
        <v>0</v>
      </c>
      <c r="M1486" s="35">
        <v>0</v>
      </c>
      <c r="N1486" s="35">
        <v>0</v>
      </c>
      <c r="O1486" s="35">
        <v>0</v>
      </c>
      <c r="P1486" s="35">
        <v>0</v>
      </c>
      <c r="Q1486" s="35">
        <v>0</v>
      </c>
      <c r="R1486" s="35">
        <v>0</v>
      </c>
      <c r="S1486" s="35">
        <v>0</v>
      </c>
      <c r="T1486" s="35">
        <v>0</v>
      </c>
      <c r="U1486" s="35">
        <v>0</v>
      </c>
      <c r="V1486" s="35">
        <v>0</v>
      </c>
      <c r="W1486" s="35">
        <v>0</v>
      </c>
      <c r="X1486" s="35">
        <v>0</v>
      </c>
      <c r="Y1486" s="28"/>
    </row>
    <row r="1487" spans="1:47" ht="25.5">
      <c r="A1487" s="11">
        <v>168</v>
      </c>
      <c r="B1487" s="8" t="s">
        <v>477</v>
      </c>
      <c r="C1487" s="35">
        <f t="shared" si="105"/>
        <v>830588.67</v>
      </c>
      <c r="D1487" s="35">
        <v>0</v>
      </c>
      <c r="E1487" s="35">
        <v>0</v>
      </c>
      <c r="F1487" s="35">
        <v>0</v>
      </c>
      <c r="G1487" s="35">
        <v>0</v>
      </c>
      <c r="H1487" s="35">
        <v>84093.1</v>
      </c>
      <c r="I1487" s="35">
        <v>154327.06</v>
      </c>
      <c r="J1487" s="84">
        <v>0</v>
      </c>
      <c r="K1487" s="35">
        <v>0</v>
      </c>
      <c r="L1487" s="35">
        <v>218</v>
      </c>
      <c r="M1487" s="35">
        <v>570650.51</v>
      </c>
      <c r="N1487" s="35">
        <v>0</v>
      </c>
      <c r="O1487" s="35">
        <v>0</v>
      </c>
      <c r="P1487" s="35">
        <v>0</v>
      </c>
      <c r="Q1487" s="35">
        <v>0</v>
      </c>
      <c r="R1487" s="35">
        <v>0</v>
      </c>
      <c r="S1487" s="35">
        <v>0</v>
      </c>
      <c r="T1487" s="35">
        <v>0</v>
      </c>
      <c r="U1487" s="35">
        <v>0</v>
      </c>
      <c r="V1487" s="35">
        <v>4204</v>
      </c>
      <c r="W1487" s="35">
        <v>0</v>
      </c>
      <c r="X1487" s="35">
        <v>17314</v>
      </c>
      <c r="Y1487" s="28"/>
      <c r="Z1487" s="201"/>
      <c r="AA1487" s="201"/>
      <c r="AB1487" s="201"/>
      <c r="AC1487" s="201"/>
      <c r="AD1487" s="201"/>
      <c r="AE1487" s="201"/>
      <c r="AF1487" s="201"/>
      <c r="AG1487" s="201"/>
      <c r="AH1487" s="201"/>
      <c r="AI1487" s="201"/>
      <c r="AJ1487" s="201"/>
      <c r="AK1487" s="201"/>
      <c r="AL1487" s="201"/>
      <c r="AM1487" s="201"/>
      <c r="AN1487" s="201"/>
      <c r="AO1487" s="201"/>
      <c r="AP1487" s="201"/>
      <c r="AQ1487" s="201"/>
      <c r="AR1487" s="201"/>
      <c r="AS1487" s="201"/>
      <c r="AT1487" s="201"/>
      <c r="AU1487" s="201"/>
    </row>
    <row r="1488" spans="1:47" ht="25.5">
      <c r="A1488" s="11">
        <v>169</v>
      </c>
      <c r="B1488" s="8" t="s">
        <v>478</v>
      </c>
      <c r="C1488" s="35">
        <f t="shared" si="105"/>
        <v>932632.37</v>
      </c>
      <c r="D1488" s="35">
        <v>0</v>
      </c>
      <c r="E1488" s="35">
        <v>0</v>
      </c>
      <c r="F1488" s="35">
        <v>0</v>
      </c>
      <c r="G1488" s="35">
        <v>0</v>
      </c>
      <c r="H1488" s="35">
        <v>94397.99</v>
      </c>
      <c r="I1488" s="35">
        <v>173238.52</v>
      </c>
      <c r="J1488" s="84">
        <v>0</v>
      </c>
      <c r="K1488" s="35">
        <v>0</v>
      </c>
      <c r="L1488" s="35">
        <v>242</v>
      </c>
      <c r="M1488" s="35">
        <v>640578.86</v>
      </c>
      <c r="N1488" s="35">
        <v>0</v>
      </c>
      <c r="O1488" s="35">
        <v>0</v>
      </c>
      <c r="P1488" s="35">
        <v>0</v>
      </c>
      <c r="Q1488" s="35">
        <v>0</v>
      </c>
      <c r="R1488" s="35">
        <v>0</v>
      </c>
      <c r="S1488" s="35">
        <v>0</v>
      </c>
      <c r="T1488" s="35">
        <v>0</v>
      </c>
      <c r="U1488" s="35">
        <v>0</v>
      </c>
      <c r="V1488" s="35">
        <v>4982</v>
      </c>
      <c r="W1488" s="35">
        <v>0</v>
      </c>
      <c r="X1488" s="35">
        <v>19435</v>
      </c>
      <c r="Y1488" s="28"/>
      <c r="Z1488" s="201"/>
      <c r="AA1488" s="201"/>
      <c r="AB1488" s="201"/>
      <c r="AC1488" s="201"/>
      <c r="AD1488" s="201"/>
      <c r="AE1488" s="201"/>
      <c r="AF1488" s="201"/>
      <c r="AG1488" s="201"/>
      <c r="AH1488" s="201"/>
      <c r="AI1488" s="201"/>
      <c r="AJ1488" s="201"/>
      <c r="AK1488" s="201"/>
      <c r="AL1488" s="201"/>
      <c r="AM1488" s="201"/>
      <c r="AN1488" s="201"/>
      <c r="AO1488" s="201"/>
      <c r="AP1488" s="201"/>
      <c r="AQ1488" s="201"/>
      <c r="AR1488" s="201"/>
      <c r="AS1488" s="201"/>
      <c r="AT1488" s="201"/>
      <c r="AU1488" s="201"/>
    </row>
    <row r="1489" spans="1:47" ht="25.5">
      <c r="A1489" s="11">
        <v>170</v>
      </c>
      <c r="B1489" s="8" t="s">
        <v>479</v>
      </c>
      <c r="C1489" s="35">
        <f t="shared" si="105"/>
        <v>1253093.9200000002</v>
      </c>
      <c r="D1489" s="35">
        <v>0</v>
      </c>
      <c r="E1489" s="35">
        <v>0</v>
      </c>
      <c r="F1489" s="35">
        <v>0</v>
      </c>
      <c r="G1489" s="35">
        <v>0</v>
      </c>
      <c r="H1489" s="35">
        <v>156533.1</v>
      </c>
      <c r="I1489" s="35">
        <v>0</v>
      </c>
      <c r="J1489" s="84">
        <v>0</v>
      </c>
      <c r="K1489" s="35">
        <v>0</v>
      </c>
      <c r="L1489" s="35">
        <v>402</v>
      </c>
      <c r="M1489" s="35">
        <v>1062223.82</v>
      </c>
      <c r="N1489" s="35">
        <v>0</v>
      </c>
      <c r="O1489" s="35">
        <v>0</v>
      </c>
      <c r="P1489" s="35">
        <v>0</v>
      </c>
      <c r="Q1489" s="35">
        <v>0</v>
      </c>
      <c r="R1489" s="35">
        <v>0</v>
      </c>
      <c r="S1489" s="35">
        <v>0</v>
      </c>
      <c r="T1489" s="35">
        <v>0</v>
      </c>
      <c r="U1489" s="35">
        <v>0</v>
      </c>
      <c r="V1489" s="35">
        <v>8256</v>
      </c>
      <c r="W1489" s="35">
        <v>0</v>
      </c>
      <c r="X1489" s="35">
        <v>26081</v>
      </c>
      <c r="Y1489" s="28"/>
      <c r="Z1489" s="201"/>
      <c r="AA1489" s="201"/>
      <c r="AB1489" s="201"/>
      <c r="AC1489" s="201"/>
      <c r="AD1489" s="201"/>
      <c r="AE1489" s="201"/>
      <c r="AF1489" s="201"/>
      <c r="AG1489" s="201"/>
      <c r="AH1489" s="201"/>
      <c r="AI1489" s="201"/>
      <c r="AJ1489" s="201"/>
      <c r="AK1489" s="201"/>
      <c r="AL1489" s="201"/>
      <c r="AM1489" s="201"/>
      <c r="AN1489" s="201"/>
      <c r="AO1489" s="201"/>
      <c r="AP1489" s="201"/>
      <c r="AQ1489" s="201"/>
      <c r="AR1489" s="201"/>
      <c r="AS1489" s="201"/>
      <c r="AT1489" s="201"/>
      <c r="AU1489" s="201"/>
    </row>
    <row r="1490" spans="1:47" ht="25.5">
      <c r="A1490" s="11">
        <v>171</v>
      </c>
      <c r="B1490" s="8" t="s">
        <v>480</v>
      </c>
      <c r="C1490" s="35">
        <f t="shared" si="105"/>
        <v>1278348.99</v>
      </c>
      <c r="D1490" s="35">
        <v>0</v>
      </c>
      <c r="E1490" s="35">
        <v>0</v>
      </c>
      <c r="F1490" s="35">
        <v>0</v>
      </c>
      <c r="G1490" s="35">
        <v>0</v>
      </c>
      <c r="H1490" s="35">
        <v>159687.9</v>
      </c>
      <c r="I1490" s="35">
        <v>0</v>
      </c>
      <c r="J1490" s="84">
        <v>0</v>
      </c>
      <c r="K1490" s="35">
        <v>0</v>
      </c>
      <c r="L1490" s="35">
        <v>410</v>
      </c>
      <c r="M1490" s="35">
        <v>1083632.0900000001</v>
      </c>
      <c r="N1490" s="35">
        <v>0</v>
      </c>
      <c r="O1490" s="35">
        <v>0</v>
      </c>
      <c r="P1490" s="35">
        <v>0</v>
      </c>
      <c r="Q1490" s="35">
        <v>0</v>
      </c>
      <c r="R1490" s="35">
        <v>0</v>
      </c>
      <c r="S1490" s="35">
        <v>0</v>
      </c>
      <c r="T1490" s="35">
        <v>0</v>
      </c>
      <c r="U1490" s="35">
        <v>0</v>
      </c>
      <c r="V1490" s="35">
        <v>8422</v>
      </c>
      <c r="W1490" s="35">
        <v>0</v>
      </c>
      <c r="X1490" s="35">
        <v>26607</v>
      </c>
      <c r="Y1490" s="28"/>
      <c r="Z1490" s="201"/>
      <c r="AA1490" s="201"/>
      <c r="AB1490" s="201"/>
      <c r="AC1490" s="201"/>
      <c r="AD1490" s="201"/>
      <c r="AE1490" s="201"/>
      <c r="AF1490" s="201"/>
      <c r="AG1490" s="201"/>
      <c r="AH1490" s="201"/>
      <c r="AI1490" s="201"/>
      <c r="AJ1490" s="201"/>
      <c r="AK1490" s="201"/>
      <c r="AL1490" s="201"/>
      <c r="AM1490" s="201"/>
      <c r="AN1490" s="201"/>
      <c r="AO1490" s="201"/>
      <c r="AP1490" s="201"/>
      <c r="AQ1490" s="201"/>
      <c r="AR1490" s="201"/>
      <c r="AS1490" s="201"/>
      <c r="AT1490" s="201"/>
      <c r="AU1490" s="201"/>
    </row>
    <row r="1491" spans="1:47" ht="25.5">
      <c r="A1491" s="11">
        <v>172</v>
      </c>
      <c r="B1491" s="8" t="s">
        <v>481</v>
      </c>
      <c r="C1491" s="35">
        <f t="shared" si="105"/>
        <v>1280125.2</v>
      </c>
      <c r="D1491" s="35">
        <v>0</v>
      </c>
      <c r="E1491" s="35">
        <v>0</v>
      </c>
      <c r="F1491" s="35">
        <v>0</v>
      </c>
      <c r="G1491" s="35">
        <v>0</v>
      </c>
      <c r="H1491" s="35">
        <v>159909.74</v>
      </c>
      <c r="I1491" s="35">
        <v>0</v>
      </c>
      <c r="J1491" s="84">
        <v>0</v>
      </c>
      <c r="K1491" s="35">
        <v>0</v>
      </c>
      <c r="L1491" s="35">
        <v>399</v>
      </c>
      <c r="M1491" s="35">
        <v>1085137.46</v>
      </c>
      <c r="N1491" s="35">
        <v>0</v>
      </c>
      <c r="O1491" s="35">
        <v>0</v>
      </c>
      <c r="P1491" s="35">
        <v>0</v>
      </c>
      <c r="Q1491" s="35">
        <v>0</v>
      </c>
      <c r="R1491" s="35">
        <v>0</v>
      </c>
      <c r="S1491" s="35">
        <v>0</v>
      </c>
      <c r="T1491" s="35">
        <v>0</v>
      </c>
      <c r="U1491" s="35">
        <v>0</v>
      </c>
      <c r="V1491" s="35">
        <v>8434</v>
      </c>
      <c r="W1491" s="35">
        <v>0</v>
      </c>
      <c r="X1491" s="35">
        <v>26644</v>
      </c>
      <c r="Y1491" s="28"/>
      <c r="Z1491" s="201"/>
      <c r="AA1491" s="201"/>
      <c r="AB1491" s="201"/>
      <c r="AC1491" s="201"/>
      <c r="AD1491" s="201"/>
      <c r="AE1491" s="201"/>
      <c r="AF1491" s="201"/>
      <c r="AG1491" s="201"/>
      <c r="AH1491" s="201"/>
      <c r="AI1491" s="201"/>
      <c r="AJ1491" s="201"/>
      <c r="AK1491" s="201"/>
      <c r="AL1491" s="201"/>
      <c r="AM1491" s="201"/>
      <c r="AN1491" s="201"/>
      <c r="AO1491" s="201"/>
      <c r="AP1491" s="201"/>
      <c r="AQ1491" s="201"/>
      <c r="AR1491" s="201"/>
      <c r="AS1491" s="201"/>
      <c r="AT1491" s="201"/>
      <c r="AU1491" s="201"/>
    </row>
    <row r="1492" spans="1:47" ht="25.5">
      <c r="A1492" s="11">
        <v>173</v>
      </c>
      <c r="B1492" s="8" t="s">
        <v>482</v>
      </c>
      <c r="C1492" s="35">
        <f t="shared" si="105"/>
        <v>747397.10000000009</v>
      </c>
      <c r="D1492" s="35">
        <v>0</v>
      </c>
      <c r="E1492" s="35">
        <v>0</v>
      </c>
      <c r="F1492" s="35">
        <v>0</v>
      </c>
      <c r="G1492" s="35">
        <v>0</v>
      </c>
      <c r="H1492" s="35">
        <v>93362.82</v>
      </c>
      <c r="I1492" s="35">
        <v>0</v>
      </c>
      <c r="J1492" s="84">
        <v>0</v>
      </c>
      <c r="K1492" s="35">
        <v>0</v>
      </c>
      <c r="L1492" s="35">
        <v>218</v>
      </c>
      <c r="M1492" s="35">
        <v>633554.28</v>
      </c>
      <c r="N1492" s="35">
        <v>0</v>
      </c>
      <c r="O1492" s="35">
        <v>0</v>
      </c>
      <c r="P1492" s="35">
        <v>0</v>
      </c>
      <c r="Q1492" s="35">
        <v>0</v>
      </c>
      <c r="R1492" s="35">
        <v>0</v>
      </c>
      <c r="S1492" s="35">
        <v>0</v>
      </c>
      <c r="T1492" s="35">
        <v>0</v>
      </c>
      <c r="U1492" s="35">
        <v>0</v>
      </c>
      <c r="V1492" s="35">
        <v>4924</v>
      </c>
      <c r="W1492" s="35">
        <v>0</v>
      </c>
      <c r="X1492" s="35">
        <v>15556</v>
      </c>
      <c r="Y1492" s="28"/>
      <c r="Z1492" s="201"/>
      <c r="AA1492" s="201"/>
      <c r="AB1492" s="201"/>
      <c r="AC1492" s="201"/>
      <c r="AD1492" s="201"/>
      <c r="AE1492" s="201"/>
      <c r="AF1492" s="201"/>
      <c r="AG1492" s="201"/>
      <c r="AH1492" s="201"/>
      <c r="AI1492" s="201"/>
      <c r="AJ1492" s="201"/>
      <c r="AK1492" s="201"/>
      <c r="AL1492" s="201"/>
      <c r="AM1492" s="201"/>
      <c r="AN1492" s="201"/>
      <c r="AO1492" s="201"/>
      <c r="AP1492" s="201"/>
      <c r="AQ1492" s="201"/>
      <c r="AR1492" s="201"/>
      <c r="AS1492" s="201"/>
      <c r="AT1492" s="201"/>
      <c r="AU1492" s="201"/>
    </row>
    <row r="1493" spans="1:47" ht="25.5">
      <c r="A1493" s="11">
        <v>174</v>
      </c>
      <c r="B1493" s="8" t="s">
        <v>483</v>
      </c>
      <c r="C1493" s="35">
        <f t="shared" si="105"/>
        <v>261273.5</v>
      </c>
      <c r="D1493" s="35">
        <v>0</v>
      </c>
      <c r="E1493" s="35">
        <v>0</v>
      </c>
      <c r="F1493" s="35">
        <v>0</v>
      </c>
      <c r="G1493" s="35">
        <v>0</v>
      </c>
      <c r="H1493" s="35">
        <v>79346.09</v>
      </c>
      <c r="I1493" s="35">
        <v>0</v>
      </c>
      <c r="J1493" s="84">
        <v>0</v>
      </c>
      <c r="K1493" s="35">
        <v>0</v>
      </c>
      <c r="L1493" s="35">
        <v>206</v>
      </c>
      <c r="M1493" s="35">
        <v>172876.41</v>
      </c>
      <c r="N1493" s="35">
        <v>0</v>
      </c>
      <c r="O1493" s="35">
        <v>0</v>
      </c>
      <c r="P1493" s="35">
        <v>0</v>
      </c>
      <c r="Q1493" s="35">
        <v>0</v>
      </c>
      <c r="R1493" s="35">
        <v>0</v>
      </c>
      <c r="S1493" s="35">
        <v>0</v>
      </c>
      <c r="T1493" s="35">
        <v>0</v>
      </c>
      <c r="U1493" s="35">
        <v>0</v>
      </c>
      <c r="V1493" s="35">
        <v>3654</v>
      </c>
      <c r="W1493" s="35">
        <v>0</v>
      </c>
      <c r="X1493" s="35">
        <v>5397</v>
      </c>
      <c r="Y1493" s="28"/>
      <c r="Z1493" s="201"/>
      <c r="AA1493" s="201"/>
      <c r="AB1493" s="201"/>
      <c r="AC1493" s="201"/>
      <c r="AD1493" s="201"/>
      <c r="AE1493" s="201"/>
      <c r="AF1493" s="201"/>
      <c r="AG1493" s="201"/>
      <c r="AH1493" s="201"/>
      <c r="AI1493" s="201"/>
      <c r="AJ1493" s="201"/>
      <c r="AK1493" s="201"/>
      <c r="AL1493" s="201"/>
      <c r="AM1493" s="201"/>
      <c r="AN1493" s="201"/>
      <c r="AO1493" s="201"/>
      <c r="AP1493" s="201"/>
      <c r="AQ1493" s="201"/>
      <c r="AR1493" s="201"/>
      <c r="AS1493" s="201"/>
      <c r="AT1493" s="201"/>
      <c r="AU1493" s="201"/>
    </row>
    <row r="1494" spans="1:47">
      <c r="A1494" s="11">
        <v>175</v>
      </c>
      <c r="B1494" s="8" t="s">
        <v>484</v>
      </c>
      <c r="C1494" s="35">
        <f t="shared" si="105"/>
        <v>1046710.3999999999</v>
      </c>
      <c r="D1494" s="35">
        <v>0</v>
      </c>
      <c r="E1494" s="35">
        <v>0</v>
      </c>
      <c r="F1494" s="35">
        <v>0</v>
      </c>
      <c r="G1494" s="35">
        <v>0</v>
      </c>
      <c r="H1494" s="35">
        <v>130752.32000000001</v>
      </c>
      <c r="I1494" s="35">
        <v>0</v>
      </c>
      <c r="J1494" s="84">
        <v>0</v>
      </c>
      <c r="K1494" s="35">
        <v>0</v>
      </c>
      <c r="L1494" s="35">
        <v>351</v>
      </c>
      <c r="M1494" s="35">
        <v>887277.08</v>
      </c>
      <c r="N1494" s="35">
        <v>0</v>
      </c>
      <c r="O1494" s="35">
        <v>0</v>
      </c>
      <c r="P1494" s="35">
        <v>0</v>
      </c>
      <c r="Q1494" s="35">
        <v>0</v>
      </c>
      <c r="R1494" s="35">
        <v>0</v>
      </c>
      <c r="S1494" s="35">
        <v>0</v>
      </c>
      <c r="T1494" s="35">
        <v>0</v>
      </c>
      <c r="U1494" s="35">
        <v>0</v>
      </c>
      <c r="V1494" s="35">
        <v>6896</v>
      </c>
      <c r="W1494" s="35">
        <v>0</v>
      </c>
      <c r="X1494" s="35">
        <v>21785</v>
      </c>
      <c r="Y1494" s="28"/>
      <c r="Z1494" s="201"/>
      <c r="AA1494" s="201"/>
      <c r="AB1494" s="201"/>
      <c r="AC1494" s="201"/>
      <c r="AD1494" s="201"/>
      <c r="AE1494" s="201"/>
      <c r="AF1494" s="201"/>
      <c r="AG1494" s="201"/>
      <c r="AH1494" s="201"/>
      <c r="AI1494" s="201"/>
      <c r="AJ1494" s="201"/>
      <c r="AK1494" s="201"/>
      <c r="AL1494" s="201"/>
      <c r="AM1494" s="201"/>
      <c r="AN1494" s="201"/>
      <c r="AO1494" s="201"/>
      <c r="AP1494" s="201"/>
      <c r="AQ1494" s="201"/>
      <c r="AR1494" s="201"/>
      <c r="AS1494" s="201"/>
      <c r="AT1494" s="201"/>
      <c r="AU1494" s="201"/>
    </row>
    <row r="1495" spans="1:47">
      <c r="A1495" s="11">
        <v>176</v>
      </c>
      <c r="B1495" s="8" t="s">
        <v>485</v>
      </c>
      <c r="C1495" s="35">
        <f t="shared" si="105"/>
        <v>967373.51</v>
      </c>
      <c r="D1495" s="35">
        <v>0</v>
      </c>
      <c r="E1495" s="35">
        <v>0</v>
      </c>
      <c r="F1495" s="35">
        <v>0</v>
      </c>
      <c r="G1495" s="35">
        <v>0</v>
      </c>
      <c r="H1495" s="35">
        <v>120893.54</v>
      </c>
      <c r="I1495" s="35">
        <v>0</v>
      </c>
      <c r="J1495" s="84">
        <v>0</v>
      </c>
      <c r="K1495" s="35">
        <v>0</v>
      </c>
      <c r="L1495" s="35">
        <v>313</v>
      </c>
      <c r="M1495" s="35">
        <v>820375.97</v>
      </c>
      <c r="N1495" s="35">
        <v>0</v>
      </c>
      <c r="O1495" s="35">
        <v>0</v>
      </c>
      <c r="P1495" s="35">
        <v>0</v>
      </c>
      <c r="Q1495" s="35">
        <v>0</v>
      </c>
      <c r="R1495" s="35">
        <v>0</v>
      </c>
      <c r="S1495" s="35">
        <v>0</v>
      </c>
      <c r="T1495" s="35">
        <v>0</v>
      </c>
      <c r="U1495" s="35">
        <v>0</v>
      </c>
      <c r="V1495" s="35">
        <v>5961</v>
      </c>
      <c r="W1495" s="35">
        <v>0</v>
      </c>
      <c r="X1495" s="35">
        <v>20143</v>
      </c>
      <c r="Y1495" s="28"/>
      <c r="Z1495" s="201"/>
      <c r="AA1495" s="201"/>
      <c r="AB1495" s="201"/>
      <c r="AC1495" s="201"/>
      <c r="AD1495" s="201"/>
      <c r="AE1495" s="201"/>
      <c r="AF1495" s="201"/>
      <c r="AG1495" s="201"/>
      <c r="AH1495" s="201"/>
      <c r="AI1495" s="201"/>
      <c r="AJ1495" s="201"/>
      <c r="AK1495" s="201"/>
      <c r="AL1495" s="201"/>
      <c r="AM1495" s="201"/>
      <c r="AN1495" s="201"/>
      <c r="AO1495" s="201"/>
      <c r="AP1495" s="201"/>
      <c r="AQ1495" s="201"/>
      <c r="AR1495" s="201"/>
      <c r="AS1495" s="201"/>
      <c r="AT1495" s="201"/>
      <c r="AU1495" s="201"/>
    </row>
    <row r="1496" spans="1:47">
      <c r="A1496" s="11">
        <v>177</v>
      </c>
      <c r="B1496" s="8" t="s">
        <v>486</v>
      </c>
      <c r="C1496" s="35">
        <f t="shared" si="105"/>
        <v>645192</v>
      </c>
      <c r="D1496" s="35">
        <v>0</v>
      </c>
      <c r="E1496" s="35">
        <v>0</v>
      </c>
      <c r="F1496" s="35">
        <v>0</v>
      </c>
      <c r="G1496" s="35">
        <v>0</v>
      </c>
      <c r="H1496" s="35">
        <v>80595.69</v>
      </c>
      <c r="I1496" s="35">
        <v>0</v>
      </c>
      <c r="J1496" s="84">
        <v>0</v>
      </c>
      <c r="K1496" s="35">
        <v>0</v>
      </c>
      <c r="L1496" s="35">
        <v>212</v>
      </c>
      <c r="M1496" s="35">
        <v>546917.31000000006</v>
      </c>
      <c r="N1496" s="35">
        <v>0</v>
      </c>
      <c r="O1496" s="35">
        <v>0</v>
      </c>
      <c r="P1496" s="35">
        <v>0</v>
      </c>
      <c r="Q1496" s="35">
        <v>0</v>
      </c>
      <c r="R1496" s="35">
        <v>0</v>
      </c>
      <c r="S1496" s="35">
        <v>0</v>
      </c>
      <c r="T1496" s="35">
        <v>0</v>
      </c>
      <c r="U1496" s="35">
        <v>0</v>
      </c>
      <c r="V1496" s="35">
        <v>4251</v>
      </c>
      <c r="W1496" s="35">
        <v>0</v>
      </c>
      <c r="X1496" s="35">
        <v>13428</v>
      </c>
      <c r="Y1496" s="28"/>
      <c r="Z1496" s="201"/>
      <c r="AA1496" s="201"/>
      <c r="AB1496" s="201"/>
      <c r="AC1496" s="201"/>
      <c r="AD1496" s="201"/>
      <c r="AE1496" s="201"/>
      <c r="AF1496" s="201"/>
      <c r="AG1496" s="201"/>
      <c r="AH1496" s="201"/>
      <c r="AI1496" s="201"/>
      <c r="AJ1496" s="201"/>
      <c r="AK1496" s="201"/>
      <c r="AL1496" s="201"/>
      <c r="AM1496" s="201"/>
      <c r="AN1496" s="201"/>
      <c r="AO1496" s="201"/>
      <c r="AP1496" s="201"/>
      <c r="AQ1496" s="201"/>
      <c r="AR1496" s="201"/>
      <c r="AS1496" s="201"/>
      <c r="AT1496" s="201"/>
      <c r="AU1496" s="201"/>
    </row>
    <row r="1497" spans="1:47">
      <c r="A1497" s="11">
        <v>178</v>
      </c>
      <c r="B1497" s="8" t="s">
        <v>487</v>
      </c>
      <c r="C1497" s="35">
        <f t="shared" si="105"/>
        <v>548905.79999999993</v>
      </c>
      <c r="D1497" s="35">
        <v>0</v>
      </c>
      <c r="E1497" s="35">
        <v>0</v>
      </c>
      <c r="F1497" s="35">
        <v>0</v>
      </c>
      <c r="G1497" s="35">
        <v>0</v>
      </c>
      <c r="H1497" s="35">
        <v>68567.95</v>
      </c>
      <c r="I1497" s="35">
        <v>0</v>
      </c>
      <c r="J1497" s="84">
        <v>0</v>
      </c>
      <c r="K1497" s="35">
        <v>0</v>
      </c>
      <c r="L1497" s="35">
        <v>214</v>
      </c>
      <c r="M1497" s="35">
        <v>465297.85</v>
      </c>
      <c r="N1497" s="35">
        <v>0</v>
      </c>
      <c r="O1497" s="35">
        <v>0</v>
      </c>
      <c r="P1497" s="35">
        <v>0</v>
      </c>
      <c r="Q1497" s="35">
        <v>0</v>
      </c>
      <c r="R1497" s="35">
        <v>0</v>
      </c>
      <c r="S1497" s="35">
        <v>0</v>
      </c>
      <c r="T1497" s="35">
        <v>0</v>
      </c>
      <c r="U1497" s="35">
        <v>0</v>
      </c>
      <c r="V1497" s="35">
        <v>3616</v>
      </c>
      <c r="W1497" s="35">
        <v>0</v>
      </c>
      <c r="X1497" s="35">
        <v>11424</v>
      </c>
      <c r="Y1497" s="28"/>
      <c r="Z1497" s="201"/>
      <c r="AA1497" s="201"/>
      <c r="AB1497" s="201"/>
      <c r="AC1497" s="201"/>
      <c r="AD1497" s="201"/>
      <c r="AE1497" s="201"/>
      <c r="AF1497" s="201"/>
      <c r="AG1497" s="201"/>
      <c r="AH1497" s="201"/>
      <c r="AI1497" s="201"/>
      <c r="AJ1497" s="201"/>
      <c r="AK1497" s="201"/>
      <c r="AL1497" s="201"/>
      <c r="AM1497" s="201"/>
      <c r="AN1497" s="201"/>
      <c r="AO1497" s="201"/>
      <c r="AP1497" s="201"/>
      <c r="AQ1497" s="201"/>
      <c r="AR1497" s="201"/>
      <c r="AS1497" s="201"/>
      <c r="AT1497" s="201"/>
      <c r="AU1497" s="201"/>
    </row>
    <row r="1498" spans="1:47">
      <c r="A1498" s="11">
        <v>179</v>
      </c>
      <c r="B1498" s="8" t="s">
        <v>488</v>
      </c>
      <c r="C1498" s="35">
        <f t="shared" si="105"/>
        <v>511010.04</v>
      </c>
      <c r="D1498" s="35">
        <v>0</v>
      </c>
      <c r="E1498" s="35">
        <v>0</v>
      </c>
      <c r="F1498" s="35">
        <v>0</v>
      </c>
      <c r="G1498" s="35">
        <v>0</v>
      </c>
      <c r="H1498" s="35">
        <v>79412.62</v>
      </c>
      <c r="I1498" s="35">
        <v>0</v>
      </c>
      <c r="J1498" s="84">
        <v>0</v>
      </c>
      <c r="K1498" s="35">
        <v>0</v>
      </c>
      <c r="L1498" s="35">
        <v>0</v>
      </c>
      <c r="M1498" s="35">
        <v>0</v>
      </c>
      <c r="N1498" s="35">
        <v>0</v>
      </c>
      <c r="O1498" s="35">
        <v>0</v>
      </c>
      <c r="P1498" s="35">
        <v>326</v>
      </c>
      <c r="Q1498" s="35">
        <v>416791.42</v>
      </c>
      <c r="R1498" s="35">
        <v>0</v>
      </c>
      <c r="S1498" s="35">
        <v>0</v>
      </c>
      <c r="T1498" s="35">
        <v>0</v>
      </c>
      <c r="U1498" s="35">
        <v>0</v>
      </c>
      <c r="V1498" s="35">
        <v>4188</v>
      </c>
      <c r="W1498" s="35">
        <v>0</v>
      </c>
      <c r="X1498" s="35">
        <v>10618</v>
      </c>
      <c r="Y1498" s="28"/>
      <c r="Z1498" s="201"/>
      <c r="AA1498" s="201"/>
      <c r="AB1498" s="201"/>
      <c r="AC1498" s="201"/>
      <c r="AD1498" s="201"/>
      <c r="AE1498" s="201"/>
      <c r="AF1498" s="201"/>
      <c r="AG1498" s="201"/>
      <c r="AH1498" s="201"/>
      <c r="AI1498" s="201"/>
      <c r="AJ1498" s="201"/>
      <c r="AK1498" s="201"/>
      <c r="AL1498" s="201"/>
      <c r="AM1498" s="201"/>
      <c r="AN1498" s="201"/>
      <c r="AO1498" s="201"/>
      <c r="AP1498" s="201"/>
      <c r="AQ1498" s="201"/>
      <c r="AR1498" s="201"/>
      <c r="AS1498" s="201"/>
      <c r="AT1498" s="201"/>
      <c r="AU1498" s="201"/>
    </row>
    <row r="1499" spans="1:47">
      <c r="A1499" s="11">
        <v>180</v>
      </c>
      <c r="B1499" s="8" t="s">
        <v>489</v>
      </c>
      <c r="C1499" s="35">
        <f t="shared" si="105"/>
        <v>723127.51</v>
      </c>
      <c r="D1499" s="35">
        <v>0</v>
      </c>
      <c r="E1499" s="35">
        <v>0</v>
      </c>
      <c r="F1499" s="35">
        <v>0</v>
      </c>
      <c r="G1499" s="35">
        <v>0</v>
      </c>
      <c r="H1499" s="35">
        <v>90331.26</v>
      </c>
      <c r="I1499" s="35">
        <v>0</v>
      </c>
      <c r="J1499" s="84">
        <v>0</v>
      </c>
      <c r="K1499" s="35">
        <v>0</v>
      </c>
      <c r="L1499" s="35">
        <v>214</v>
      </c>
      <c r="M1499" s="35">
        <v>612982.25</v>
      </c>
      <c r="N1499" s="35">
        <v>0</v>
      </c>
      <c r="O1499" s="35">
        <v>0</v>
      </c>
      <c r="P1499" s="35">
        <v>0</v>
      </c>
      <c r="Q1499" s="35">
        <v>0</v>
      </c>
      <c r="R1499" s="35">
        <v>0</v>
      </c>
      <c r="S1499" s="35">
        <v>0</v>
      </c>
      <c r="T1499" s="35">
        <v>0</v>
      </c>
      <c r="U1499" s="35">
        <v>0</v>
      </c>
      <c r="V1499" s="35">
        <v>4764</v>
      </c>
      <c r="W1499" s="35">
        <v>0</v>
      </c>
      <c r="X1499" s="35">
        <v>15050</v>
      </c>
      <c r="Y1499" s="28"/>
      <c r="Z1499" s="201"/>
      <c r="AA1499" s="201"/>
      <c r="AB1499" s="201"/>
      <c r="AC1499" s="201"/>
      <c r="AD1499" s="201"/>
      <c r="AE1499" s="201"/>
      <c r="AF1499" s="201"/>
      <c r="AG1499" s="201"/>
      <c r="AH1499" s="201"/>
      <c r="AI1499" s="201"/>
      <c r="AJ1499" s="201"/>
      <c r="AK1499" s="201"/>
      <c r="AL1499" s="201"/>
      <c r="AM1499" s="201"/>
      <c r="AN1499" s="201"/>
      <c r="AO1499" s="201"/>
      <c r="AP1499" s="201"/>
      <c r="AQ1499" s="201"/>
      <c r="AR1499" s="201"/>
      <c r="AS1499" s="201"/>
      <c r="AT1499" s="201"/>
      <c r="AU1499" s="201"/>
    </row>
    <row r="1500" spans="1:47">
      <c r="A1500" s="11">
        <v>181</v>
      </c>
      <c r="B1500" s="60" t="s">
        <v>673</v>
      </c>
      <c r="C1500" s="35">
        <f t="shared" si="105"/>
        <v>1945830</v>
      </c>
      <c r="D1500" s="35">
        <v>0</v>
      </c>
      <c r="E1500" s="35">
        <v>0</v>
      </c>
      <c r="F1500" s="35">
        <v>0</v>
      </c>
      <c r="G1500" s="35">
        <v>0</v>
      </c>
      <c r="H1500" s="35">
        <v>0</v>
      </c>
      <c r="I1500" s="35">
        <v>0</v>
      </c>
      <c r="J1500" s="84">
        <v>0</v>
      </c>
      <c r="K1500" s="35">
        <v>0</v>
      </c>
      <c r="L1500" s="35">
        <v>576</v>
      </c>
      <c r="M1500" s="35">
        <v>1905062</v>
      </c>
      <c r="N1500" s="35">
        <v>0</v>
      </c>
      <c r="O1500" s="35">
        <v>0</v>
      </c>
      <c r="P1500" s="35">
        <v>0</v>
      </c>
      <c r="Q1500" s="35">
        <v>0</v>
      </c>
      <c r="R1500" s="35">
        <v>0</v>
      </c>
      <c r="S1500" s="35">
        <v>0</v>
      </c>
      <c r="T1500" s="35">
        <v>0</v>
      </c>
      <c r="U1500" s="35">
        <v>0</v>
      </c>
      <c r="V1500" s="35">
        <v>0</v>
      </c>
      <c r="W1500" s="35">
        <v>0</v>
      </c>
      <c r="X1500" s="35">
        <v>40768</v>
      </c>
      <c r="Y1500" s="28"/>
      <c r="Z1500" s="201"/>
      <c r="AA1500" s="201"/>
      <c r="AB1500" s="201"/>
      <c r="AC1500" s="201"/>
      <c r="AD1500" s="201"/>
      <c r="AE1500" s="201"/>
      <c r="AF1500" s="201"/>
      <c r="AG1500" s="201"/>
      <c r="AH1500" s="201"/>
      <c r="AI1500" s="201"/>
      <c r="AJ1500" s="201"/>
      <c r="AK1500" s="201"/>
      <c r="AL1500" s="201"/>
      <c r="AM1500" s="201"/>
      <c r="AN1500" s="201"/>
      <c r="AO1500" s="201"/>
      <c r="AP1500" s="201"/>
      <c r="AQ1500" s="201"/>
      <c r="AR1500" s="201"/>
      <c r="AS1500" s="201"/>
      <c r="AT1500" s="201"/>
      <c r="AU1500" s="201"/>
    </row>
    <row r="1501" spans="1:47">
      <c r="A1501" s="11">
        <v>182</v>
      </c>
      <c r="B1501" s="1" t="s">
        <v>674</v>
      </c>
      <c r="C1501" s="35">
        <f t="shared" si="105"/>
        <v>3898005</v>
      </c>
      <c r="D1501" s="35">
        <v>0</v>
      </c>
      <c r="E1501" s="35">
        <v>0</v>
      </c>
      <c r="F1501" s="35">
        <v>0</v>
      </c>
      <c r="G1501" s="35">
        <v>0</v>
      </c>
      <c r="H1501" s="35">
        <v>0</v>
      </c>
      <c r="I1501" s="35">
        <v>0</v>
      </c>
      <c r="J1501" s="84">
        <v>0</v>
      </c>
      <c r="K1501" s="35">
        <v>0</v>
      </c>
      <c r="L1501" s="35">
        <v>810</v>
      </c>
      <c r="M1501" s="35">
        <v>3816336</v>
      </c>
      <c r="N1501" s="35">
        <v>0</v>
      </c>
      <c r="O1501" s="35">
        <v>0</v>
      </c>
      <c r="P1501" s="35">
        <v>0</v>
      </c>
      <c r="Q1501" s="35">
        <v>0</v>
      </c>
      <c r="R1501" s="35">
        <v>0</v>
      </c>
      <c r="S1501" s="35">
        <v>0</v>
      </c>
      <c r="T1501" s="35">
        <v>0</v>
      </c>
      <c r="U1501" s="35">
        <v>0</v>
      </c>
      <c r="V1501" s="35">
        <v>0</v>
      </c>
      <c r="W1501" s="35">
        <v>0</v>
      </c>
      <c r="X1501" s="35">
        <v>81669</v>
      </c>
      <c r="Y1501" s="28"/>
      <c r="Z1501" s="201"/>
      <c r="AA1501" s="201"/>
      <c r="AB1501" s="201"/>
      <c r="AC1501" s="201"/>
      <c r="AD1501" s="201"/>
      <c r="AE1501" s="201"/>
      <c r="AF1501" s="201"/>
      <c r="AG1501" s="201"/>
      <c r="AH1501" s="201"/>
      <c r="AI1501" s="201"/>
      <c r="AJ1501" s="201"/>
      <c r="AK1501" s="201"/>
      <c r="AL1501" s="201"/>
      <c r="AM1501" s="201"/>
      <c r="AN1501" s="201"/>
      <c r="AO1501" s="201"/>
      <c r="AP1501" s="201"/>
      <c r="AQ1501" s="201"/>
      <c r="AR1501" s="201"/>
      <c r="AS1501" s="201"/>
      <c r="AT1501" s="201"/>
      <c r="AU1501" s="201"/>
    </row>
    <row r="1502" spans="1:47">
      <c r="A1502" s="11">
        <v>183</v>
      </c>
      <c r="B1502" s="1" t="s">
        <v>675</v>
      </c>
      <c r="C1502" s="35">
        <f t="shared" si="105"/>
        <v>2998672</v>
      </c>
      <c r="D1502" s="35">
        <v>0</v>
      </c>
      <c r="E1502" s="35">
        <v>0</v>
      </c>
      <c r="F1502" s="35">
        <v>0</v>
      </c>
      <c r="G1502" s="35">
        <v>0</v>
      </c>
      <c r="H1502" s="35">
        <v>0</v>
      </c>
      <c r="I1502" s="35">
        <v>0</v>
      </c>
      <c r="J1502" s="84">
        <v>0</v>
      </c>
      <c r="K1502" s="35">
        <v>0</v>
      </c>
      <c r="L1502" s="35">
        <v>726</v>
      </c>
      <c r="M1502" s="35">
        <v>2935845</v>
      </c>
      <c r="N1502" s="35">
        <v>0</v>
      </c>
      <c r="O1502" s="35">
        <v>0</v>
      </c>
      <c r="P1502" s="35">
        <v>0</v>
      </c>
      <c r="Q1502" s="35">
        <v>0</v>
      </c>
      <c r="R1502" s="35">
        <v>0</v>
      </c>
      <c r="S1502" s="35">
        <v>0</v>
      </c>
      <c r="T1502" s="35">
        <v>0</v>
      </c>
      <c r="U1502" s="35">
        <v>0</v>
      </c>
      <c r="V1502" s="35">
        <v>0</v>
      </c>
      <c r="W1502" s="35">
        <v>0</v>
      </c>
      <c r="X1502" s="35">
        <v>62827</v>
      </c>
      <c r="Y1502" s="28"/>
      <c r="Z1502" s="201"/>
      <c r="AA1502" s="201"/>
      <c r="AB1502" s="201"/>
      <c r="AC1502" s="201"/>
      <c r="AD1502" s="201"/>
      <c r="AE1502" s="201"/>
      <c r="AF1502" s="201"/>
      <c r="AG1502" s="201"/>
      <c r="AH1502" s="201"/>
      <c r="AI1502" s="201"/>
      <c r="AJ1502" s="201"/>
      <c r="AK1502" s="201"/>
      <c r="AL1502" s="201"/>
      <c r="AM1502" s="201"/>
      <c r="AN1502" s="201"/>
      <c r="AO1502" s="201"/>
      <c r="AP1502" s="201"/>
      <c r="AQ1502" s="201"/>
      <c r="AR1502" s="201"/>
      <c r="AS1502" s="201"/>
      <c r="AT1502" s="201"/>
      <c r="AU1502" s="201"/>
    </row>
    <row r="1503" spans="1:47" ht="25.5">
      <c r="A1503" s="11">
        <v>184</v>
      </c>
      <c r="B1503" s="1" t="s">
        <v>677</v>
      </c>
      <c r="C1503" s="35">
        <f t="shared" si="105"/>
        <v>1062260</v>
      </c>
      <c r="D1503" s="35">
        <v>0</v>
      </c>
      <c r="E1503" s="35">
        <v>0</v>
      </c>
      <c r="F1503" s="35">
        <v>0</v>
      </c>
      <c r="G1503" s="35">
        <v>0</v>
      </c>
      <c r="H1503" s="35">
        <v>0</v>
      </c>
      <c r="I1503" s="35">
        <v>0</v>
      </c>
      <c r="J1503" s="84">
        <v>0</v>
      </c>
      <c r="K1503" s="35">
        <v>0</v>
      </c>
      <c r="L1503" s="35">
        <v>316</v>
      </c>
      <c r="M1503" s="35">
        <v>1040004</v>
      </c>
      <c r="N1503" s="35">
        <v>0</v>
      </c>
      <c r="O1503" s="35">
        <v>0</v>
      </c>
      <c r="P1503" s="35">
        <v>0</v>
      </c>
      <c r="Q1503" s="35">
        <v>0</v>
      </c>
      <c r="R1503" s="35">
        <v>0</v>
      </c>
      <c r="S1503" s="35">
        <v>0</v>
      </c>
      <c r="T1503" s="35">
        <v>0</v>
      </c>
      <c r="U1503" s="35">
        <v>0</v>
      </c>
      <c r="V1503" s="35">
        <v>0</v>
      </c>
      <c r="W1503" s="35">
        <v>0</v>
      </c>
      <c r="X1503" s="35">
        <v>22256</v>
      </c>
      <c r="Y1503" s="28"/>
      <c r="Z1503" s="201"/>
      <c r="AA1503" s="201"/>
      <c r="AB1503" s="201"/>
      <c r="AC1503" s="201"/>
      <c r="AD1503" s="201"/>
      <c r="AE1503" s="201"/>
      <c r="AF1503" s="201"/>
      <c r="AG1503" s="201"/>
      <c r="AH1503" s="201"/>
      <c r="AI1503" s="201"/>
      <c r="AJ1503" s="201"/>
      <c r="AK1503" s="201"/>
      <c r="AL1503" s="201"/>
      <c r="AM1503" s="201"/>
      <c r="AN1503" s="201"/>
      <c r="AO1503" s="201"/>
      <c r="AP1503" s="201"/>
      <c r="AQ1503" s="201"/>
      <c r="AR1503" s="201"/>
      <c r="AS1503" s="201"/>
      <c r="AT1503" s="201"/>
      <c r="AU1503" s="201"/>
    </row>
    <row r="1504" spans="1:47">
      <c r="A1504" s="11">
        <v>185</v>
      </c>
      <c r="B1504" s="59" t="s">
        <v>1120</v>
      </c>
      <c r="C1504" s="35">
        <f t="shared" si="105"/>
        <v>2252013</v>
      </c>
      <c r="D1504" s="35">
        <v>0</v>
      </c>
      <c r="E1504" s="35">
        <v>0</v>
      </c>
      <c r="F1504" s="35">
        <v>0</v>
      </c>
      <c r="G1504" s="35">
        <v>0</v>
      </c>
      <c r="H1504" s="35">
        <v>0</v>
      </c>
      <c r="I1504" s="35">
        <v>0</v>
      </c>
      <c r="J1504" s="84">
        <v>0</v>
      </c>
      <c r="K1504" s="35">
        <v>0</v>
      </c>
      <c r="L1504" s="35">
        <v>674.26</v>
      </c>
      <c r="M1504" s="35">
        <v>2204830</v>
      </c>
      <c r="N1504" s="35">
        <v>0</v>
      </c>
      <c r="O1504" s="35">
        <v>0</v>
      </c>
      <c r="P1504" s="35">
        <v>0</v>
      </c>
      <c r="Q1504" s="35">
        <v>0</v>
      </c>
      <c r="R1504" s="35">
        <v>0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47183</v>
      </c>
      <c r="Y1504" s="28"/>
      <c r="Z1504" s="201"/>
      <c r="AA1504" s="201"/>
      <c r="AB1504" s="201"/>
      <c r="AC1504" s="201"/>
      <c r="AD1504" s="201"/>
      <c r="AE1504" s="201"/>
      <c r="AF1504" s="201"/>
      <c r="AG1504" s="201"/>
      <c r="AH1504" s="201"/>
      <c r="AI1504" s="201"/>
      <c r="AJ1504" s="201"/>
      <c r="AK1504" s="201"/>
      <c r="AL1504" s="201"/>
      <c r="AM1504" s="201"/>
      <c r="AN1504" s="201"/>
      <c r="AO1504" s="201"/>
      <c r="AP1504" s="201"/>
      <c r="AQ1504" s="201"/>
      <c r="AR1504" s="201"/>
      <c r="AS1504" s="201"/>
      <c r="AT1504" s="201"/>
      <c r="AU1504" s="201"/>
    </row>
    <row r="1505" spans="1:47">
      <c r="A1505" s="11">
        <v>186</v>
      </c>
      <c r="B1505" s="61" t="s">
        <v>1121</v>
      </c>
      <c r="C1505" s="35">
        <f t="shared" si="105"/>
        <v>2041060</v>
      </c>
      <c r="D1505" s="35">
        <v>0</v>
      </c>
      <c r="E1505" s="35">
        <v>0</v>
      </c>
      <c r="F1505" s="35">
        <v>0</v>
      </c>
      <c r="G1505" s="35">
        <v>0</v>
      </c>
      <c r="H1505" s="35">
        <v>0</v>
      </c>
      <c r="I1505" s="35">
        <v>0</v>
      </c>
      <c r="J1505" s="84">
        <v>0</v>
      </c>
      <c r="K1505" s="35">
        <v>0</v>
      </c>
      <c r="L1505" s="35">
        <v>611.1</v>
      </c>
      <c r="M1505" s="35">
        <v>1998297</v>
      </c>
      <c r="N1505" s="35">
        <v>0</v>
      </c>
      <c r="O1505" s="35">
        <v>0</v>
      </c>
      <c r="P1505" s="35">
        <v>0</v>
      </c>
      <c r="Q1505" s="35">
        <v>0</v>
      </c>
      <c r="R1505" s="35">
        <v>0</v>
      </c>
      <c r="S1505" s="35">
        <v>0</v>
      </c>
      <c r="T1505" s="35">
        <v>0</v>
      </c>
      <c r="U1505" s="35">
        <v>0</v>
      </c>
      <c r="V1505" s="35">
        <v>0</v>
      </c>
      <c r="W1505" s="35">
        <v>0</v>
      </c>
      <c r="X1505" s="35">
        <v>42763</v>
      </c>
      <c r="Y1505" s="28"/>
      <c r="Z1505" s="201"/>
      <c r="AA1505" s="201"/>
      <c r="AB1505" s="201"/>
      <c r="AC1505" s="201"/>
      <c r="AD1505" s="201"/>
      <c r="AE1505" s="201"/>
      <c r="AF1505" s="201"/>
      <c r="AG1505" s="201"/>
      <c r="AH1505" s="201"/>
      <c r="AI1505" s="201"/>
      <c r="AJ1505" s="201"/>
      <c r="AK1505" s="201"/>
      <c r="AL1505" s="201"/>
      <c r="AM1505" s="201"/>
      <c r="AN1505" s="201"/>
      <c r="AO1505" s="201"/>
      <c r="AP1505" s="201"/>
      <c r="AQ1505" s="201"/>
      <c r="AR1505" s="201"/>
      <c r="AS1505" s="201"/>
      <c r="AT1505" s="201"/>
      <c r="AU1505" s="201"/>
    </row>
    <row r="1506" spans="1:47">
      <c r="A1506" s="11">
        <v>187</v>
      </c>
      <c r="B1506" s="61" t="s">
        <v>1122</v>
      </c>
      <c r="C1506" s="35">
        <f t="shared" si="105"/>
        <v>1747121.37</v>
      </c>
      <c r="D1506" s="35">
        <v>0</v>
      </c>
      <c r="E1506" s="35">
        <v>0</v>
      </c>
      <c r="F1506" s="35">
        <v>0</v>
      </c>
      <c r="G1506" s="35">
        <v>0</v>
      </c>
      <c r="H1506" s="35">
        <v>0</v>
      </c>
      <c r="I1506" s="35">
        <v>0</v>
      </c>
      <c r="J1506" s="84">
        <v>0</v>
      </c>
      <c r="K1506" s="35">
        <v>0</v>
      </c>
      <c r="L1506" s="35">
        <v>514.58000000000004</v>
      </c>
      <c r="M1506" s="35">
        <v>1682676</v>
      </c>
      <c r="N1506" s="35">
        <v>0</v>
      </c>
      <c r="O1506" s="35">
        <v>0</v>
      </c>
      <c r="P1506" s="35">
        <v>0</v>
      </c>
      <c r="Q1506" s="35">
        <v>0</v>
      </c>
      <c r="R1506" s="35">
        <v>0</v>
      </c>
      <c r="S1506" s="35">
        <v>0</v>
      </c>
      <c r="T1506" s="35">
        <v>0</v>
      </c>
      <c r="U1506" s="35">
        <v>0</v>
      </c>
      <c r="V1506" s="35">
        <v>0</v>
      </c>
      <c r="W1506" s="35">
        <v>64445.37</v>
      </c>
      <c r="X1506" s="35">
        <v>0</v>
      </c>
      <c r="Y1506" s="28"/>
      <c r="Z1506" s="201"/>
      <c r="AA1506" s="201"/>
      <c r="AB1506" s="201"/>
      <c r="AC1506" s="201"/>
      <c r="AD1506" s="201"/>
      <c r="AE1506" s="201"/>
      <c r="AF1506" s="201"/>
      <c r="AG1506" s="201"/>
      <c r="AH1506" s="201"/>
      <c r="AI1506" s="201"/>
      <c r="AJ1506" s="201"/>
      <c r="AK1506" s="201"/>
      <c r="AL1506" s="201"/>
      <c r="AM1506" s="201"/>
      <c r="AN1506" s="201"/>
      <c r="AO1506" s="201"/>
      <c r="AP1506" s="201"/>
      <c r="AQ1506" s="201"/>
      <c r="AR1506" s="201"/>
      <c r="AS1506" s="201"/>
      <c r="AT1506" s="201"/>
      <c r="AU1506" s="201"/>
    </row>
    <row r="1507" spans="1:47">
      <c r="A1507" s="11">
        <v>188</v>
      </c>
      <c r="B1507" s="61" t="s">
        <v>1124</v>
      </c>
      <c r="C1507" s="35">
        <f t="shared" si="105"/>
        <v>2882764.4813000001</v>
      </c>
      <c r="D1507" s="35">
        <v>0</v>
      </c>
      <c r="E1507" s="35">
        <v>0</v>
      </c>
      <c r="F1507" s="35">
        <v>0</v>
      </c>
      <c r="G1507" s="35">
        <v>0</v>
      </c>
      <c r="H1507" s="35">
        <v>0</v>
      </c>
      <c r="I1507" s="35">
        <v>0</v>
      </c>
      <c r="J1507" s="84">
        <v>0</v>
      </c>
      <c r="K1507" s="35">
        <v>0</v>
      </c>
      <c r="L1507" s="35">
        <v>855.45799999999997</v>
      </c>
      <c r="M1507" s="35">
        <v>2797347</v>
      </c>
      <c r="N1507" s="35">
        <v>0</v>
      </c>
      <c r="O1507" s="35">
        <v>0</v>
      </c>
      <c r="P1507" s="35">
        <v>0</v>
      </c>
      <c r="Q1507" s="35">
        <v>0</v>
      </c>
      <c r="R1507" s="35">
        <v>0</v>
      </c>
      <c r="S1507" s="35">
        <v>0</v>
      </c>
      <c r="T1507" s="35">
        <v>0</v>
      </c>
      <c r="U1507" s="35">
        <v>0</v>
      </c>
      <c r="V1507" s="35">
        <v>0</v>
      </c>
      <c r="W1507" s="35">
        <v>85417.481299999999</v>
      </c>
      <c r="X1507" s="35">
        <v>0</v>
      </c>
      <c r="Y1507" s="28"/>
      <c r="Z1507" s="201"/>
      <c r="AA1507" s="201"/>
      <c r="AB1507" s="201"/>
      <c r="AC1507" s="201"/>
      <c r="AD1507" s="201"/>
      <c r="AE1507" s="201"/>
      <c r="AF1507" s="201"/>
      <c r="AG1507" s="201"/>
      <c r="AH1507" s="201"/>
      <c r="AI1507" s="201"/>
      <c r="AJ1507" s="201"/>
      <c r="AK1507" s="201"/>
      <c r="AL1507" s="201"/>
      <c r="AM1507" s="201"/>
      <c r="AN1507" s="201"/>
      <c r="AO1507" s="201"/>
      <c r="AP1507" s="201"/>
      <c r="AQ1507" s="201"/>
      <c r="AR1507" s="201"/>
      <c r="AS1507" s="201"/>
      <c r="AT1507" s="201"/>
      <c r="AU1507" s="201"/>
    </row>
    <row r="1508" spans="1:47">
      <c r="A1508" s="11">
        <v>189</v>
      </c>
      <c r="B1508" s="8" t="s">
        <v>1125</v>
      </c>
      <c r="C1508" s="35">
        <f t="shared" si="105"/>
        <v>2598763</v>
      </c>
      <c r="D1508" s="35">
        <v>0</v>
      </c>
      <c r="E1508" s="35">
        <v>0</v>
      </c>
      <c r="F1508" s="35">
        <v>0</v>
      </c>
      <c r="G1508" s="35">
        <v>0</v>
      </c>
      <c r="H1508" s="35">
        <v>0</v>
      </c>
      <c r="I1508" s="35">
        <v>0</v>
      </c>
      <c r="J1508" s="84">
        <v>0</v>
      </c>
      <c r="K1508" s="35">
        <v>0</v>
      </c>
      <c r="L1508" s="35">
        <v>778.07799999999997</v>
      </c>
      <c r="M1508" s="35">
        <v>2544315</v>
      </c>
      <c r="N1508" s="35">
        <v>0</v>
      </c>
      <c r="O1508" s="35">
        <v>0</v>
      </c>
      <c r="P1508" s="35">
        <v>0</v>
      </c>
      <c r="Q1508" s="35">
        <v>0</v>
      </c>
      <c r="R1508" s="35">
        <v>0</v>
      </c>
      <c r="S1508" s="35">
        <v>0</v>
      </c>
      <c r="T1508" s="35">
        <v>0</v>
      </c>
      <c r="U1508" s="35">
        <v>0</v>
      </c>
      <c r="V1508" s="35">
        <v>0</v>
      </c>
      <c r="W1508" s="35">
        <v>0</v>
      </c>
      <c r="X1508" s="35">
        <v>54448</v>
      </c>
      <c r="Y1508" s="28"/>
      <c r="Z1508" s="201"/>
      <c r="AA1508" s="201"/>
      <c r="AB1508" s="201"/>
      <c r="AC1508" s="201"/>
      <c r="AD1508" s="201"/>
      <c r="AE1508" s="201"/>
      <c r="AF1508" s="201"/>
      <c r="AG1508" s="201"/>
      <c r="AH1508" s="201"/>
      <c r="AI1508" s="201"/>
      <c r="AJ1508" s="201"/>
      <c r="AK1508" s="201"/>
      <c r="AL1508" s="201"/>
      <c r="AM1508" s="201"/>
      <c r="AN1508" s="201"/>
      <c r="AO1508" s="201"/>
      <c r="AP1508" s="201"/>
      <c r="AQ1508" s="201"/>
      <c r="AR1508" s="201"/>
      <c r="AS1508" s="201"/>
      <c r="AT1508" s="201"/>
      <c r="AU1508" s="201"/>
    </row>
    <row r="1509" spans="1:47">
      <c r="A1509" s="11">
        <v>190</v>
      </c>
      <c r="B1509" s="61" t="s">
        <v>1123</v>
      </c>
      <c r="C1509" s="35">
        <f t="shared" si="105"/>
        <v>1835621</v>
      </c>
      <c r="D1509" s="35">
        <v>0</v>
      </c>
      <c r="E1509" s="35">
        <v>0</v>
      </c>
      <c r="F1509" s="35">
        <v>0</v>
      </c>
      <c r="G1509" s="35">
        <v>0</v>
      </c>
      <c r="H1509" s="35">
        <v>0</v>
      </c>
      <c r="I1509" s="35">
        <v>0</v>
      </c>
      <c r="J1509" s="84">
        <v>0</v>
      </c>
      <c r="K1509" s="35">
        <v>0</v>
      </c>
      <c r="L1509" s="35">
        <v>446.476</v>
      </c>
      <c r="M1509" s="35">
        <v>1797162</v>
      </c>
      <c r="N1509" s="35">
        <v>0</v>
      </c>
      <c r="O1509" s="35">
        <v>0</v>
      </c>
      <c r="P1509" s="35">
        <v>0</v>
      </c>
      <c r="Q1509" s="35">
        <v>0</v>
      </c>
      <c r="R1509" s="35">
        <v>0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  <c r="X1509" s="35">
        <v>38459</v>
      </c>
      <c r="Y1509" s="28"/>
      <c r="Z1509" s="201"/>
      <c r="AA1509" s="201"/>
      <c r="AB1509" s="201"/>
      <c r="AC1509" s="201"/>
      <c r="AD1509" s="201"/>
      <c r="AE1509" s="201"/>
      <c r="AF1509" s="201"/>
      <c r="AG1509" s="201"/>
      <c r="AH1509" s="201"/>
      <c r="AI1509" s="201"/>
      <c r="AJ1509" s="201"/>
      <c r="AK1509" s="201"/>
      <c r="AL1509" s="201"/>
      <c r="AM1509" s="201"/>
      <c r="AN1509" s="201"/>
      <c r="AO1509" s="201"/>
      <c r="AP1509" s="201"/>
      <c r="AQ1509" s="201"/>
      <c r="AR1509" s="201"/>
      <c r="AS1509" s="201"/>
      <c r="AT1509" s="201"/>
      <c r="AU1509" s="201"/>
    </row>
    <row r="1510" spans="1:47">
      <c r="A1510" s="39" t="s">
        <v>156</v>
      </c>
      <c r="B1510" s="33"/>
      <c r="C1510" s="27">
        <f>SUM(C1511:C1517)</f>
        <v>6485488.75</v>
      </c>
      <c r="D1510" s="27">
        <f t="shared" ref="D1510:X1510" si="106">SUM(D1511:D1517)</f>
        <v>0</v>
      </c>
      <c r="E1510" s="27">
        <f t="shared" si="106"/>
        <v>256336.95</v>
      </c>
      <c r="F1510" s="27">
        <f t="shared" si="106"/>
        <v>0</v>
      </c>
      <c r="G1510" s="27">
        <f t="shared" si="106"/>
        <v>0</v>
      </c>
      <c r="H1510" s="27">
        <f t="shared" si="106"/>
        <v>467522</v>
      </c>
      <c r="I1510" s="27">
        <f t="shared" si="106"/>
        <v>586069</v>
      </c>
      <c r="J1510" s="83">
        <f t="shared" si="106"/>
        <v>0</v>
      </c>
      <c r="K1510" s="27">
        <f t="shared" si="106"/>
        <v>0</v>
      </c>
      <c r="L1510" s="27">
        <f t="shared" si="106"/>
        <v>1404.1</v>
      </c>
      <c r="M1510" s="27">
        <f t="shared" si="106"/>
        <v>2661660.4</v>
      </c>
      <c r="N1510" s="27">
        <f t="shared" si="106"/>
        <v>0</v>
      </c>
      <c r="O1510" s="27">
        <f t="shared" si="106"/>
        <v>0</v>
      </c>
      <c r="P1510" s="27">
        <f t="shared" si="106"/>
        <v>1318.4</v>
      </c>
      <c r="Q1510" s="27">
        <f t="shared" si="106"/>
        <v>2125958.8000000003</v>
      </c>
      <c r="R1510" s="27">
        <f t="shared" si="106"/>
        <v>736.90000000000009</v>
      </c>
      <c r="S1510" s="27">
        <f t="shared" si="106"/>
        <v>313801.60000000003</v>
      </c>
      <c r="T1510" s="27">
        <f t="shared" si="106"/>
        <v>0</v>
      </c>
      <c r="U1510" s="27">
        <f t="shared" si="106"/>
        <v>0</v>
      </c>
      <c r="V1510" s="27">
        <f t="shared" si="106"/>
        <v>27903</v>
      </c>
      <c r="W1510" s="27">
        <f t="shared" si="106"/>
        <v>0</v>
      </c>
      <c r="X1510" s="27">
        <f t="shared" si="106"/>
        <v>46237</v>
      </c>
      <c r="Y1510" s="28"/>
      <c r="Z1510" s="201"/>
      <c r="AA1510" s="201"/>
      <c r="AB1510" s="201"/>
      <c r="AC1510" s="201"/>
      <c r="AD1510" s="201"/>
      <c r="AE1510" s="201"/>
      <c r="AF1510" s="201"/>
      <c r="AG1510" s="201"/>
      <c r="AH1510" s="201"/>
      <c r="AI1510" s="201"/>
      <c r="AJ1510" s="201"/>
      <c r="AK1510" s="201"/>
      <c r="AL1510" s="201"/>
      <c r="AM1510" s="201"/>
      <c r="AN1510" s="201"/>
      <c r="AO1510" s="201"/>
      <c r="AP1510" s="201"/>
      <c r="AQ1510" s="201"/>
      <c r="AR1510" s="201"/>
      <c r="AS1510" s="201"/>
      <c r="AT1510" s="201"/>
      <c r="AU1510" s="201"/>
    </row>
    <row r="1511" spans="1:47" ht="25.5">
      <c r="A1511" s="75">
        <v>191</v>
      </c>
      <c r="B1511" s="60" t="s">
        <v>490</v>
      </c>
      <c r="C1511" s="35">
        <f t="shared" ref="C1511:C1517" si="107">D1511+E1511+F1511+G1511+H1511+I1511+K1511+M1511+O1511+Q1511+S1511+U1511+V1511+W1511+X1511</f>
        <v>1427621</v>
      </c>
      <c r="D1511" s="35">
        <v>0</v>
      </c>
      <c r="E1511" s="35">
        <v>108430</v>
      </c>
      <c r="F1511" s="35">
        <v>0</v>
      </c>
      <c r="G1511" s="35">
        <v>0</v>
      </c>
      <c r="H1511" s="35">
        <v>183473</v>
      </c>
      <c r="I1511" s="35">
        <v>0</v>
      </c>
      <c r="J1511" s="84">
        <v>0</v>
      </c>
      <c r="K1511" s="35">
        <v>0</v>
      </c>
      <c r="L1511" s="35">
        <v>431.7</v>
      </c>
      <c r="M1511" s="35">
        <v>608924</v>
      </c>
      <c r="N1511" s="35">
        <v>0</v>
      </c>
      <c r="O1511" s="35">
        <v>0</v>
      </c>
      <c r="P1511" s="35">
        <v>346</v>
      </c>
      <c r="Q1511" s="35">
        <v>451486</v>
      </c>
      <c r="R1511" s="35">
        <v>20.9</v>
      </c>
      <c r="S1511" s="35">
        <v>71674</v>
      </c>
      <c r="T1511" s="35">
        <v>0</v>
      </c>
      <c r="U1511" s="35">
        <v>0</v>
      </c>
      <c r="V1511" s="35">
        <v>3634</v>
      </c>
      <c r="W1511" s="35">
        <v>0</v>
      </c>
      <c r="X1511" s="35">
        <v>0</v>
      </c>
      <c r="Y1511" s="28"/>
      <c r="Z1511" s="201"/>
      <c r="AA1511" s="201"/>
      <c r="AB1511" s="201"/>
      <c r="AC1511" s="201"/>
      <c r="AD1511" s="201"/>
      <c r="AE1511" s="201"/>
      <c r="AF1511" s="201"/>
      <c r="AG1511" s="201"/>
      <c r="AH1511" s="201"/>
      <c r="AI1511" s="201"/>
      <c r="AJ1511" s="201"/>
      <c r="AK1511" s="201"/>
      <c r="AL1511" s="201"/>
      <c r="AM1511" s="201"/>
      <c r="AN1511" s="201"/>
      <c r="AO1511" s="201"/>
      <c r="AP1511" s="201"/>
      <c r="AQ1511" s="201"/>
      <c r="AR1511" s="201"/>
      <c r="AS1511" s="201"/>
      <c r="AT1511" s="201"/>
      <c r="AU1511" s="201"/>
    </row>
    <row r="1512" spans="1:47" ht="25.5">
      <c r="A1512" s="75">
        <v>192</v>
      </c>
      <c r="B1512" s="1" t="s">
        <v>491</v>
      </c>
      <c r="C1512" s="35">
        <f t="shared" si="107"/>
        <v>611732.16</v>
      </c>
      <c r="D1512" s="35">
        <v>0</v>
      </c>
      <c r="E1512" s="35">
        <v>17197.16</v>
      </c>
      <c r="F1512" s="35">
        <v>0</v>
      </c>
      <c r="G1512" s="35">
        <v>0</v>
      </c>
      <c r="H1512" s="35">
        <v>33026</v>
      </c>
      <c r="I1512" s="35">
        <v>0</v>
      </c>
      <c r="J1512" s="84">
        <v>0</v>
      </c>
      <c r="K1512" s="35">
        <v>0</v>
      </c>
      <c r="L1512" s="35">
        <v>134</v>
      </c>
      <c r="M1512" s="35">
        <v>282874</v>
      </c>
      <c r="N1512" s="35">
        <v>0</v>
      </c>
      <c r="O1512" s="35">
        <v>0</v>
      </c>
      <c r="P1512" s="35">
        <v>134</v>
      </c>
      <c r="Q1512" s="35">
        <v>230748</v>
      </c>
      <c r="R1512" s="35">
        <v>134</v>
      </c>
      <c r="S1512" s="35">
        <v>33366</v>
      </c>
      <c r="T1512" s="35">
        <v>0</v>
      </c>
      <c r="U1512" s="35">
        <v>0</v>
      </c>
      <c r="V1512" s="35">
        <v>1741</v>
      </c>
      <c r="W1512" s="35">
        <v>0</v>
      </c>
      <c r="X1512" s="35">
        <v>12780</v>
      </c>
      <c r="Y1512" s="28"/>
      <c r="Z1512" s="201"/>
      <c r="AA1512" s="201"/>
      <c r="AB1512" s="201"/>
      <c r="AC1512" s="201"/>
      <c r="AD1512" s="201"/>
      <c r="AE1512" s="201"/>
      <c r="AF1512" s="201"/>
      <c r="AG1512" s="201"/>
      <c r="AH1512" s="201"/>
      <c r="AI1512" s="201"/>
      <c r="AJ1512" s="201"/>
      <c r="AK1512" s="201"/>
      <c r="AL1512" s="201"/>
      <c r="AM1512" s="201"/>
      <c r="AN1512" s="201"/>
      <c r="AO1512" s="201"/>
      <c r="AP1512" s="201"/>
      <c r="AQ1512" s="201"/>
      <c r="AR1512" s="201"/>
      <c r="AS1512" s="201"/>
      <c r="AT1512" s="201"/>
      <c r="AU1512" s="201"/>
    </row>
    <row r="1513" spans="1:47" ht="25.5">
      <c r="A1513" s="75">
        <v>193</v>
      </c>
      <c r="B1513" s="1" t="s">
        <v>492</v>
      </c>
      <c r="C1513" s="35">
        <f t="shared" si="107"/>
        <v>71226.490000000005</v>
      </c>
      <c r="D1513" s="35">
        <v>0</v>
      </c>
      <c r="E1513" s="35">
        <v>23113.49</v>
      </c>
      <c r="F1513" s="35">
        <v>0</v>
      </c>
      <c r="G1513" s="35">
        <v>0</v>
      </c>
      <c r="H1513" s="35">
        <v>44388</v>
      </c>
      <c r="I1513" s="35">
        <v>0</v>
      </c>
      <c r="J1513" s="84">
        <v>0</v>
      </c>
      <c r="K1513" s="35">
        <v>0</v>
      </c>
      <c r="L1513" s="35">
        <v>0</v>
      </c>
      <c r="M1513" s="35">
        <v>0</v>
      </c>
      <c r="N1513" s="35">
        <v>0</v>
      </c>
      <c r="O1513" s="35">
        <v>0</v>
      </c>
      <c r="P1513" s="35">
        <v>0</v>
      </c>
      <c r="Q1513" s="35">
        <v>0</v>
      </c>
      <c r="R1513" s="35">
        <v>0</v>
      </c>
      <c r="S1513" s="35">
        <v>0</v>
      </c>
      <c r="T1513" s="35">
        <v>0</v>
      </c>
      <c r="U1513" s="35">
        <v>0</v>
      </c>
      <c r="V1513" s="35">
        <v>2281</v>
      </c>
      <c r="W1513" s="35">
        <v>0</v>
      </c>
      <c r="X1513" s="35">
        <v>1444</v>
      </c>
      <c r="Y1513" s="28"/>
      <c r="Z1513" s="201"/>
      <c r="AA1513" s="201"/>
      <c r="AB1513" s="201"/>
      <c r="AC1513" s="201"/>
      <c r="AD1513" s="201"/>
      <c r="AE1513" s="201"/>
      <c r="AF1513" s="201"/>
      <c r="AG1513" s="201"/>
      <c r="AH1513" s="201"/>
      <c r="AI1513" s="201"/>
      <c r="AJ1513" s="201"/>
      <c r="AK1513" s="201"/>
      <c r="AL1513" s="201"/>
      <c r="AM1513" s="201"/>
      <c r="AN1513" s="201"/>
      <c r="AO1513" s="201"/>
      <c r="AP1513" s="201"/>
      <c r="AQ1513" s="201"/>
      <c r="AR1513" s="201"/>
      <c r="AS1513" s="201"/>
      <c r="AT1513" s="201"/>
      <c r="AU1513" s="201"/>
    </row>
    <row r="1514" spans="1:47" ht="25.5">
      <c r="A1514" s="75">
        <v>194</v>
      </c>
      <c r="B1514" s="1" t="s">
        <v>157</v>
      </c>
      <c r="C1514" s="35">
        <f t="shared" si="107"/>
        <v>1030689.7999999999</v>
      </c>
      <c r="D1514" s="35">
        <v>0</v>
      </c>
      <c r="E1514" s="35">
        <v>26873</v>
      </c>
      <c r="F1514" s="35">
        <v>0</v>
      </c>
      <c r="G1514" s="35">
        <v>0</v>
      </c>
      <c r="H1514" s="35">
        <v>51609</v>
      </c>
      <c r="I1514" s="35">
        <v>94715</v>
      </c>
      <c r="J1514" s="84">
        <v>0</v>
      </c>
      <c r="K1514" s="35">
        <v>0</v>
      </c>
      <c r="L1514" s="35">
        <v>209.4</v>
      </c>
      <c r="M1514" s="35">
        <v>442043.4</v>
      </c>
      <c r="N1514" s="35">
        <v>0</v>
      </c>
      <c r="O1514" s="35">
        <v>0</v>
      </c>
      <c r="P1514" s="35">
        <v>209.4</v>
      </c>
      <c r="Q1514" s="35">
        <v>360586.8</v>
      </c>
      <c r="R1514" s="35">
        <v>209.4</v>
      </c>
      <c r="S1514" s="35">
        <v>52140.6</v>
      </c>
      <c r="T1514" s="35">
        <v>0</v>
      </c>
      <c r="U1514" s="35">
        <v>0</v>
      </c>
      <c r="V1514" s="35">
        <v>2722</v>
      </c>
      <c r="W1514" s="35">
        <v>0</v>
      </c>
      <c r="X1514" s="35">
        <v>0</v>
      </c>
      <c r="Y1514" s="28"/>
      <c r="Z1514" s="201"/>
      <c r="AA1514" s="201"/>
      <c r="AB1514" s="201"/>
      <c r="AC1514" s="201"/>
      <c r="AD1514" s="201"/>
      <c r="AE1514" s="201"/>
      <c r="AF1514" s="201"/>
      <c r="AG1514" s="201"/>
      <c r="AH1514" s="201"/>
      <c r="AI1514" s="201"/>
      <c r="AJ1514" s="201"/>
      <c r="AK1514" s="201"/>
      <c r="AL1514" s="201"/>
      <c r="AM1514" s="201"/>
      <c r="AN1514" s="201"/>
      <c r="AO1514" s="201"/>
      <c r="AP1514" s="201"/>
      <c r="AQ1514" s="201"/>
      <c r="AR1514" s="201"/>
      <c r="AS1514" s="201"/>
      <c r="AT1514" s="201"/>
      <c r="AU1514" s="201"/>
    </row>
    <row r="1515" spans="1:47" ht="25.5">
      <c r="A1515" s="75">
        <v>195</v>
      </c>
      <c r="B1515" s="1" t="s">
        <v>158</v>
      </c>
      <c r="C1515" s="35">
        <f t="shared" si="107"/>
        <v>1803463.8</v>
      </c>
      <c r="D1515" s="35">
        <v>0</v>
      </c>
      <c r="E1515" s="35">
        <v>47022</v>
      </c>
      <c r="F1515" s="35">
        <v>0</v>
      </c>
      <c r="G1515" s="35">
        <v>0</v>
      </c>
      <c r="H1515" s="35">
        <v>90305</v>
      </c>
      <c r="I1515" s="35">
        <v>165729</v>
      </c>
      <c r="J1515" s="84">
        <v>0</v>
      </c>
      <c r="K1515" s="35">
        <v>0</v>
      </c>
      <c r="L1515" s="35">
        <v>366.4</v>
      </c>
      <c r="M1515" s="35">
        <v>773470.4</v>
      </c>
      <c r="N1515" s="35">
        <v>0</v>
      </c>
      <c r="O1515" s="35">
        <v>0</v>
      </c>
      <c r="P1515" s="35">
        <v>366.4</v>
      </c>
      <c r="Q1515" s="35">
        <v>630940.80000000005</v>
      </c>
      <c r="R1515" s="35">
        <v>366.4</v>
      </c>
      <c r="S1515" s="35">
        <v>91233.600000000006</v>
      </c>
      <c r="T1515" s="35">
        <v>0</v>
      </c>
      <c r="U1515" s="35">
        <v>0</v>
      </c>
      <c r="V1515" s="35">
        <v>4763</v>
      </c>
      <c r="W1515" s="35">
        <v>0</v>
      </c>
      <c r="X1515" s="35">
        <v>0</v>
      </c>
      <c r="Y1515" s="28"/>
      <c r="Z1515" s="201"/>
      <c r="AA1515" s="201"/>
      <c r="AB1515" s="201"/>
      <c r="AC1515" s="201"/>
      <c r="AD1515" s="201"/>
      <c r="AE1515" s="201"/>
      <c r="AF1515" s="201"/>
      <c r="AG1515" s="201"/>
      <c r="AH1515" s="201"/>
      <c r="AI1515" s="201"/>
      <c r="AJ1515" s="201"/>
      <c r="AK1515" s="201"/>
      <c r="AL1515" s="201"/>
      <c r="AM1515" s="201"/>
      <c r="AN1515" s="201"/>
      <c r="AO1515" s="201"/>
      <c r="AP1515" s="201"/>
      <c r="AQ1515" s="201"/>
      <c r="AR1515" s="201"/>
      <c r="AS1515" s="201"/>
      <c r="AT1515" s="201"/>
      <c r="AU1515" s="201"/>
    </row>
    <row r="1516" spans="1:47">
      <c r="A1516" s="75">
        <v>196</v>
      </c>
      <c r="B1516" s="1" t="s">
        <v>493</v>
      </c>
      <c r="C1516" s="35">
        <f t="shared" si="107"/>
        <v>341921</v>
      </c>
      <c r="D1516" s="35">
        <v>0</v>
      </c>
      <c r="E1516" s="35">
        <v>0</v>
      </c>
      <c r="F1516" s="35">
        <v>0</v>
      </c>
      <c r="G1516" s="35">
        <v>0</v>
      </c>
      <c r="H1516" s="35">
        <v>0</v>
      </c>
      <c r="I1516" s="35">
        <v>325625</v>
      </c>
      <c r="J1516" s="84">
        <v>0</v>
      </c>
      <c r="K1516" s="35">
        <v>0</v>
      </c>
      <c r="L1516" s="35">
        <v>0</v>
      </c>
      <c r="M1516" s="35">
        <v>0</v>
      </c>
      <c r="N1516" s="35">
        <v>0</v>
      </c>
      <c r="O1516" s="35">
        <v>0</v>
      </c>
      <c r="P1516" s="35">
        <v>0</v>
      </c>
      <c r="Q1516" s="35">
        <v>0</v>
      </c>
      <c r="R1516" s="35">
        <v>0</v>
      </c>
      <c r="S1516" s="35">
        <v>0</v>
      </c>
      <c r="T1516" s="35">
        <v>0</v>
      </c>
      <c r="U1516" s="35">
        <v>0</v>
      </c>
      <c r="V1516" s="35">
        <v>9328</v>
      </c>
      <c r="W1516" s="35">
        <v>0</v>
      </c>
      <c r="X1516" s="35">
        <v>6968</v>
      </c>
      <c r="Y1516" s="28"/>
      <c r="Z1516" s="201"/>
      <c r="AA1516" s="201"/>
      <c r="AB1516" s="201"/>
      <c r="AC1516" s="201"/>
      <c r="AD1516" s="201"/>
      <c r="AE1516" s="201"/>
      <c r="AF1516" s="201"/>
      <c r="AG1516" s="201"/>
      <c r="AH1516" s="201"/>
      <c r="AI1516" s="201"/>
      <c r="AJ1516" s="201"/>
      <c r="AK1516" s="201"/>
      <c r="AL1516" s="201"/>
      <c r="AM1516" s="201"/>
      <c r="AN1516" s="201"/>
      <c r="AO1516" s="201"/>
      <c r="AP1516" s="201"/>
      <c r="AQ1516" s="201"/>
      <c r="AR1516" s="201"/>
      <c r="AS1516" s="201"/>
      <c r="AT1516" s="201"/>
      <c r="AU1516" s="201"/>
    </row>
    <row r="1517" spans="1:47" ht="25.5">
      <c r="A1517" s="75">
        <v>197</v>
      </c>
      <c r="B1517" s="1" t="s">
        <v>494</v>
      </c>
      <c r="C1517" s="35">
        <f t="shared" si="107"/>
        <v>1198834.5</v>
      </c>
      <c r="D1517" s="35">
        <v>0</v>
      </c>
      <c r="E1517" s="35">
        <v>33701.300000000003</v>
      </c>
      <c r="F1517" s="35">
        <v>0</v>
      </c>
      <c r="G1517" s="35">
        <v>0</v>
      </c>
      <c r="H1517" s="35">
        <v>64721</v>
      </c>
      <c r="I1517" s="35">
        <v>0</v>
      </c>
      <c r="J1517" s="84">
        <v>0</v>
      </c>
      <c r="K1517" s="35">
        <v>0</v>
      </c>
      <c r="L1517" s="35">
        <v>262.60000000000002</v>
      </c>
      <c r="M1517" s="35">
        <v>554348.6</v>
      </c>
      <c r="N1517" s="35">
        <v>0</v>
      </c>
      <c r="O1517" s="35">
        <v>0</v>
      </c>
      <c r="P1517" s="35">
        <v>262.60000000000002</v>
      </c>
      <c r="Q1517" s="35">
        <v>452197.2</v>
      </c>
      <c r="R1517" s="35">
        <v>6.2</v>
      </c>
      <c r="S1517" s="35">
        <v>65387.4</v>
      </c>
      <c r="T1517" s="35">
        <v>0</v>
      </c>
      <c r="U1517" s="35">
        <v>0</v>
      </c>
      <c r="V1517" s="35">
        <v>3434</v>
      </c>
      <c r="W1517" s="35">
        <v>0</v>
      </c>
      <c r="X1517" s="35">
        <v>25045</v>
      </c>
      <c r="Y1517" s="28"/>
      <c r="Z1517" s="201"/>
      <c r="AA1517" s="201"/>
      <c r="AB1517" s="201"/>
      <c r="AC1517" s="201"/>
      <c r="AD1517" s="201"/>
      <c r="AE1517" s="201"/>
      <c r="AF1517" s="201"/>
      <c r="AG1517" s="201"/>
      <c r="AH1517" s="201"/>
      <c r="AI1517" s="201"/>
      <c r="AJ1517" s="201"/>
      <c r="AK1517" s="201"/>
      <c r="AL1517" s="201"/>
      <c r="AM1517" s="201"/>
      <c r="AN1517" s="201"/>
      <c r="AO1517" s="201"/>
      <c r="AP1517" s="201"/>
      <c r="AQ1517" s="201"/>
      <c r="AR1517" s="201"/>
      <c r="AS1517" s="201"/>
      <c r="AT1517" s="201"/>
      <c r="AU1517" s="201"/>
    </row>
    <row r="1518" spans="1:47">
      <c r="A1518" s="32" t="s">
        <v>160</v>
      </c>
      <c r="B1518" s="46"/>
      <c r="C1518" s="27">
        <f>SUM(C1519:C1664)</f>
        <v>866242130.32000029</v>
      </c>
      <c r="D1518" s="27">
        <f t="shared" ref="D1518:X1518" si="108">SUM(D1519:D1664)</f>
        <v>173262435.16</v>
      </c>
      <c r="E1518" s="27">
        <f t="shared" si="108"/>
        <v>28475012.490000002</v>
      </c>
      <c r="F1518" s="27">
        <f t="shared" si="108"/>
        <v>34109999.760000005</v>
      </c>
      <c r="G1518" s="27">
        <f t="shared" si="108"/>
        <v>40658502.170000002</v>
      </c>
      <c r="H1518" s="27">
        <f t="shared" si="108"/>
        <v>60494225.49999997</v>
      </c>
      <c r="I1518" s="27">
        <f t="shared" si="108"/>
        <v>61391126.18</v>
      </c>
      <c r="J1518" s="83">
        <f t="shared" si="108"/>
        <v>4</v>
      </c>
      <c r="K1518" s="27">
        <f t="shared" si="108"/>
        <v>7600000</v>
      </c>
      <c r="L1518" s="27">
        <f t="shared" si="108"/>
        <v>59927.4</v>
      </c>
      <c r="M1518" s="27">
        <f t="shared" si="108"/>
        <v>201276877.22999996</v>
      </c>
      <c r="N1518" s="27">
        <f t="shared" si="108"/>
        <v>8475</v>
      </c>
      <c r="O1518" s="27">
        <f t="shared" si="108"/>
        <v>4936561.7300000004</v>
      </c>
      <c r="P1518" s="27">
        <f t="shared" si="108"/>
        <v>121801.4</v>
      </c>
      <c r="Q1518" s="27">
        <f t="shared" si="108"/>
        <v>232854385.75999999</v>
      </c>
      <c r="R1518" s="27">
        <f t="shared" si="108"/>
        <v>0</v>
      </c>
      <c r="S1518" s="27">
        <f t="shared" si="108"/>
        <v>0</v>
      </c>
      <c r="T1518" s="27">
        <f t="shared" si="108"/>
        <v>980.9</v>
      </c>
      <c r="U1518" s="27">
        <f t="shared" si="108"/>
        <v>4278718</v>
      </c>
      <c r="V1518" s="27">
        <f t="shared" si="108"/>
        <v>2631315</v>
      </c>
      <c r="W1518" s="27">
        <f t="shared" si="108"/>
        <v>471519.33999999997</v>
      </c>
      <c r="X1518" s="27">
        <f t="shared" si="108"/>
        <v>13801452</v>
      </c>
      <c r="Y1518" s="28"/>
      <c r="Z1518" s="201"/>
      <c r="AA1518" s="201"/>
      <c r="AB1518" s="201"/>
      <c r="AC1518" s="201"/>
      <c r="AD1518" s="201"/>
      <c r="AE1518" s="201"/>
      <c r="AF1518" s="201"/>
      <c r="AG1518" s="201"/>
      <c r="AH1518" s="201"/>
      <c r="AI1518" s="201"/>
      <c r="AJ1518" s="201"/>
      <c r="AK1518" s="201"/>
      <c r="AL1518" s="201"/>
      <c r="AM1518" s="201"/>
      <c r="AN1518" s="201"/>
      <c r="AO1518" s="201"/>
      <c r="AP1518" s="201"/>
      <c r="AQ1518" s="201"/>
      <c r="AR1518" s="201"/>
      <c r="AS1518" s="201"/>
      <c r="AT1518" s="201"/>
      <c r="AU1518" s="201"/>
    </row>
    <row r="1519" spans="1:47">
      <c r="A1519" s="11">
        <v>198</v>
      </c>
      <c r="B1519" s="50" t="s">
        <v>760</v>
      </c>
      <c r="C1519" s="35">
        <f t="shared" ref="C1519:C1550" si="109">D1519+E1519+F1519+G1519+H1519+I1519+K1519+M1519+O1519+Q1519+S1519+U1519+V1519+W1519+X1519</f>
        <v>7600000</v>
      </c>
      <c r="D1519" s="35">
        <v>0</v>
      </c>
      <c r="E1519" s="35">
        <v>0</v>
      </c>
      <c r="F1519" s="35">
        <v>0</v>
      </c>
      <c r="G1519" s="35">
        <v>0</v>
      </c>
      <c r="H1519" s="35">
        <v>0</v>
      </c>
      <c r="I1519" s="35">
        <v>0</v>
      </c>
      <c r="J1519" s="84">
        <v>4</v>
      </c>
      <c r="K1519" s="35">
        <v>7600000</v>
      </c>
      <c r="L1519" s="35">
        <v>0</v>
      </c>
      <c r="M1519" s="35">
        <v>0</v>
      </c>
      <c r="N1519" s="35">
        <v>0</v>
      </c>
      <c r="O1519" s="35">
        <v>0</v>
      </c>
      <c r="P1519" s="35">
        <v>0</v>
      </c>
      <c r="Q1519" s="35">
        <v>0</v>
      </c>
      <c r="R1519" s="35">
        <v>0</v>
      </c>
      <c r="S1519" s="35">
        <v>0</v>
      </c>
      <c r="T1519" s="35">
        <v>0</v>
      </c>
      <c r="U1519" s="35">
        <v>0</v>
      </c>
      <c r="V1519" s="35">
        <v>0</v>
      </c>
      <c r="W1519" s="35">
        <v>0</v>
      </c>
      <c r="X1519" s="35">
        <v>0</v>
      </c>
      <c r="Y1519" s="28"/>
      <c r="Z1519" s="201"/>
      <c r="AA1519" s="201"/>
      <c r="AB1519" s="201"/>
      <c r="AC1519" s="201"/>
      <c r="AD1519" s="201"/>
      <c r="AE1519" s="201"/>
      <c r="AF1519" s="201"/>
      <c r="AG1519" s="201"/>
      <c r="AH1519" s="201"/>
      <c r="AI1519" s="201"/>
      <c r="AJ1519" s="201"/>
      <c r="AK1519" s="201"/>
      <c r="AL1519" s="201"/>
      <c r="AM1519" s="201"/>
      <c r="AN1519" s="201"/>
      <c r="AO1519" s="201"/>
      <c r="AP1519" s="201"/>
      <c r="AQ1519" s="201"/>
      <c r="AR1519" s="201"/>
      <c r="AS1519" s="201"/>
      <c r="AT1519" s="201"/>
      <c r="AU1519" s="201"/>
    </row>
    <row r="1520" spans="1:47">
      <c r="A1520" s="11">
        <v>199</v>
      </c>
      <c r="B1520" s="50" t="s">
        <v>516</v>
      </c>
      <c r="C1520" s="35">
        <f t="shared" si="109"/>
        <v>160944.76999999999</v>
      </c>
      <c r="D1520" s="37">
        <v>0</v>
      </c>
      <c r="E1520" s="37">
        <v>0</v>
      </c>
      <c r="F1520" s="37">
        <v>0</v>
      </c>
      <c r="G1520" s="37">
        <v>0</v>
      </c>
      <c r="H1520" s="37">
        <v>0</v>
      </c>
      <c r="I1520" s="37">
        <v>157572.76999999999</v>
      </c>
      <c r="J1520" s="87">
        <v>0</v>
      </c>
      <c r="K1520" s="37">
        <v>0</v>
      </c>
      <c r="L1520" s="37">
        <v>0</v>
      </c>
      <c r="M1520" s="37">
        <v>0</v>
      </c>
      <c r="N1520" s="37">
        <v>0</v>
      </c>
      <c r="O1520" s="37">
        <v>0</v>
      </c>
      <c r="P1520" s="37">
        <v>0</v>
      </c>
      <c r="Q1520" s="37">
        <v>0</v>
      </c>
      <c r="R1520" s="37">
        <v>0</v>
      </c>
      <c r="S1520" s="37">
        <v>0</v>
      </c>
      <c r="T1520" s="37">
        <v>0</v>
      </c>
      <c r="U1520" s="37">
        <v>0</v>
      </c>
      <c r="V1520" s="37">
        <v>0</v>
      </c>
      <c r="W1520" s="35">
        <v>0</v>
      </c>
      <c r="X1520" s="35">
        <v>3372</v>
      </c>
      <c r="Y1520" s="28"/>
      <c r="Z1520" s="201"/>
      <c r="AA1520" s="201"/>
      <c r="AB1520" s="201"/>
      <c r="AC1520" s="201"/>
      <c r="AD1520" s="201"/>
      <c r="AE1520" s="201"/>
      <c r="AF1520" s="201"/>
      <c r="AG1520" s="201"/>
      <c r="AH1520" s="201"/>
      <c r="AI1520" s="201"/>
      <c r="AJ1520" s="201"/>
      <c r="AK1520" s="201"/>
      <c r="AL1520" s="201"/>
      <c r="AM1520" s="201"/>
      <c r="AN1520" s="201"/>
      <c r="AO1520" s="201"/>
      <c r="AP1520" s="201"/>
      <c r="AQ1520" s="201"/>
      <c r="AR1520" s="201"/>
      <c r="AS1520" s="201"/>
      <c r="AT1520" s="201"/>
      <c r="AU1520" s="201"/>
    </row>
    <row r="1521" spans="1:47">
      <c r="A1521" s="11">
        <v>200</v>
      </c>
      <c r="B1521" s="50" t="s">
        <v>517</v>
      </c>
      <c r="C1521" s="35">
        <f t="shared" si="109"/>
        <v>6957535.3399999999</v>
      </c>
      <c r="D1521" s="35">
        <v>0</v>
      </c>
      <c r="E1521" s="35">
        <v>0</v>
      </c>
      <c r="F1521" s="35">
        <v>0</v>
      </c>
      <c r="G1521" s="35">
        <v>0</v>
      </c>
      <c r="H1521" s="35">
        <v>461926.47</v>
      </c>
      <c r="I1521" s="35">
        <v>847737.96</v>
      </c>
      <c r="J1521" s="84">
        <v>0</v>
      </c>
      <c r="K1521" s="35">
        <v>0</v>
      </c>
      <c r="L1521" s="35">
        <v>736</v>
      </c>
      <c r="M1521" s="35">
        <v>2850398.1</v>
      </c>
      <c r="N1521" s="35">
        <v>0</v>
      </c>
      <c r="O1521" s="35">
        <v>0</v>
      </c>
      <c r="P1521" s="35">
        <v>1518</v>
      </c>
      <c r="Q1521" s="35">
        <v>2614174.81</v>
      </c>
      <c r="R1521" s="35">
        <v>0</v>
      </c>
      <c r="S1521" s="35">
        <v>0</v>
      </c>
      <c r="T1521" s="35">
        <v>0</v>
      </c>
      <c r="U1521" s="35">
        <v>0</v>
      </c>
      <c r="V1521" s="35">
        <v>38330</v>
      </c>
      <c r="W1521" s="35">
        <v>0</v>
      </c>
      <c r="X1521" s="35">
        <v>144968</v>
      </c>
      <c r="Y1521" s="28"/>
      <c r="Z1521" s="201"/>
      <c r="AA1521" s="201"/>
      <c r="AB1521" s="201"/>
      <c r="AC1521" s="201"/>
      <c r="AD1521" s="201"/>
      <c r="AE1521" s="201"/>
      <c r="AF1521" s="201"/>
      <c r="AG1521" s="201"/>
      <c r="AH1521" s="201"/>
      <c r="AI1521" s="201"/>
      <c r="AJ1521" s="201"/>
      <c r="AK1521" s="201"/>
      <c r="AL1521" s="201"/>
      <c r="AM1521" s="201"/>
      <c r="AN1521" s="201"/>
      <c r="AO1521" s="201"/>
      <c r="AP1521" s="201"/>
      <c r="AQ1521" s="201"/>
      <c r="AR1521" s="201"/>
      <c r="AS1521" s="201"/>
      <c r="AT1521" s="201"/>
      <c r="AU1521" s="201"/>
    </row>
    <row r="1522" spans="1:47">
      <c r="A1522" s="11">
        <v>201</v>
      </c>
      <c r="B1522" s="50" t="s">
        <v>519</v>
      </c>
      <c r="C1522" s="35">
        <f t="shared" si="109"/>
        <v>6112261.3399999999</v>
      </c>
      <c r="D1522" s="35">
        <v>0</v>
      </c>
      <c r="E1522" s="35">
        <v>0</v>
      </c>
      <c r="F1522" s="35">
        <v>0</v>
      </c>
      <c r="G1522" s="35">
        <v>0</v>
      </c>
      <c r="H1522" s="35">
        <v>405411.2</v>
      </c>
      <c r="I1522" s="35">
        <v>744019.84</v>
      </c>
      <c r="J1522" s="84">
        <v>0</v>
      </c>
      <c r="K1522" s="35">
        <v>0</v>
      </c>
      <c r="L1522" s="35">
        <v>646</v>
      </c>
      <c r="M1522" s="35">
        <v>2501660.7000000002</v>
      </c>
      <c r="N1522" s="35">
        <v>0</v>
      </c>
      <c r="O1522" s="35">
        <v>0</v>
      </c>
      <c r="P1522" s="35">
        <v>1422</v>
      </c>
      <c r="Q1522" s="35">
        <v>2294338.6</v>
      </c>
      <c r="R1522" s="35">
        <v>0</v>
      </c>
      <c r="S1522" s="35">
        <v>0</v>
      </c>
      <c r="T1522" s="35">
        <v>0</v>
      </c>
      <c r="U1522" s="35">
        <v>0</v>
      </c>
      <c r="V1522" s="35">
        <v>39599</v>
      </c>
      <c r="W1522" s="35">
        <v>0</v>
      </c>
      <c r="X1522" s="35">
        <v>127232</v>
      </c>
      <c r="Y1522" s="28"/>
      <c r="Z1522" s="201"/>
      <c r="AA1522" s="201"/>
      <c r="AB1522" s="201"/>
      <c r="AC1522" s="201"/>
      <c r="AD1522" s="201"/>
      <c r="AE1522" s="201"/>
      <c r="AF1522" s="201"/>
      <c r="AG1522" s="201"/>
      <c r="AH1522" s="201"/>
      <c r="AI1522" s="201"/>
      <c r="AJ1522" s="201"/>
      <c r="AK1522" s="201"/>
      <c r="AL1522" s="201"/>
      <c r="AM1522" s="201"/>
      <c r="AN1522" s="201"/>
      <c r="AO1522" s="201"/>
      <c r="AP1522" s="201"/>
      <c r="AQ1522" s="201"/>
      <c r="AR1522" s="201"/>
      <c r="AS1522" s="201"/>
      <c r="AT1522" s="201"/>
      <c r="AU1522" s="201"/>
    </row>
    <row r="1523" spans="1:47">
      <c r="A1523" s="11">
        <v>202</v>
      </c>
      <c r="B1523" s="50" t="s">
        <v>520</v>
      </c>
      <c r="C1523" s="35">
        <f t="shared" si="109"/>
        <v>10244702.110000001</v>
      </c>
      <c r="D1523" s="35">
        <v>2123966.9700000002</v>
      </c>
      <c r="E1523" s="35">
        <v>246731.29</v>
      </c>
      <c r="F1523" s="35">
        <v>507206.22</v>
      </c>
      <c r="G1523" s="35">
        <v>394843.68</v>
      </c>
      <c r="H1523" s="35">
        <v>458244.46</v>
      </c>
      <c r="I1523" s="35">
        <v>840980.64</v>
      </c>
      <c r="J1523" s="84">
        <v>0</v>
      </c>
      <c r="K1523" s="35">
        <v>0</v>
      </c>
      <c r="L1523" s="35">
        <v>730</v>
      </c>
      <c r="M1523" s="35">
        <v>2827677.6</v>
      </c>
      <c r="N1523" s="35">
        <v>0</v>
      </c>
      <c r="O1523" s="35">
        <v>0</v>
      </c>
      <c r="P1523" s="35">
        <v>1512</v>
      </c>
      <c r="Q1523" s="35">
        <v>2593337.25</v>
      </c>
      <c r="R1523" s="35">
        <v>0</v>
      </c>
      <c r="S1523" s="35">
        <v>0</v>
      </c>
      <c r="T1523" s="35">
        <v>0</v>
      </c>
      <c r="U1523" s="35">
        <v>0</v>
      </c>
      <c r="V1523" s="35">
        <v>37865</v>
      </c>
      <c r="W1523" s="35">
        <v>0</v>
      </c>
      <c r="X1523" s="35">
        <v>213849</v>
      </c>
      <c r="Y1523" s="28"/>
      <c r="Z1523" s="201"/>
      <c r="AA1523" s="201"/>
      <c r="AB1523" s="201"/>
      <c r="AC1523" s="201"/>
      <c r="AD1523" s="201"/>
      <c r="AE1523" s="201"/>
      <c r="AF1523" s="201"/>
      <c r="AG1523" s="201"/>
      <c r="AH1523" s="201"/>
      <c r="AI1523" s="201"/>
      <c r="AJ1523" s="201"/>
      <c r="AK1523" s="201"/>
      <c r="AL1523" s="201"/>
      <c r="AM1523" s="201"/>
      <c r="AN1523" s="201"/>
      <c r="AO1523" s="201"/>
      <c r="AP1523" s="201"/>
      <c r="AQ1523" s="201"/>
      <c r="AR1523" s="201"/>
      <c r="AS1523" s="201"/>
      <c r="AT1523" s="201"/>
      <c r="AU1523" s="201"/>
    </row>
    <row r="1524" spans="1:47">
      <c r="A1524" s="11">
        <v>203</v>
      </c>
      <c r="B1524" s="50" t="s">
        <v>521</v>
      </c>
      <c r="C1524" s="35">
        <f t="shared" si="109"/>
        <v>4780328.9499999993</v>
      </c>
      <c r="D1524" s="35">
        <v>990907.96</v>
      </c>
      <c r="E1524" s="35">
        <v>115109.13</v>
      </c>
      <c r="F1524" s="35">
        <v>236630.18</v>
      </c>
      <c r="G1524" s="35">
        <v>184208.96</v>
      </c>
      <c r="H1524" s="35">
        <v>213787.73</v>
      </c>
      <c r="I1524" s="35">
        <v>392348.1</v>
      </c>
      <c r="J1524" s="84">
        <v>0</v>
      </c>
      <c r="K1524" s="35">
        <v>0</v>
      </c>
      <c r="L1524" s="35">
        <v>341</v>
      </c>
      <c r="M1524" s="35">
        <v>1319214.6000000001</v>
      </c>
      <c r="N1524" s="35">
        <v>0</v>
      </c>
      <c r="O1524" s="35">
        <v>0</v>
      </c>
      <c r="P1524" s="35">
        <v>1032</v>
      </c>
      <c r="Q1524" s="35">
        <v>1209886.29</v>
      </c>
      <c r="R1524" s="35">
        <v>0</v>
      </c>
      <c r="S1524" s="35">
        <v>0</v>
      </c>
      <c r="T1524" s="35">
        <v>0</v>
      </c>
      <c r="U1524" s="35">
        <v>0</v>
      </c>
      <c r="V1524" s="35">
        <v>18468</v>
      </c>
      <c r="W1524" s="35">
        <v>0</v>
      </c>
      <c r="X1524" s="35">
        <v>99768</v>
      </c>
      <c r="Y1524" s="28"/>
      <c r="Z1524" s="201"/>
      <c r="AA1524" s="201"/>
      <c r="AB1524" s="201"/>
      <c r="AC1524" s="201"/>
      <c r="AD1524" s="201"/>
      <c r="AE1524" s="201"/>
      <c r="AF1524" s="201"/>
      <c r="AG1524" s="201"/>
      <c r="AH1524" s="201"/>
      <c r="AI1524" s="201"/>
      <c r="AJ1524" s="201"/>
      <c r="AK1524" s="201"/>
      <c r="AL1524" s="201"/>
      <c r="AM1524" s="201"/>
      <c r="AN1524" s="201"/>
      <c r="AO1524" s="201"/>
      <c r="AP1524" s="201"/>
      <c r="AQ1524" s="201"/>
      <c r="AR1524" s="201"/>
      <c r="AS1524" s="201"/>
      <c r="AT1524" s="201"/>
      <c r="AU1524" s="201"/>
    </row>
    <row r="1525" spans="1:47">
      <c r="A1525" s="11">
        <v>204</v>
      </c>
      <c r="B1525" s="50" t="s">
        <v>522</v>
      </c>
      <c r="C1525" s="35">
        <f t="shared" si="109"/>
        <v>5065315.1800000006</v>
      </c>
      <c r="D1525" s="35">
        <v>1050338.3400000001</v>
      </c>
      <c r="E1525" s="35">
        <v>122012.88</v>
      </c>
      <c r="F1525" s="35">
        <v>250822.24</v>
      </c>
      <c r="G1525" s="35">
        <v>195257.02</v>
      </c>
      <c r="H1525" s="35">
        <v>226609.8</v>
      </c>
      <c r="I1525" s="35">
        <v>415879.45</v>
      </c>
      <c r="J1525" s="84">
        <v>0</v>
      </c>
      <c r="K1525" s="35">
        <v>0</v>
      </c>
      <c r="L1525" s="35">
        <v>361</v>
      </c>
      <c r="M1525" s="35">
        <v>1398335.4</v>
      </c>
      <c r="N1525" s="35">
        <v>0</v>
      </c>
      <c r="O1525" s="35">
        <v>0</v>
      </c>
      <c r="P1525" s="35">
        <v>1063</v>
      </c>
      <c r="Q1525" s="35">
        <v>1282450.05</v>
      </c>
      <c r="R1525" s="35">
        <v>0</v>
      </c>
      <c r="S1525" s="35">
        <v>0</v>
      </c>
      <c r="T1525" s="35">
        <v>0</v>
      </c>
      <c r="U1525" s="35">
        <v>0</v>
      </c>
      <c r="V1525" s="35">
        <v>17858</v>
      </c>
      <c r="W1525" s="35">
        <v>0</v>
      </c>
      <c r="X1525" s="35">
        <v>105752</v>
      </c>
      <c r="Y1525" s="28"/>
      <c r="Z1525" s="201"/>
      <c r="AA1525" s="201"/>
      <c r="AB1525" s="201"/>
      <c r="AC1525" s="201"/>
      <c r="AD1525" s="201"/>
      <c r="AE1525" s="201"/>
      <c r="AF1525" s="201"/>
      <c r="AG1525" s="201"/>
      <c r="AH1525" s="201"/>
      <c r="AI1525" s="201"/>
      <c r="AJ1525" s="201"/>
      <c r="AK1525" s="201"/>
      <c r="AL1525" s="201"/>
      <c r="AM1525" s="201"/>
      <c r="AN1525" s="201"/>
      <c r="AO1525" s="201"/>
      <c r="AP1525" s="201"/>
      <c r="AQ1525" s="201"/>
      <c r="AR1525" s="201"/>
      <c r="AS1525" s="201"/>
      <c r="AT1525" s="201"/>
      <c r="AU1525" s="201"/>
    </row>
    <row r="1526" spans="1:47">
      <c r="A1526" s="11">
        <v>205</v>
      </c>
      <c r="B1526" s="50" t="s">
        <v>523</v>
      </c>
      <c r="C1526" s="35">
        <f t="shared" si="109"/>
        <v>2133814</v>
      </c>
      <c r="D1526" s="35">
        <v>0</v>
      </c>
      <c r="E1526" s="35">
        <v>0</v>
      </c>
      <c r="F1526" s="35">
        <v>350000</v>
      </c>
      <c r="G1526" s="35">
        <v>0</v>
      </c>
      <c r="H1526" s="35">
        <v>1739108</v>
      </c>
      <c r="I1526" s="35">
        <v>0</v>
      </c>
      <c r="J1526" s="84">
        <v>0</v>
      </c>
      <c r="K1526" s="35">
        <v>0</v>
      </c>
      <c r="L1526" s="35">
        <v>0</v>
      </c>
      <c r="M1526" s="35">
        <v>0</v>
      </c>
      <c r="N1526" s="35">
        <v>0</v>
      </c>
      <c r="O1526" s="35">
        <v>0</v>
      </c>
      <c r="P1526" s="35">
        <v>0</v>
      </c>
      <c r="Q1526" s="35">
        <v>0</v>
      </c>
      <c r="R1526" s="35">
        <v>0</v>
      </c>
      <c r="S1526" s="35">
        <v>0</v>
      </c>
      <c r="T1526" s="35">
        <v>0</v>
      </c>
      <c r="U1526" s="35">
        <v>0</v>
      </c>
      <c r="V1526" s="35">
        <v>0</v>
      </c>
      <c r="W1526" s="35">
        <v>0</v>
      </c>
      <c r="X1526" s="35">
        <v>44706</v>
      </c>
      <c r="Y1526" s="28"/>
      <c r="Z1526" s="201"/>
      <c r="AA1526" s="201"/>
      <c r="AB1526" s="201"/>
      <c r="AC1526" s="201"/>
      <c r="AD1526" s="201"/>
      <c r="AE1526" s="201"/>
      <c r="AF1526" s="201"/>
      <c r="AG1526" s="201"/>
      <c r="AH1526" s="201"/>
      <c r="AI1526" s="201"/>
      <c r="AJ1526" s="201"/>
      <c r="AK1526" s="201"/>
      <c r="AL1526" s="201"/>
      <c r="AM1526" s="201"/>
      <c r="AN1526" s="201"/>
      <c r="AO1526" s="201"/>
      <c r="AP1526" s="201"/>
      <c r="AQ1526" s="201"/>
      <c r="AR1526" s="201"/>
      <c r="AS1526" s="201"/>
      <c r="AT1526" s="201"/>
      <c r="AU1526" s="201"/>
    </row>
    <row r="1527" spans="1:47">
      <c r="A1527" s="11">
        <v>206</v>
      </c>
      <c r="B1527" s="50" t="s">
        <v>959</v>
      </c>
      <c r="C1527" s="35">
        <f t="shared" si="109"/>
        <v>1905333.73</v>
      </c>
      <c r="D1527" s="35">
        <v>0</v>
      </c>
      <c r="E1527" s="35">
        <v>0</v>
      </c>
      <c r="F1527" s="35">
        <v>0</v>
      </c>
      <c r="G1527" s="35">
        <v>0</v>
      </c>
      <c r="H1527" s="35">
        <v>0</v>
      </c>
      <c r="I1527" s="35">
        <v>1285781.28</v>
      </c>
      <c r="J1527" s="84">
        <v>0</v>
      </c>
      <c r="K1527" s="35">
        <v>0</v>
      </c>
      <c r="L1527" s="35">
        <v>0</v>
      </c>
      <c r="M1527" s="35">
        <v>0</v>
      </c>
      <c r="N1527" s="35">
        <v>704</v>
      </c>
      <c r="O1527" s="35">
        <v>579633.44999999995</v>
      </c>
      <c r="P1527" s="35">
        <v>0</v>
      </c>
      <c r="Q1527" s="35">
        <v>0</v>
      </c>
      <c r="R1527" s="35">
        <v>0</v>
      </c>
      <c r="S1527" s="35">
        <v>0</v>
      </c>
      <c r="T1527" s="35">
        <v>0</v>
      </c>
      <c r="U1527" s="35">
        <v>0</v>
      </c>
      <c r="V1527" s="35">
        <v>0</v>
      </c>
      <c r="W1527" s="35">
        <v>0</v>
      </c>
      <c r="X1527" s="35">
        <v>39919</v>
      </c>
      <c r="Y1527" s="28"/>
      <c r="Z1527" s="201"/>
      <c r="AA1527" s="201"/>
      <c r="AB1527" s="201"/>
      <c r="AC1527" s="201"/>
      <c r="AD1527" s="201"/>
      <c r="AE1527" s="201"/>
      <c r="AF1527" s="201"/>
      <c r="AG1527" s="201"/>
      <c r="AH1527" s="201"/>
      <c r="AI1527" s="201"/>
      <c r="AJ1527" s="201"/>
      <c r="AK1527" s="201"/>
      <c r="AL1527" s="201"/>
      <c r="AM1527" s="201"/>
      <c r="AN1527" s="201"/>
      <c r="AO1527" s="201"/>
      <c r="AP1527" s="201"/>
      <c r="AQ1527" s="201"/>
      <c r="AR1527" s="201"/>
      <c r="AS1527" s="201"/>
      <c r="AT1527" s="201"/>
      <c r="AU1527" s="201"/>
    </row>
    <row r="1528" spans="1:47">
      <c r="A1528" s="11">
        <v>207</v>
      </c>
      <c r="B1528" s="50" t="s">
        <v>524</v>
      </c>
      <c r="C1528" s="35">
        <f t="shared" si="109"/>
        <v>10092523.41</v>
      </c>
      <c r="D1528" s="35">
        <v>2092377.85</v>
      </c>
      <c r="E1528" s="35">
        <v>243061.73</v>
      </c>
      <c r="F1528" s="35">
        <v>499662.7</v>
      </c>
      <c r="G1528" s="35">
        <v>388971.29</v>
      </c>
      <c r="H1528" s="35">
        <v>451429.13</v>
      </c>
      <c r="I1528" s="35">
        <v>828472.99</v>
      </c>
      <c r="J1528" s="84">
        <v>0</v>
      </c>
      <c r="K1528" s="35">
        <v>0</v>
      </c>
      <c r="L1528" s="35">
        <v>719</v>
      </c>
      <c r="M1528" s="35">
        <v>2785622.4</v>
      </c>
      <c r="N1528" s="35">
        <v>0</v>
      </c>
      <c r="O1528" s="35">
        <v>0</v>
      </c>
      <c r="P1528" s="35">
        <v>1500</v>
      </c>
      <c r="Q1528" s="35">
        <v>2554767.3199999998</v>
      </c>
      <c r="R1528" s="35">
        <v>0</v>
      </c>
      <c r="S1528" s="35">
        <v>0</v>
      </c>
      <c r="T1528" s="35">
        <v>0</v>
      </c>
      <c r="U1528" s="35">
        <v>0</v>
      </c>
      <c r="V1528" s="35">
        <v>37489</v>
      </c>
      <c r="W1528" s="35">
        <v>0</v>
      </c>
      <c r="X1528" s="35">
        <v>210669</v>
      </c>
      <c r="Y1528" s="28"/>
      <c r="Z1528" s="201"/>
      <c r="AA1528" s="201"/>
      <c r="AB1528" s="201"/>
      <c r="AC1528" s="201"/>
      <c r="AD1528" s="201"/>
      <c r="AE1528" s="201"/>
      <c r="AF1528" s="201"/>
      <c r="AG1528" s="201"/>
      <c r="AH1528" s="201"/>
      <c r="AI1528" s="201"/>
      <c r="AJ1528" s="201"/>
      <c r="AK1528" s="201"/>
      <c r="AL1528" s="201"/>
      <c r="AM1528" s="201"/>
      <c r="AN1528" s="201"/>
      <c r="AO1528" s="201"/>
      <c r="AP1528" s="201"/>
      <c r="AQ1528" s="201"/>
      <c r="AR1528" s="201"/>
      <c r="AS1528" s="201"/>
      <c r="AT1528" s="201"/>
      <c r="AU1528" s="201"/>
    </row>
    <row r="1529" spans="1:47">
      <c r="A1529" s="11">
        <v>208</v>
      </c>
      <c r="B1529" s="50" t="s">
        <v>525</v>
      </c>
      <c r="C1529" s="35">
        <f t="shared" si="109"/>
        <v>7960629.96</v>
      </c>
      <c r="D1529" s="35">
        <v>1650397.83</v>
      </c>
      <c r="E1529" s="35">
        <v>191718.98</v>
      </c>
      <c r="F1529" s="35">
        <v>394117.26</v>
      </c>
      <c r="G1529" s="35">
        <v>306807.58</v>
      </c>
      <c r="H1529" s="35">
        <v>356072.24</v>
      </c>
      <c r="I1529" s="35">
        <v>653471.85</v>
      </c>
      <c r="J1529" s="84">
        <v>0</v>
      </c>
      <c r="K1529" s="35">
        <v>0</v>
      </c>
      <c r="L1529" s="35">
        <v>567</v>
      </c>
      <c r="M1529" s="35">
        <v>2197206</v>
      </c>
      <c r="N1529" s="35">
        <v>0</v>
      </c>
      <c r="O1529" s="35">
        <v>0</v>
      </c>
      <c r="P1529" s="35">
        <v>1332</v>
      </c>
      <c r="Q1529" s="35">
        <v>2015115.22</v>
      </c>
      <c r="R1529" s="35">
        <v>0</v>
      </c>
      <c r="S1529" s="35">
        <v>0</v>
      </c>
      <c r="T1529" s="35">
        <v>0</v>
      </c>
      <c r="U1529" s="35">
        <v>0</v>
      </c>
      <c r="V1529" s="35">
        <v>29554</v>
      </c>
      <c r="W1529" s="35">
        <v>0</v>
      </c>
      <c r="X1529" s="35">
        <v>166169</v>
      </c>
      <c r="Y1529" s="28"/>
      <c r="Z1529" s="201"/>
      <c r="AA1529" s="201"/>
      <c r="AB1529" s="201"/>
      <c r="AC1529" s="201"/>
      <c r="AD1529" s="201"/>
      <c r="AE1529" s="201"/>
      <c r="AF1529" s="201"/>
      <c r="AG1529" s="201"/>
      <c r="AH1529" s="201"/>
      <c r="AI1529" s="201"/>
      <c r="AJ1529" s="201"/>
      <c r="AK1529" s="201"/>
      <c r="AL1529" s="201"/>
      <c r="AM1529" s="201"/>
      <c r="AN1529" s="201"/>
      <c r="AO1529" s="201"/>
      <c r="AP1529" s="201"/>
      <c r="AQ1529" s="201"/>
      <c r="AR1529" s="201"/>
      <c r="AS1529" s="201"/>
      <c r="AT1529" s="201"/>
      <c r="AU1529" s="201"/>
    </row>
    <row r="1530" spans="1:47">
      <c r="A1530" s="11">
        <v>209</v>
      </c>
      <c r="B1530" s="50" t="s">
        <v>526</v>
      </c>
      <c r="C1530" s="35">
        <f t="shared" si="109"/>
        <v>8368777.2999999989</v>
      </c>
      <c r="D1530" s="35">
        <v>1735126.28</v>
      </c>
      <c r="E1530" s="35">
        <v>201561.49</v>
      </c>
      <c r="F1530" s="35">
        <v>414350.54</v>
      </c>
      <c r="G1530" s="35">
        <v>322558.53000000003</v>
      </c>
      <c r="H1530" s="35">
        <v>374352.34</v>
      </c>
      <c r="I1530" s="35">
        <v>687019.92</v>
      </c>
      <c r="J1530" s="84">
        <v>0</v>
      </c>
      <c r="K1530" s="35">
        <v>0</v>
      </c>
      <c r="L1530" s="35">
        <v>596</v>
      </c>
      <c r="M1530" s="35">
        <v>2310006.6</v>
      </c>
      <c r="N1530" s="35">
        <v>0</v>
      </c>
      <c r="O1530" s="35">
        <v>0</v>
      </c>
      <c r="P1530" s="35">
        <v>1366</v>
      </c>
      <c r="Q1530" s="35">
        <v>2118567.6</v>
      </c>
      <c r="R1530" s="35">
        <v>0</v>
      </c>
      <c r="S1530" s="35">
        <v>0</v>
      </c>
      <c r="T1530" s="35">
        <v>0</v>
      </c>
      <c r="U1530" s="35">
        <v>0</v>
      </c>
      <c r="V1530" s="35">
        <v>30535</v>
      </c>
      <c r="W1530" s="35">
        <v>0</v>
      </c>
      <c r="X1530" s="35">
        <v>174699</v>
      </c>
      <c r="Y1530" s="28"/>
      <c r="Z1530" s="201"/>
      <c r="AA1530" s="201"/>
      <c r="AB1530" s="201"/>
      <c r="AC1530" s="201"/>
      <c r="AD1530" s="201"/>
      <c r="AE1530" s="201"/>
      <c r="AF1530" s="201"/>
      <c r="AG1530" s="201"/>
      <c r="AH1530" s="201"/>
      <c r="AI1530" s="201"/>
      <c r="AJ1530" s="201"/>
      <c r="AK1530" s="201"/>
      <c r="AL1530" s="201"/>
      <c r="AM1530" s="201"/>
      <c r="AN1530" s="201"/>
      <c r="AO1530" s="201"/>
      <c r="AP1530" s="201"/>
      <c r="AQ1530" s="201"/>
      <c r="AR1530" s="201"/>
      <c r="AS1530" s="201"/>
      <c r="AT1530" s="201"/>
      <c r="AU1530" s="201"/>
    </row>
    <row r="1531" spans="1:47">
      <c r="A1531" s="11">
        <v>210</v>
      </c>
      <c r="B1531" s="50" t="s">
        <v>527</v>
      </c>
      <c r="C1531" s="35">
        <f t="shared" si="109"/>
        <v>8263938.75</v>
      </c>
      <c r="D1531" s="35">
        <v>1713375.3</v>
      </c>
      <c r="E1531" s="35">
        <v>199034.78</v>
      </c>
      <c r="F1531" s="35">
        <v>409156.37</v>
      </c>
      <c r="G1531" s="35">
        <v>318515.03999999998</v>
      </c>
      <c r="H1531" s="35">
        <v>369659.58</v>
      </c>
      <c r="I1531" s="35">
        <v>678407.66</v>
      </c>
      <c r="J1531" s="84">
        <v>0</v>
      </c>
      <c r="K1531" s="35">
        <v>0</v>
      </c>
      <c r="L1531" s="35">
        <v>589</v>
      </c>
      <c r="M1531" s="35">
        <v>2281049.1</v>
      </c>
      <c r="N1531" s="35">
        <v>0</v>
      </c>
      <c r="O1531" s="35">
        <v>0</v>
      </c>
      <c r="P1531" s="35">
        <v>1358</v>
      </c>
      <c r="Q1531" s="35">
        <v>2092009.92</v>
      </c>
      <c r="R1531" s="35">
        <v>0</v>
      </c>
      <c r="S1531" s="35">
        <v>0</v>
      </c>
      <c r="T1531" s="35">
        <v>0</v>
      </c>
      <c r="U1531" s="35">
        <v>0</v>
      </c>
      <c r="V1531" s="35">
        <v>30222</v>
      </c>
      <c r="W1531" s="35">
        <v>0</v>
      </c>
      <c r="X1531" s="35">
        <v>172509</v>
      </c>
      <c r="Y1531" s="28"/>
      <c r="Z1531" s="201"/>
      <c r="AA1531" s="201"/>
      <c r="AB1531" s="201"/>
      <c r="AC1531" s="201"/>
      <c r="AD1531" s="201"/>
      <c r="AE1531" s="201"/>
      <c r="AF1531" s="201"/>
      <c r="AG1531" s="201"/>
      <c r="AH1531" s="201"/>
      <c r="AI1531" s="201"/>
      <c r="AJ1531" s="201"/>
      <c r="AK1531" s="201"/>
      <c r="AL1531" s="201"/>
      <c r="AM1531" s="201"/>
      <c r="AN1531" s="201"/>
      <c r="AO1531" s="201"/>
      <c r="AP1531" s="201"/>
      <c r="AQ1531" s="201"/>
      <c r="AR1531" s="201"/>
      <c r="AS1531" s="201"/>
      <c r="AT1531" s="201"/>
      <c r="AU1531" s="201"/>
    </row>
    <row r="1532" spans="1:47">
      <c r="A1532" s="11">
        <v>211</v>
      </c>
      <c r="B1532" s="50" t="s">
        <v>528</v>
      </c>
      <c r="C1532" s="35">
        <f t="shared" si="109"/>
        <v>8297027.4800000004</v>
      </c>
      <c r="D1532" s="35">
        <v>1720134.83</v>
      </c>
      <c r="E1532" s="35">
        <v>199820</v>
      </c>
      <c r="F1532" s="35">
        <v>410770.56</v>
      </c>
      <c r="G1532" s="35">
        <v>319771.63</v>
      </c>
      <c r="H1532" s="35">
        <v>371117.95</v>
      </c>
      <c r="I1532" s="35">
        <v>681084.08</v>
      </c>
      <c r="J1532" s="84">
        <v>0</v>
      </c>
      <c r="K1532" s="35">
        <v>0</v>
      </c>
      <c r="L1532" s="35">
        <v>591</v>
      </c>
      <c r="M1532" s="35">
        <v>2290048.2000000002</v>
      </c>
      <c r="N1532" s="35">
        <v>0</v>
      </c>
      <c r="O1532" s="35">
        <v>0</v>
      </c>
      <c r="P1532" s="35">
        <v>1360</v>
      </c>
      <c r="Q1532" s="35">
        <v>2100263.23</v>
      </c>
      <c r="R1532" s="35">
        <v>0</v>
      </c>
      <c r="S1532" s="35">
        <v>0</v>
      </c>
      <c r="T1532" s="35">
        <v>0</v>
      </c>
      <c r="U1532" s="35">
        <v>0</v>
      </c>
      <c r="V1532" s="35">
        <v>30827</v>
      </c>
      <c r="W1532" s="35">
        <v>0</v>
      </c>
      <c r="X1532" s="35">
        <v>173190</v>
      </c>
      <c r="Y1532" s="28"/>
      <c r="Z1532" s="201"/>
      <c r="AA1532" s="201"/>
      <c r="AB1532" s="201"/>
      <c r="AC1532" s="201"/>
      <c r="AD1532" s="201"/>
      <c r="AE1532" s="201"/>
      <c r="AF1532" s="201"/>
      <c r="AG1532" s="201"/>
      <c r="AH1532" s="201"/>
      <c r="AI1532" s="201"/>
      <c r="AJ1532" s="201"/>
      <c r="AK1532" s="201"/>
      <c r="AL1532" s="201"/>
      <c r="AM1532" s="201"/>
      <c r="AN1532" s="201"/>
      <c r="AO1532" s="201"/>
      <c r="AP1532" s="201"/>
      <c r="AQ1532" s="201"/>
      <c r="AR1532" s="201"/>
      <c r="AS1532" s="201"/>
      <c r="AT1532" s="201"/>
      <c r="AU1532" s="201"/>
    </row>
    <row r="1533" spans="1:47">
      <c r="A1533" s="11">
        <v>212</v>
      </c>
      <c r="B1533" s="50" t="s">
        <v>529</v>
      </c>
      <c r="C1533" s="35">
        <f t="shared" si="109"/>
        <v>8359694.6899999995</v>
      </c>
      <c r="D1533" s="35">
        <v>1733252.35</v>
      </c>
      <c r="E1533" s="35">
        <v>201343.8</v>
      </c>
      <c r="F1533" s="35">
        <v>413903.04</v>
      </c>
      <c r="G1533" s="35">
        <v>322210.15999999997</v>
      </c>
      <c r="H1533" s="35">
        <v>373948.04</v>
      </c>
      <c r="I1533" s="35">
        <v>686277.94</v>
      </c>
      <c r="J1533" s="84">
        <v>0</v>
      </c>
      <c r="K1533" s="35">
        <v>0</v>
      </c>
      <c r="L1533" s="35">
        <v>596</v>
      </c>
      <c r="M1533" s="35">
        <v>2307511.7999999998</v>
      </c>
      <c r="N1533" s="35">
        <v>0</v>
      </c>
      <c r="O1533" s="35">
        <v>0</v>
      </c>
      <c r="P1533" s="35">
        <v>1366</v>
      </c>
      <c r="Q1533" s="35">
        <v>2116279.56</v>
      </c>
      <c r="R1533" s="35">
        <v>0</v>
      </c>
      <c r="S1533" s="35">
        <v>0</v>
      </c>
      <c r="T1533" s="35">
        <v>0</v>
      </c>
      <c r="U1533" s="35">
        <v>0</v>
      </c>
      <c r="V1533" s="35">
        <v>30457</v>
      </c>
      <c r="W1533" s="35">
        <v>0</v>
      </c>
      <c r="X1533" s="35">
        <v>174511</v>
      </c>
      <c r="Y1533" s="28"/>
      <c r="Z1533" s="201"/>
      <c r="AA1533" s="201"/>
      <c r="AB1533" s="201"/>
      <c r="AC1533" s="201"/>
      <c r="AD1533" s="201"/>
      <c r="AE1533" s="201"/>
      <c r="AF1533" s="201"/>
      <c r="AG1533" s="201"/>
      <c r="AH1533" s="201"/>
      <c r="AI1533" s="201"/>
      <c r="AJ1533" s="201"/>
      <c r="AK1533" s="201"/>
      <c r="AL1533" s="201"/>
      <c r="AM1533" s="201"/>
      <c r="AN1533" s="201"/>
      <c r="AO1533" s="201"/>
      <c r="AP1533" s="201"/>
      <c r="AQ1533" s="201"/>
      <c r="AR1533" s="201"/>
      <c r="AS1533" s="201"/>
      <c r="AT1533" s="201"/>
      <c r="AU1533" s="201"/>
    </row>
    <row r="1534" spans="1:47">
      <c r="A1534" s="11">
        <v>213</v>
      </c>
      <c r="B1534" s="50" t="s">
        <v>530</v>
      </c>
      <c r="C1534" s="35">
        <f t="shared" si="109"/>
        <v>8271616.1900000004</v>
      </c>
      <c r="D1534" s="35">
        <v>1714780.74</v>
      </c>
      <c r="E1534" s="35">
        <v>199198.04</v>
      </c>
      <c r="F1534" s="35">
        <v>409491.99</v>
      </c>
      <c r="G1534" s="35">
        <v>318776.31</v>
      </c>
      <c r="H1534" s="35">
        <v>369962.81</v>
      </c>
      <c r="I1534" s="35">
        <v>678964.14</v>
      </c>
      <c r="J1534" s="84">
        <v>0</v>
      </c>
      <c r="K1534" s="35">
        <v>0</v>
      </c>
      <c r="L1534" s="35">
        <v>589</v>
      </c>
      <c r="M1534" s="35">
        <v>2282920.2000000002</v>
      </c>
      <c r="N1534" s="35">
        <v>0</v>
      </c>
      <c r="O1534" s="35">
        <v>0</v>
      </c>
      <c r="P1534" s="35">
        <v>1358</v>
      </c>
      <c r="Q1534" s="35">
        <v>2093725.96</v>
      </c>
      <c r="R1534" s="35">
        <v>0</v>
      </c>
      <c r="S1534" s="35">
        <v>0</v>
      </c>
      <c r="T1534" s="35">
        <v>0</v>
      </c>
      <c r="U1534" s="35">
        <v>0</v>
      </c>
      <c r="V1534" s="35">
        <v>31145</v>
      </c>
      <c r="W1534" s="35">
        <v>0</v>
      </c>
      <c r="X1534" s="35">
        <v>172651</v>
      </c>
      <c r="Y1534" s="28"/>
      <c r="Z1534" s="201"/>
      <c r="AA1534" s="201"/>
      <c r="AB1534" s="201"/>
      <c r="AC1534" s="201"/>
      <c r="AD1534" s="201"/>
      <c r="AE1534" s="201"/>
      <c r="AF1534" s="201"/>
      <c r="AG1534" s="201"/>
      <c r="AH1534" s="201"/>
      <c r="AI1534" s="201"/>
      <c r="AJ1534" s="201"/>
      <c r="AK1534" s="201"/>
      <c r="AL1534" s="201"/>
      <c r="AM1534" s="201"/>
      <c r="AN1534" s="201"/>
      <c r="AO1534" s="201"/>
      <c r="AP1534" s="201"/>
      <c r="AQ1534" s="201"/>
      <c r="AR1534" s="201"/>
      <c r="AS1534" s="201"/>
      <c r="AT1534" s="201"/>
      <c r="AU1534" s="201"/>
    </row>
    <row r="1535" spans="1:47">
      <c r="A1535" s="11">
        <v>214</v>
      </c>
      <c r="B1535" s="49" t="s">
        <v>531</v>
      </c>
      <c r="C1535" s="35">
        <f t="shared" si="109"/>
        <v>4415141</v>
      </c>
      <c r="D1535" s="37">
        <v>977039</v>
      </c>
      <c r="E1535" s="37">
        <v>109763</v>
      </c>
      <c r="F1535" s="37">
        <v>0</v>
      </c>
      <c r="G1535" s="37">
        <v>181630</v>
      </c>
      <c r="H1535" s="37">
        <v>210795</v>
      </c>
      <c r="I1535" s="37">
        <v>386856</v>
      </c>
      <c r="J1535" s="87">
        <v>0</v>
      </c>
      <c r="K1535" s="37">
        <v>0</v>
      </c>
      <c r="L1535" s="35">
        <v>361</v>
      </c>
      <c r="M1535" s="37">
        <v>1430467</v>
      </c>
      <c r="N1535" s="37">
        <v>0</v>
      </c>
      <c r="O1535" s="37">
        <v>0</v>
      </c>
      <c r="P1535" s="35">
        <v>638</v>
      </c>
      <c r="Q1535" s="37">
        <v>1106361</v>
      </c>
      <c r="R1535" s="37">
        <v>0</v>
      </c>
      <c r="S1535" s="37">
        <v>0</v>
      </c>
      <c r="T1535" s="37">
        <v>0</v>
      </c>
      <c r="U1535" s="37">
        <v>0</v>
      </c>
      <c r="V1535" s="35">
        <v>12230</v>
      </c>
      <c r="W1535" s="35">
        <v>0</v>
      </c>
      <c r="X1535" s="37">
        <v>0</v>
      </c>
      <c r="Y1535" s="28"/>
      <c r="Z1535" s="201"/>
      <c r="AA1535" s="201"/>
      <c r="AB1535" s="201"/>
      <c r="AC1535" s="201"/>
      <c r="AD1535" s="201"/>
      <c r="AE1535" s="201"/>
      <c r="AF1535" s="201"/>
      <c r="AG1535" s="201"/>
      <c r="AH1535" s="201"/>
      <c r="AI1535" s="201"/>
      <c r="AJ1535" s="201"/>
      <c r="AK1535" s="201"/>
      <c r="AL1535" s="201"/>
      <c r="AM1535" s="201"/>
      <c r="AN1535" s="201"/>
      <c r="AO1535" s="201"/>
      <c r="AP1535" s="201"/>
      <c r="AQ1535" s="201"/>
      <c r="AR1535" s="201"/>
      <c r="AS1535" s="201"/>
      <c r="AT1535" s="201"/>
      <c r="AU1535" s="201"/>
    </row>
    <row r="1536" spans="1:47">
      <c r="A1536" s="11">
        <v>215</v>
      </c>
      <c r="B1536" s="50" t="s">
        <v>532</v>
      </c>
      <c r="C1536" s="35">
        <f t="shared" si="109"/>
        <v>7807486.5099999998</v>
      </c>
      <c r="D1536" s="35">
        <v>1704875.68</v>
      </c>
      <c r="E1536" s="35">
        <v>198047.42</v>
      </c>
      <c r="F1536" s="35">
        <v>0</v>
      </c>
      <c r="G1536" s="35">
        <v>316934.96000000002</v>
      </c>
      <c r="H1536" s="35">
        <v>367825.8</v>
      </c>
      <c r="I1536" s="35">
        <v>675042.25</v>
      </c>
      <c r="J1536" s="84">
        <v>0</v>
      </c>
      <c r="K1536" s="35">
        <v>0</v>
      </c>
      <c r="L1536" s="35">
        <v>732</v>
      </c>
      <c r="M1536" s="35">
        <v>2269733.4</v>
      </c>
      <c r="N1536" s="35">
        <v>0</v>
      </c>
      <c r="O1536" s="35">
        <v>0</v>
      </c>
      <c r="P1536" s="35">
        <v>1211</v>
      </c>
      <c r="Q1536" s="35">
        <v>2081632</v>
      </c>
      <c r="R1536" s="35">
        <v>0</v>
      </c>
      <c r="S1536" s="35">
        <v>0</v>
      </c>
      <c r="T1536" s="35">
        <v>0</v>
      </c>
      <c r="U1536" s="35">
        <v>0</v>
      </c>
      <c r="V1536" s="35">
        <v>30454</v>
      </c>
      <c r="W1536" s="35">
        <v>0</v>
      </c>
      <c r="X1536" s="35">
        <v>162941</v>
      </c>
      <c r="Y1536" s="28"/>
      <c r="Z1536" s="201"/>
      <c r="AA1536" s="201"/>
      <c r="AB1536" s="201"/>
      <c r="AC1536" s="201"/>
      <c r="AD1536" s="201"/>
      <c r="AE1536" s="201"/>
      <c r="AF1536" s="201"/>
      <c r="AG1536" s="201"/>
      <c r="AH1536" s="201"/>
      <c r="AI1536" s="201"/>
      <c r="AJ1536" s="201"/>
      <c r="AK1536" s="201"/>
      <c r="AL1536" s="201"/>
      <c r="AM1536" s="201"/>
      <c r="AN1536" s="201"/>
      <c r="AO1536" s="201"/>
      <c r="AP1536" s="201"/>
      <c r="AQ1536" s="201"/>
      <c r="AR1536" s="201"/>
      <c r="AS1536" s="201"/>
      <c r="AT1536" s="201"/>
      <c r="AU1536" s="201"/>
    </row>
    <row r="1537" spans="1:47">
      <c r="A1537" s="11">
        <v>216</v>
      </c>
      <c r="B1537" s="50" t="s">
        <v>533</v>
      </c>
      <c r="C1537" s="35">
        <f t="shared" si="109"/>
        <v>3850534.75</v>
      </c>
      <c r="D1537" s="35">
        <v>840792.7</v>
      </c>
      <c r="E1537" s="35">
        <v>97670.95</v>
      </c>
      <c r="F1537" s="35">
        <v>0</v>
      </c>
      <c r="G1537" s="35">
        <v>156302.66</v>
      </c>
      <c r="H1537" s="35">
        <v>181400.47</v>
      </c>
      <c r="I1537" s="35">
        <v>332910.25</v>
      </c>
      <c r="J1537" s="84">
        <v>0</v>
      </c>
      <c r="K1537" s="35">
        <v>0</v>
      </c>
      <c r="L1537" s="35">
        <v>361</v>
      </c>
      <c r="M1537" s="35">
        <v>1119363.3</v>
      </c>
      <c r="N1537" s="35">
        <v>0</v>
      </c>
      <c r="O1537" s="35">
        <v>0</v>
      </c>
      <c r="P1537" s="35">
        <v>851</v>
      </c>
      <c r="Q1537" s="35">
        <v>1026597.42</v>
      </c>
      <c r="R1537" s="35">
        <v>0</v>
      </c>
      <c r="S1537" s="35">
        <v>0</v>
      </c>
      <c r="T1537" s="35">
        <v>0</v>
      </c>
      <c r="U1537" s="35">
        <v>0</v>
      </c>
      <c r="V1537" s="35">
        <v>15140</v>
      </c>
      <c r="W1537" s="35">
        <v>0</v>
      </c>
      <c r="X1537" s="35">
        <v>80357</v>
      </c>
      <c r="Y1537" s="28"/>
      <c r="Z1537" s="201"/>
      <c r="AA1537" s="201"/>
      <c r="AB1537" s="201"/>
      <c r="AC1537" s="201"/>
      <c r="AD1537" s="201"/>
      <c r="AE1537" s="201"/>
      <c r="AF1537" s="201"/>
      <c r="AG1537" s="201"/>
      <c r="AH1537" s="201"/>
      <c r="AI1537" s="201"/>
      <c r="AJ1537" s="201"/>
      <c r="AK1537" s="201"/>
      <c r="AL1537" s="201"/>
      <c r="AM1537" s="201"/>
      <c r="AN1537" s="201"/>
      <c r="AO1537" s="201"/>
      <c r="AP1537" s="201"/>
      <c r="AQ1537" s="201"/>
      <c r="AR1537" s="201"/>
      <c r="AS1537" s="201"/>
      <c r="AT1537" s="201"/>
      <c r="AU1537" s="201"/>
    </row>
    <row r="1538" spans="1:47">
      <c r="A1538" s="11">
        <v>217</v>
      </c>
      <c r="B1538" s="50" t="s">
        <v>534</v>
      </c>
      <c r="C1538" s="35">
        <f t="shared" si="109"/>
        <v>176147.23</v>
      </c>
      <c r="D1538" s="37">
        <v>0</v>
      </c>
      <c r="E1538" s="37">
        <v>0</v>
      </c>
      <c r="F1538" s="37">
        <v>0</v>
      </c>
      <c r="G1538" s="37">
        <v>0</v>
      </c>
      <c r="H1538" s="37">
        <v>0</v>
      </c>
      <c r="I1538" s="37">
        <v>172457.23</v>
      </c>
      <c r="J1538" s="87">
        <v>0</v>
      </c>
      <c r="K1538" s="37">
        <v>0</v>
      </c>
      <c r="L1538" s="37">
        <v>0</v>
      </c>
      <c r="M1538" s="37">
        <v>0</v>
      </c>
      <c r="N1538" s="37">
        <v>0</v>
      </c>
      <c r="O1538" s="37">
        <v>0</v>
      </c>
      <c r="P1538" s="37">
        <v>0</v>
      </c>
      <c r="Q1538" s="37">
        <v>0</v>
      </c>
      <c r="R1538" s="37">
        <v>0</v>
      </c>
      <c r="S1538" s="37">
        <v>0</v>
      </c>
      <c r="T1538" s="37">
        <v>0</v>
      </c>
      <c r="U1538" s="37">
        <v>0</v>
      </c>
      <c r="V1538" s="37">
        <v>0</v>
      </c>
      <c r="W1538" s="35">
        <v>0</v>
      </c>
      <c r="X1538" s="35">
        <v>3690</v>
      </c>
      <c r="Y1538" s="28"/>
      <c r="Z1538" s="201"/>
      <c r="AA1538" s="201"/>
      <c r="AB1538" s="201"/>
      <c r="AC1538" s="201"/>
      <c r="AD1538" s="201"/>
      <c r="AE1538" s="201"/>
      <c r="AF1538" s="201"/>
      <c r="AG1538" s="201"/>
      <c r="AH1538" s="201"/>
      <c r="AI1538" s="201"/>
      <c r="AJ1538" s="201"/>
      <c r="AK1538" s="201"/>
      <c r="AL1538" s="201"/>
      <c r="AM1538" s="201"/>
      <c r="AN1538" s="201"/>
      <c r="AO1538" s="201"/>
      <c r="AP1538" s="201"/>
      <c r="AQ1538" s="201"/>
      <c r="AR1538" s="201"/>
      <c r="AS1538" s="201"/>
      <c r="AT1538" s="201"/>
      <c r="AU1538" s="201"/>
    </row>
    <row r="1539" spans="1:47">
      <c r="A1539" s="11">
        <v>218</v>
      </c>
      <c r="B1539" s="50" t="s">
        <v>535</v>
      </c>
      <c r="C1539" s="35">
        <f t="shared" si="109"/>
        <v>636390.82999999996</v>
      </c>
      <c r="D1539" s="35">
        <v>0</v>
      </c>
      <c r="E1539" s="35">
        <v>0</v>
      </c>
      <c r="F1539" s="35">
        <v>0</v>
      </c>
      <c r="G1539" s="35">
        <v>0</v>
      </c>
      <c r="H1539" s="35">
        <v>0</v>
      </c>
      <c r="I1539" s="35">
        <v>146752.92000000001</v>
      </c>
      <c r="J1539" s="84">
        <v>0</v>
      </c>
      <c r="K1539" s="35">
        <v>0</v>
      </c>
      <c r="L1539" s="35">
        <v>0</v>
      </c>
      <c r="M1539" s="35">
        <v>0</v>
      </c>
      <c r="N1539" s="35">
        <v>0</v>
      </c>
      <c r="O1539" s="35">
        <v>0</v>
      </c>
      <c r="P1539" s="35">
        <v>631</v>
      </c>
      <c r="Q1539" s="35">
        <v>452542.91</v>
      </c>
      <c r="R1539" s="35">
        <v>0</v>
      </c>
      <c r="S1539" s="35">
        <v>0</v>
      </c>
      <c r="T1539" s="35">
        <v>0</v>
      </c>
      <c r="U1539" s="35">
        <v>0</v>
      </c>
      <c r="V1539" s="35">
        <v>24271</v>
      </c>
      <c r="W1539" s="35">
        <v>0</v>
      </c>
      <c r="X1539" s="35">
        <v>12824</v>
      </c>
      <c r="Y1539" s="28"/>
      <c r="Z1539" s="201"/>
      <c r="AA1539" s="201"/>
      <c r="AB1539" s="201"/>
      <c r="AC1539" s="201"/>
      <c r="AD1539" s="201"/>
      <c r="AE1539" s="201"/>
      <c r="AF1539" s="201"/>
      <c r="AG1539" s="201"/>
      <c r="AH1539" s="201"/>
      <c r="AI1539" s="201"/>
      <c r="AJ1539" s="201"/>
      <c r="AK1539" s="201"/>
      <c r="AL1539" s="201"/>
      <c r="AM1539" s="201"/>
      <c r="AN1539" s="201"/>
      <c r="AO1539" s="201"/>
      <c r="AP1539" s="201"/>
      <c r="AQ1539" s="201"/>
      <c r="AR1539" s="201"/>
      <c r="AS1539" s="201"/>
      <c r="AT1539" s="201"/>
      <c r="AU1539" s="201"/>
    </row>
    <row r="1540" spans="1:47">
      <c r="A1540" s="11">
        <v>219</v>
      </c>
      <c r="B1540" s="50" t="s">
        <v>536</v>
      </c>
      <c r="C1540" s="35">
        <f t="shared" si="109"/>
        <v>3764831.59</v>
      </c>
      <c r="D1540" s="35">
        <v>798294.62</v>
      </c>
      <c r="E1540" s="35">
        <v>92734.14</v>
      </c>
      <c r="F1540" s="35">
        <v>0</v>
      </c>
      <c r="G1540" s="35">
        <v>148402.29999999999</v>
      </c>
      <c r="H1540" s="35">
        <v>172231.53</v>
      </c>
      <c r="I1540" s="35">
        <v>316083.21999999997</v>
      </c>
      <c r="J1540" s="84">
        <v>0</v>
      </c>
      <c r="K1540" s="35">
        <v>0</v>
      </c>
      <c r="L1540" s="35">
        <v>457</v>
      </c>
      <c r="M1540" s="35">
        <v>1168769.98</v>
      </c>
      <c r="N1540" s="35">
        <v>0</v>
      </c>
      <c r="O1540" s="35">
        <v>0</v>
      </c>
      <c r="P1540" s="35">
        <v>718</v>
      </c>
      <c r="Q1540" s="35">
        <v>974707.8</v>
      </c>
      <c r="R1540" s="35">
        <v>0</v>
      </c>
      <c r="S1540" s="35">
        <v>0</v>
      </c>
      <c r="T1540" s="35">
        <v>0</v>
      </c>
      <c r="U1540" s="35">
        <v>0</v>
      </c>
      <c r="V1540" s="35">
        <v>15044</v>
      </c>
      <c r="W1540" s="35">
        <v>0</v>
      </c>
      <c r="X1540" s="35">
        <v>78564</v>
      </c>
      <c r="Y1540" s="28"/>
      <c r="Z1540" s="201"/>
      <c r="AA1540" s="201"/>
      <c r="AB1540" s="201"/>
      <c r="AC1540" s="201"/>
      <c r="AD1540" s="201"/>
      <c r="AE1540" s="201"/>
      <c r="AF1540" s="201"/>
      <c r="AG1540" s="201"/>
      <c r="AH1540" s="201"/>
      <c r="AI1540" s="201"/>
      <c r="AJ1540" s="201"/>
      <c r="AK1540" s="201"/>
      <c r="AL1540" s="201"/>
      <c r="AM1540" s="201"/>
      <c r="AN1540" s="201"/>
      <c r="AO1540" s="201"/>
      <c r="AP1540" s="201"/>
      <c r="AQ1540" s="201"/>
      <c r="AR1540" s="201"/>
      <c r="AS1540" s="201"/>
      <c r="AT1540" s="201"/>
      <c r="AU1540" s="201"/>
    </row>
    <row r="1541" spans="1:47">
      <c r="A1541" s="11">
        <v>220</v>
      </c>
      <c r="B1541" s="50" t="s">
        <v>537</v>
      </c>
      <c r="C1541" s="35">
        <f t="shared" si="109"/>
        <v>2964098.91</v>
      </c>
      <c r="D1541" s="35">
        <v>628436.16</v>
      </c>
      <c r="E1541" s="35">
        <v>73002.48</v>
      </c>
      <c r="F1541" s="35">
        <v>0</v>
      </c>
      <c r="G1541" s="35">
        <v>116825.76</v>
      </c>
      <c r="H1541" s="35">
        <v>135584.68</v>
      </c>
      <c r="I1541" s="35">
        <v>248828.09</v>
      </c>
      <c r="J1541" s="84">
        <v>0</v>
      </c>
      <c r="K1541" s="35">
        <v>0</v>
      </c>
      <c r="L1541" s="35">
        <v>360</v>
      </c>
      <c r="M1541" s="35">
        <v>920083.01</v>
      </c>
      <c r="N1541" s="35">
        <v>0</v>
      </c>
      <c r="O1541" s="35">
        <v>0</v>
      </c>
      <c r="P1541" s="35">
        <v>637</v>
      </c>
      <c r="Q1541" s="35">
        <v>767312.73</v>
      </c>
      <c r="R1541" s="35">
        <v>0</v>
      </c>
      <c r="S1541" s="35">
        <v>0</v>
      </c>
      <c r="T1541" s="35">
        <v>0</v>
      </c>
      <c r="U1541" s="35">
        <v>0</v>
      </c>
      <c r="V1541" s="35">
        <v>12179</v>
      </c>
      <c r="W1541" s="35">
        <v>0</v>
      </c>
      <c r="X1541" s="35">
        <v>61847</v>
      </c>
      <c r="Y1541" s="28"/>
      <c r="Z1541" s="201"/>
      <c r="AA1541" s="201"/>
      <c r="AB1541" s="201"/>
      <c r="AC1541" s="201"/>
      <c r="AD1541" s="201"/>
      <c r="AE1541" s="201"/>
      <c r="AF1541" s="201"/>
      <c r="AG1541" s="201"/>
      <c r="AH1541" s="201"/>
      <c r="AI1541" s="201"/>
      <c r="AJ1541" s="201"/>
      <c r="AK1541" s="201"/>
      <c r="AL1541" s="201"/>
      <c r="AM1541" s="201"/>
      <c r="AN1541" s="201"/>
      <c r="AO1541" s="201"/>
      <c r="AP1541" s="201"/>
      <c r="AQ1541" s="201"/>
      <c r="AR1541" s="201"/>
      <c r="AS1541" s="201"/>
      <c r="AT1541" s="201"/>
      <c r="AU1541" s="201"/>
    </row>
    <row r="1542" spans="1:47">
      <c r="A1542" s="11">
        <v>221</v>
      </c>
      <c r="B1542" s="50" t="s">
        <v>538</v>
      </c>
      <c r="C1542" s="35">
        <f t="shared" si="109"/>
        <v>4036086.56</v>
      </c>
      <c r="D1542" s="35">
        <v>855717.22</v>
      </c>
      <c r="E1542" s="35">
        <v>99404.66</v>
      </c>
      <c r="F1542" s="35">
        <v>0</v>
      </c>
      <c r="G1542" s="35">
        <v>159077.12</v>
      </c>
      <c r="H1542" s="35">
        <v>184620.42</v>
      </c>
      <c r="I1542" s="35">
        <v>338819.59</v>
      </c>
      <c r="J1542" s="84">
        <v>0</v>
      </c>
      <c r="K1542" s="35">
        <v>0</v>
      </c>
      <c r="L1542" s="35">
        <v>490</v>
      </c>
      <c r="M1542" s="35">
        <v>1252841.47</v>
      </c>
      <c r="N1542" s="35">
        <v>0</v>
      </c>
      <c r="O1542" s="35">
        <v>0</v>
      </c>
      <c r="P1542" s="35">
        <v>743</v>
      </c>
      <c r="Q1542" s="35">
        <v>1044820.08</v>
      </c>
      <c r="R1542" s="35">
        <v>0</v>
      </c>
      <c r="S1542" s="35">
        <v>0</v>
      </c>
      <c r="T1542" s="35">
        <v>0</v>
      </c>
      <c r="U1542" s="35">
        <v>0</v>
      </c>
      <c r="V1542" s="35">
        <v>16571</v>
      </c>
      <c r="W1542" s="35">
        <v>0</v>
      </c>
      <c r="X1542" s="35">
        <v>84215</v>
      </c>
      <c r="Y1542" s="28"/>
      <c r="Z1542" s="201"/>
      <c r="AA1542" s="201"/>
      <c r="AB1542" s="201"/>
      <c r="AC1542" s="201"/>
      <c r="AD1542" s="201"/>
      <c r="AE1542" s="201"/>
      <c r="AF1542" s="201"/>
      <c r="AG1542" s="201"/>
      <c r="AH1542" s="201"/>
      <c r="AI1542" s="201"/>
      <c r="AJ1542" s="201"/>
      <c r="AK1542" s="201"/>
      <c r="AL1542" s="201"/>
      <c r="AM1542" s="201"/>
      <c r="AN1542" s="201"/>
      <c r="AO1542" s="201"/>
      <c r="AP1542" s="201"/>
      <c r="AQ1542" s="201"/>
      <c r="AR1542" s="201"/>
      <c r="AS1542" s="201"/>
      <c r="AT1542" s="201"/>
      <c r="AU1542" s="201"/>
    </row>
    <row r="1543" spans="1:47">
      <c r="A1543" s="11">
        <v>222</v>
      </c>
      <c r="B1543" s="50" t="s">
        <v>539</v>
      </c>
      <c r="C1543" s="35">
        <f t="shared" si="109"/>
        <v>777485.68</v>
      </c>
      <c r="D1543" s="35">
        <v>180298.94</v>
      </c>
      <c r="E1543" s="35">
        <v>20944.48</v>
      </c>
      <c r="F1543" s="35">
        <v>0</v>
      </c>
      <c r="G1543" s="35">
        <v>33517.42</v>
      </c>
      <c r="H1543" s="35">
        <v>38899.379999999997</v>
      </c>
      <c r="I1543" s="35">
        <v>0</v>
      </c>
      <c r="J1543" s="84">
        <v>0</v>
      </c>
      <c r="K1543" s="35">
        <v>0</v>
      </c>
      <c r="L1543" s="35">
        <v>155</v>
      </c>
      <c r="M1543" s="35">
        <v>263972.7</v>
      </c>
      <c r="N1543" s="35">
        <v>0</v>
      </c>
      <c r="O1543" s="35">
        <v>0</v>
      </c>
      <c r="P1543" s="35">
        <v>279</v>
      </c>
      <c r="Q1543" s="35">
        <v>220142.76</v>
      </c>
      <c r="R1543" s="35">
        <v>0</v>
      </c>
      <c r="S1543" s="35">
        <v>0</v>
      </c>
      <c r="T1543" s="35">
        <v>0</v>
      </c>
      <c r="U1543" s="35">
        <v>0</v>
      </c>
      <c r="V1543" s="35">
        <v>3494</v>
      </c>
      <c r="W1543" s="35">
        <v>0</v>
      </c>
      <c r="X1543" s="35">
        <v>16216</v>
      </c>
      <c r="Y1543" s="28"/>
      <c r="Z1543" s="201"/>
      <c r="AA1543" s="201"/>
      <c r="AB1543" s="201"/>
      <c r="AC1543" s="201"/>
      <c r="AD1543" s="201"/>
      <c r="AE1543" s="201"/>
      <c r="AF1543" s="201"/>
      <c r="AG1543" s="201"/>
      <c r="AH1543" s="201"/>
      <c r="AI1543" s="201"/>
      <c r="AJ1543" s="201"/>
      <c r="AK1543" s="201"/>
      <c r="AL1543" s="201"/>
      <c r="AM1543" s="201"/>
      <c r="AN1543" s="201"/>
      <c r="AO1543" s="201"/>
      <c r="AP1543" s="201"/>
      <c r="AQ1543" s="201"/>
      <c r="AR1543" s="201"/>
      <c r="AS1543" s="201"/>
      <c r="AT1543" s="201"/>
      <c r="AU1543" s="201"/>
    </row>
    <row r="1544" spans="1:47">
      <c r="A1544" s="11">
        <v>223</v>
      </c>
      <c r="B1544" s="50" t="s">
        <v>540</v>
      </c>
      <c r="C1544" s="35">
        <f t="shared" si="109"/>
        <v>872896.66</v>
      </c>
      <c r="D1544" s="35">
        <v>175948.74</v>
      </c>
      <c r="E1544" s="35">
        <v>20439.14</v>
      </c>
      <c r="F1544" s="35">
        <v>42016.800000000003</v>
      </c>
      <c r="G1544" s="35">
        <v>32708.720000000001</v>
      </c>
      <c r="H1544" s="35">
        <v>37960.82</v>
      </c>
      <c r="I1544" s="35">
        <v>69666.570000000007</v>
      </c>
      <c r="J1544" s="84">
        <v>0</v>
      </c>
      <c r="K1544" s="35">
        <v>0</v>
      </c>
      <c r="L1544" s="35">
        <v>151</v>
      </c>
      <c r="M1544" s="35">
        <v>257603.65</v>
      </c>
      <c r="N1544" s="35">
        <v>0</v>
      </c>
      <c r="O1544" s="35">
        <v>0</v>
      </c>
      <c r="P1544" s="35">
        <v>275</v>
      </c>
      <c r="Q1544" s="35">
        <v>214831.22</v>
      </c>
      <c r="R1544" s="35">
        <v>0</v>
      </c>
      <c r="S1544" s="35">
        <v>0</v>
      </c>
      <c r="T1544" s="35">
        <v>0</v>
      </c>
      <c r="U1544" s="35">
        <v>0</v>
      </c>
      <c r="V1544" s="35">
        <v>3506</v>
      </c>
      <c r="W1544" s="35">
        <v>0</v>
      </c>
      <c r="X1544" s="35">
        <v>18215</v>
      </c>
      <c r="Y1544" s="28"/>
      <c r="Z1544" s="201"/>
      <c r="AA1544" s="201"/>
      <c r="AB1544" s="201"/>
      <c r="AC1544" s="201"/>
      <c r="AD1544" s="201"/>
      <c r="AE1544" s="201"/>
      <c r="AF1544" s="201"/>
      <c r="AG1544" s="201"/>
      <c r="AH1544" s="201"/>
      <c r="AI1544" s="201"/>
      <c r="AJ1544" s="201"/>
      <c r="AK1544" s="201"/>
      <c r="AL1544" s="201"/>
      <c r="AM1544" s="201"/>
      <c r="AN1544" s="201"/>
      <c r="AO1544" s="201"/>
      <c r="AP1544" s="201"/>
      <c r="AQ1544" s="201"/>
      <c r="AR1544" s="201"/>
      <c r="AS1544" s="201"/>
      <c r="AT1544" s="201"/>
      <c r="AU1544" s="201"/>
    </row>
    <row r="1545" spans="1:47">
      <c r="A1545" s="11">
        <v>224</v>
      </c>
      <c r="B1545" s="50" t="s">
        <v>541</v>
      </c>
      <c r="C1545" s="35">
        <f t="shared" si="109"/>
        <v>6194438.21</v>
      </c>
      <c r="D1545" s="35">
        <v>1732047.68</v>
      </c>
      <c r="E1545" s="35">
        <v>201203.86</v>
      </c>
      <c r="F1545" s="35">
        <v>413615.35999999999</v>
      </c>
      <c r="G1545" s="35">
        <v>321986.21999999997</v>
      </c>
      <c r="H1545" s="35">
        <v>373688.14</v>
      </c>
      <c r="I1545" s="35">
        <v>685800.95</v>
      </c>
      <c r="J1545" s="84">
        <v>0</v>
      </c>
      <c r="K1545" s="35">
        <v>0</v>
      </c>
      <c r="L1545" s="35">
        <v>595</v>
      </c>
      <c r="M1545" s="35">
        <v>2305908</v>
      </c>
      <c r="N1545" s="35">
        <v>0</v>
      </c>
      <c r="O1545" s="35">
        <v>0</v>
      </c>
      <c r="P1545" s="35">
        <v>0</v>
      </c>
      <c r="Q1545" s="35">
        <v>0</v>
      </c>
      <c r="R1545" s="35">
        <v>0</v>
      </c>
      <c r="S1545" s="35">
        <v>0</v>
      </c>
      <c r="T1545" s="35">
        <v>0</v>
      </c>
      <c r="U1545" s="35">
        <v>0</v>
      </c>
      <c r="V1545" s="35">
        <v>31056</v>
      </c>
      <c r="W1545" s="35">
        <v>0</v>
      </c>
      <c r="X1545" s="35">
        <v>129132</v>
      </c>
      <c r="Y1545" s="28"/>
      <c r="Z1545" s="201"/>
      <c r="AA1545" s="201"/>
      <c r="AB1545" s="201"/>
      <c r="AC1545" s="201"/>
      <c r="AD1545" s="201"/>
      <c r="AE1545" s="201"/>
      <c r="AF1545" s="201"/>
      <c r="AG1545" s="201"/>
      <c r="AH1545" s="201"/>
      <c r="AI1545" s="201"/>
      <c r="AJ1545" s="201"/>
      <c r="AK1545" s="201"/>
      <c r="AL1545" s="201"/>
      <c r="AM1545" s="201"/>
      <c r="AN1545" s="201"/>
      <c r="AO1545" s="201"/>
      <c r="AP1545" s="201"/>
      <c r="AQ1545" s="201"/>
      <c r="AR1545" s="201"/>
      <c r="AS1545" s="201"/>
      <c r="AT1545" s="201"/>
      <c r="AU1545" s="201"/>
    </row>
    <row r="1546" spans="1:47">
      <c r="A1546" s="11">
        <v>225</v>
      </c>
      <c r="B1546" s="50" t="s">
        <v>542</v>
      </c>
      <c r="C1546" s="35">
        <f t="shared" si="109"/>
        <v>14945111.380000001</v>
      </c>
      <c r="D1546" s="35">
        <v>3744970</v>
      </c>
      <c r="E1546" s="35">
        <v>677537</v>
      </c>
      <c r="F1546" s="35">
        <v>1396456</v>
      </c>
      <c r="G1546" s="35">
        <v>1144748</v>
      </c>
      <c r="H1546" s="35">
        <v>1629378</v>
      </c>
      <c r="I1546" s="35">
        <v>850467.38</v>
      </c>
      <c r="J1546" s="84">
        <v>0</v>
      </c>
      <c r="K1546" s="35">
        <v>0</v>
      </c>
      <c r="L1546" s="35">
        <v>738</v>
      </c>
      <c r="M1546" s="35">
        <v>2097640</v>
      </c>
      <c r="N1546" s="35">
        <v>0</v>
      </c>
      <c r="O1546" s="35">
        <v>0</v>
      </c>
      <c r="P1546" s="35">
        <v>1520</v>
      </c>
      <c r="Q1546" s="35">
        <v>3053105</v>
      </c>
      <c r="R1546" s="35">
        <v>0</v>
      </c>
      <c r="S1546" s="35">
        <v>0</v>
      </c>
      <c r="T1546" s="35">
        <v>0</v>
      </c>
      <c r="U1546" s="35">
        <v>0</v>
      </c>
      <c r="V1546" s="35">
        <v>38492</v>
      </c>
      <c r="W1546" s="35">
        <v>0</v>
      </c>
      <c r="X1546" s="35">
        <v>312318</v>
      </c>
      <c r="Y1546" s="28"/>
      <c r="Z1546" s="201"/>
      <c r="AA1546" s="201"/>
      <c r="AB1546" s="201"/>
      <c r="AC1546" s="201"/>
      <c r="AD1546" s="201"/>
      <c r="AE1546" s="201"/>
      <c r="AF1546" s="201"/>
      <c r="AG1546" s="201"/>
      <c r="AH1546" s="201"/>
      <c r="AI1546" s="201"/>
      <c r="AJ1546" s="201"/>
      <c r="AK1546" s="201"/>
      <c r="AL1546" s="201"/>
      <c r="AM1546" s="201"/>
      <c r="AN1546" s="201"/>
      <c r="AO1546" s="201"/>
      <c r="AP1546" s="201"/>
      <c r="AQ1546" s="201"/>
      <c r="AR1546" s="201"/>
      <c r="AS1546" s="201"/>
      <c r="AT1546" s="201"/>
      <c r="AU1546" s="201"/>
    </row>
    <row r="1547" spans="1:47">
      <c r="A1547" s="11">
        <v>226</v>
      </c>
      <c r="B1547" s="50" t="s">
        <v>543</v>
      </c>
      <c r="C1547" s="35">
        <f t="shared" si="109"/>
        <v>10414055.52</v>
      </c>
      <c r="D1547" s="35">
        <v>2159036.25</v>
      </c>
      <c r="E1547" s="35">
        <v>250805.12</v>
      </c>
      <c r="F1547" s="35">
        <v>515580.82</v>
      </c>
      <c r="G1547" s="35">
        <v>401363.03</v>
      </c>
      <c r="H1547" s="35">
        <v>465810.64</v>
      </c>
      <c r="I1547" s="35">
        <v>854866.26</v>
      </c>
      <c r="J1547" s="84">
        <v>0</v>
      </c>
      <c r="K1547" s="35">
        <v>0</v>
      </c>
      <c r="L1547" s="35">
        <v>742</v>
      </c>
      <c r="M1547" s="35">
        <v>2874366</v>
      </c>
      <c r="N1547" s="35">
        <v>0</v>
      </c>
      <c r="O1547" s="35">
        <v>0</v>
      </c>
      <c r="P1547" s="35">
        <v>1524</v>
      </c>
      <c r="Q1547" s="35">
        <v>2636156.4</v>
      </c>
      <c r="R1547" s="35">
        <v>0</v>
      </c>
      <c r="S1547" s="35">
        <v>0</v>
      </c>
      <c r="T1547" s="35">
        <v>0</v>
      </c>
      <c r="U1547" s="35">
        <v>0</v>
      </c>
      <c r="V1547" s="35">
        <v>38691</v>
      </c>
      <c r="W1547" s="35">
        <v>0</v>
      </c>
      <c r="X1547" s="35">
        <v>217380</v>
      </c>
      <c r="Y1547" s="28"/>
      <c r="Z1547" s="201"/>
      <c r="AA1547" s="201"/>
      <c r="AB1547" s="201"/>
      <c r="AC1547" s="201"/>
      <c r="AD1547" s="201"/>
      <c r="AE1547" s="201"/>
      <c r="AF1547" s="201"/>
      <c r="AG1547" s="201"/>
      <c r="AH1547" s="201"/>
      <c r="AI1547" s="201"/>
      <c r="AJ1547" s="201"/>
      <c r="AK1547" s="201"/>
      <c r="AL1547" s="201"/>
      <c r="AM1547" s="201"/>
      <c r="AN1547" s="201"/>
      <c r="AO1547" s="201"/>
      <c r="AP1547" s="201"/>
      <c r="AQ1547" s="201"/>
      <c r="AR1547" s="201"/>
      <c r="AS1547" s="201"/>
      <c r="AT1547" s="201"/>
      <c r="AU1547" s="201"/>
    </row>
    <row r="1548" spans="1:47">
      <c r="A1548" s="11">
        <v>227</v>
      </c>
      <c r="B1548" s="50" t="s">
        <v>544</v>
      </c>
      <c r="C1548" s="35">
        <f t="shared" si="109"/>
        <v>8231669.8499999996</v>
      </c>
      <c r="D1548" s="35">
        <v>1706147.28</v>
      </c>
      <c r="E1548" s="35">
        <v>198195.13</v>
      </c>
      <c r="F1548" s="35">
        <v>407430.31</v>
      </c>
      <c r="G1548" s="35">
        <v>317171.34999999998</v>
      </c>
      <c r="H1548" s="35">
        <v>368100.14</v>
      </c>
      <c r="I1548" s="35">
        <v>675545.74</v>
      </c>
      <c r="J1548" s="84">
        <v>0</v>
      </c>
      <c r="K1548" s="35">
        <v>0</v>
      </c>
      <c r="L1548" s="35">
        <v>586</v>
      </c>
      <c r="M1548" s="35">
        <v>2271426.2999999998</v>
      </c>
      <c r="N1548" s="35">
        <v>0</v>
      </c>
      <c r="O1548" s="35">
        <v>0</v>
      </c>
      <c r="P1548" s="35">
        <v>1355</v>
      </c>
      <c r="Q1548" s="35">
        <v>2083184.6</v>
      </c>
      <c r="R1548" s="35">
        <v>0</v>
      </c>
      <c r="S1548" s="35">
        <v>0</v>
      </c>
      <c r="T1548" s="35">
        <v>0</v>
      </c>
      <c r="U1548" s="35">
        <v>0</v>
      </c>
      <c r="V1548" s="35">
        <v>32687</v>
      </c>
      <c r="W1548" s="35">
        <v>0</v>
      </c>
      <c r="X1548" s="35">
        <v>171782</v>
      </c>
      <c r="Y1548" s="28"/>
      <c r="Z1548" s="201"/>
      <c r="AA1548" s="201"/>
      <c r="AB1548" s="201"/>
      <c r="AC1548" s="201"/>
      <c r="AD1548" s="201"/>
      <c r="AE1548" s="201"/>
      <c r="AF1548" s="201"/>
      <c r="AG1548" s="201"/>
      <c r="AH1548" s="201"/>
      <c r="AI1548" s="201"/>
      <c r="AJ1548" s="201"/>
      <c r="AK1548" s="201"/>
      <c r="AL1548" s="201"/>
      <c r="AM1548" s="201"/>
      <c r="AN1548" s="201"/>
      <c r="AO1548" s="201"/>
      <c r="AP1548" s="201"/>
      <c r="AQ1548" s="201"/>
      <c r="AR1548" s="201"/>
      <c r="AS1548" s="201"/>
      <c r="AT1548" s="201"/>
      <c r="AU1548" s="201"/>
    </row>
    <row r="1549" spans="1:47">
      <c r="A1549" s="11">
        <v>228</v>
      </c>
      <c r="B1549" s="50" t="s">
        <v>545</v>
      </c>
      <c r="C1549" s="35">
        <f t="shared" si="109"/>
        <v>18219115.310000002</v>
      </c>
      <c r="D1549" s="35">
        <v>4429856</v>
      </c>
      <c r="E1549" s="35">
        <v>575102</v>
      </c>
      <c r="F1549" s="35">
        <v>1057858</v>
      </c>
      <c r="G1549" s="35">
        <v>892665</v>
      </c>
      <c r="H1549" s="35">
        <v>1260654</v>
      </c>
      <c r="I1549" s="35">
        <v>943029.31</v>
      </c>
      <c r="J1549" s="84">
        <v>0</v>
      </c>
      <c r="K1549" s="35">
        <v>0</v>
      </c>
      <c r="L1549" s="35">
        <v>819</v>
      </c>
      <c r="M1549" s="35">
        <v>3563451</v>
      </c>
      <c r="N1549" s="35">
        <v>0</v>
      </c>
      <c r="O1549" s="35">
        <v>0</v>
      </c>
      <c r="P1549" s="35">
        <v>1601</v>
      </c>
      <c r="Q1549" s="35">
        <v>5073837</v>
      </c>
      <c r="R1549" s="35">
        <v>0</v>
      </c>
      <c r="S1549" s="35">
        <v>0</v>
      </c>
      <c r="T1549" s="35">
        <v>0</v>
      </c>
      <c r="U1549" s="35">
        <v>0</v>
      </c>
      <c r="V1549" s="35">
        <v>41819</v>
      </c>
      <c r="W1549" s="35">
        <v>0</v>
      </c>
      <c r="X1549" s="35">
        <v>380844</v>
      </c>
      <c r="Y1549" s="28"/>
      <c r="Z1549" s="201"/>
      <c r="AA1549" s="201"/>
      <c r="AB1549" s="201"/>
      <c r="AC1549" s="201"/>
      <c r="AD1549" s="201"/>
      <c r="AE1549" s="201"/>
      <c r="AF1549" s="201"/>
      <c r="AG1549" s="201"/>
      <c r="AH1549" s="201"/>
      <c r="AI1549" s="201"/>
      <c r="AJ1549" s="201"/>
      <c r="AK1549" s="201"/>
      <c r="AL1549" s="201"/>
      <c r="AM1549" s="201"/>
      <c r="AN1549" s="201"/>
      <c r="AO1549" s="201"/>
      <c r="AP1549" s="201"/>
      <c r="AQ1549" s="201"/>
      <c r="AR1549" s="201"/>
      <c r="AS1549" s="201"/>
      <c r="AT1549" s="201"/>
      <c r="AU1549" s="201"/>
    </row>
    <row r="1550" spans="1:47">
      <c r="A1550" s="11">
        <v>229</v>
      </c>
      <c r="B1550" s="50" t="s">
        <v>546</v>
      </c>
      <c r="C1550" s="35">
        <f t="shared" si="109"/>
        <v>8409293.2100000009</v>
      </c>
      <c r="D1550" s="35">
        <v>0</v>
      </c>
      <c r="E1550" s="35">
        <v>731826</v>
      </c>
      <c r="F1550" s="35">
        <v>1233142</v>
      </c>
      <c r="G1550" s="35">
        <v>961776</v>
      </c>
      <c r="H1550" s="35">
        <v>0</v>
      </c>
      <c r="I1550" s="35">
        <v>928481.21</v>
      </c>
      <c r="J1550" s="84">
        <v>0</v>
      </c>
      <c r="K1550" s="35">
        <v>0</v>
      </c>
      <c r="L1550" s="35">
        <v>806</v>
      </c>
      <c r="M1550" s="35">
        <v>2291083</v>
      </c>
      <c r="N1550" s="35">
        <v>0</v>
      </c>
      <c r="O1550" s="35">
        <v>0</v>
      </c>
      <c r="P1550" s="35">
        <v>1588</v>
      </c>
      <c r="Q1550" s="35">
        <v>2045760</v>
      </c>
      <c r="R1550" s="35">
        <v>0</v>
      </c>
      <c r="S1550" s="35">
        <v>0</v>
      </c>
      <c r="T1550" s="35">
        <v>0</v>
      </c>
      <c r="U1550" s="35">
        <v>0</v>
      </c>
      <c r="V1550" s="35">
        <v>41915</v>
      </c>
      <c r="W1550" s="35">
        <v>0</v>
      </c>
      <c r="X1550" s="35">
        <v>175310</v>
      </c>
      <c r="Y1550" s="28"/>
      <c r="Z1550" s="201"/>
      <c r="AA1550" s="201"/>
      <c r="AB1550" s="201"/>
      <c r="AC1550" s="201"/>
      <c r="AD1550" s="201"/>
      <c r="AE1550" s="201"/>
      <c r="AF1550" s="201"/>
      <c r="AG1550" s="201"/>
      <c r="AH1550" s="201"/>
      <c r="AI1550" s="201"/>
      <c r="AJ1550" s="201"/>
      <c r="AK1550" s="201"/>
      <c r="AL1550" s="201"/>
      <c r="AM1550" s="201"/>
      <c r="AN1550" s="201"/>
      <c r="AO1550" s="201"/>
      <c r="AP1550" s="201"/>
      <c r="AQ1550" s="201"/>
      <c r="AR1550" s="201"/>
      <c r="AS1550" s="201"/>
      <c r="AT1550" s="201"/>
      <c r="AU1550" s="201"/>
    </row>
    <row r="1551" spans="1:47">
      <c r="A1551" s="11">
        <v>230</v>
      </c>
      <c r="B1551" s="50" t="s">
        <v>547</v>
      </c>
      <c r="C1551" s="35">
        <f t="shared" ref="C1551:C1583" si="110">D1551+E1551+F1551+G1551+H1551+I1551+K1551+M1551+O1551+Q1551+S1551+U1551+V1551+W1551+X1551</f>
        <v>18640137.73</v>
      </c>
      <c r="D1551" s="35">
        <v>4537154</v>
      </c>
      <c r="E1551" s="35">
        <v>589032</v>
      </c>
      <c r="F1551" s="35">
        <v>1083481</v>
      </c>
      <c r="G1551" s="35">
        <v>914287</v>
      </c>
      <c r="H1551" s="35">
        <v>1291189</v>
      </c>
      <c r="I1551" s="35">
        <v>946023.73</v>
      </c>
      <c r="J1551" s="84">
        <v>0</v>
      </c>
      <c r="K1551" s="35">
        <v>0</v>
      </c>
      <c r="L1551" s="35">
        <v>821</v>
      </c>
      <c r="M1551" s="35">
        <v>3649763</v>
      </c>
      <c r="N1551" s="35">
        <v>0</v>
      </c>
      <c r="O1551" s="35">
        <v>0</v>
      </c>
      <c r="P1551" s="35">
        <v>1603</v>
      </c>
      <c r="Q1551" s="35">
        <v>5196733</v>
      </c>
      <c r="R1551" s="35">
        <v>0</v>
      </c>
      <c r="S1551" s="35">
        <v>0</v>
      </c>
      <c r="T1551" s="35">
        <v>0</v>
      </c>
      <c r="U1551" s="35">
        <v>0</v>
      </c>
      <c r="V1551" s="35">
        <v>42832</v>
      </c>
      <c r="W1551" s="35">
        <v>0</v>
      </c>
      <c r="X1551" s="35">
        <v>389643</v>
      </c>
      <c r="Y1551" s="28"/>
      <c r="Z1551" s="201"/>
      <c r="AA1551" s="201"/>
      <c r="AB1551" s="201"/>
      <c r="AC1551" s="201"/>
      <c r="AD1551" s="201"/>
      <c r="AE1551" s="201"/>
      <c r="AF1551" s="201"/>
      <c r="AG1551" s="201"/>
      <c r="AH1551" s="201"/>
      <c r="AI1551" s="201"/>
      <c r="AJ1551" s="201"/>
      <c r="AK1551" s="201"/>
      <c r="AL1551" s="201"/>
      <c r="AM1551" s="201"/>
      <c r="AN1551" s="201"/>
      <c r="AO1551" s="201"/>
      <c r="AP1551" s="201"/>
      <c r="AQ1551" s="201"/>
      <c r="AR1551" s="201"/>
      <c r="AS1551" s="201"/>
      <c r="AT1551" s="201"/>
      <c r="AU1551" s="201"/>
    </row>
    <row r="1552" spans="1:47">
      <c r="A1552" s="11">
        <v>231</v>
      </c>
      <c r="B1552" s="50" t="s">
        <v>548</v>
      </c>
      <c r="C1552" s="35">
        <f t="shared" si="110"/>
        <v>18432151.609999999</v>
      </c>
      <c r="D1552" s="35">
        <v>4482635</v>
      </c>
      <c r="E1552" s="35">
        <v>581954</v>
      </c>
      <c r="F1552" s="35">
        <v>1070461</v>
      </c>
      <c r="G1552" s="35">
        <v>903301</v>
      </c>
      <c r="H1552" s="35">
        <v>1275674</v>
      </c>
      <c r="I1552" s="35">
        <v>950316.61</v>
      </c>
      <c r="J1552" s="84">
        <v>0</v>
      </c>
      <c r="K1552" s="35">
        <v>0</v>
      </c>
      <c r="L1552" s="35">
        <v>825</v>
      </c>
      <c r="M1552" s="35">
        <v>3605907</v>
      </c>
      <c r="N1552" s="35">
        <v>0</v>
      </c>
      <c r="O1552" s="35">
        <v>0</v>
      </c>
      <c r="P1552" s="35">
        <v>1607</v>
      </c>
      <c r="Q1552" s="35">
        <v>5134288</v>
      </c>
      <c r="R1552" s="35">
        <v>0</v>
      </c>
      <c r="S1552" s="35">
        <v>0</v>
      </c>
      <c r="T1552" s="35">
        <v>0</v>
      </c>
      <c r="U1552" s="35">
        <v>0</v>
      </c>
      <c r="V1552" s="35">
        <v>42318</v>
      </c>
      <c r="W1552" s="35">
        <v>0</v>
      </c>
      <c r="X1552" s="35">
        <v>385297</v>
      </c>
      <c r="Y1552" s="28"/>
      <c r="Z1552" s="201"/>
      <c r="AA1552" s="201"/>
      <c r="AB1552" s="201"/>
      <c r="AC1552" s="201"/>
      <c r="AD1552" s="201"/>
      <c r="AE1552" s="201"/>
      <c r="AF1552" s="201"/>
      <c r="AG1552" s="201"/>
      <c r="AH1552" s="201"/>
      <c r="AI1552" s="201"/>
      <c r="AJ1552" s="201"/>
      <c r="AK1552" s="201"/>
      <c r="AL1552" s="201"/>
      <c r="AM1552" s="201"/>
      <c r="AN1552" s="201"/>
      <c r="AO1552" s="201"/>
      <c r="AP1552" s="201"/>
      <c r="AQ1552" s="201"/>
      <c r="AR1552" s="201"/>
      <c r="AS1552" s="201"/>
      <c r="AT1552" s="201"/>
      <c r="AU1552" s="201"/>
    </row>
    <row r="1553" spans="1:47">
      <c r="A1553" s="11">
        <v>232</v>
      </c>
      <c r="B1553" s="50" t="s">
        <v>549</v>
      </c>
      <c r="C1553" s="35">
        <f t="shared" si="110"/>
        <v>13629729.74</v>
      </c>
      <c r="D1553" s="35">
        <v>3317123</v>
      </c>
      <c r="E1553" s="35">
        <v>430642</v>
      </c>
      <c r="F1553" s="35">
        <v>792135</v>
      </c>
      <c r="G1553" s="35">
        <v>668437</v>
      </c>
      <c r="H1553" s="35">
        <v>943991</v>
      </c>
      <c r="I1553" s="35">
        <v>693485.74</v>
      </c>
      <c r="J1553" s="84">
        <v>0</v>
      </c>
      <c r="K1553" s="35">
        <v>0</v>
      </c>
      <c r="L1553" s="35">
        <v>602</v>
      </c>
      <c r="M1553" s="35">
        <v>2668349</v>
      </c>
      <c r="N1553" s="35">
        <v>0</v>
      </c>
      <c r="O1553" s="35">
        <v>0</v>
      </c>
      <c r="P1553" s="35">
        <v>1373</v>
      </c>
      <c r="Q1553" s="35">
        <v>3799343</v>
      </c>
      <c r="R1553" s="35">
        <v>0</v>
      </c>
      <c r="S1553" s="35">
        <v>0</v>
      </c>
      <c r="T1553" s="35">
        <v>0</v>
      </c>
      <c r="U1553" s="35">
        <v>0</v>
      </c>
      <c r="V1553" s="35">
        <v>31315</v>
      </c>
      <c r="W1553" s="35">
        <v>0</v>
      </c>
      <c r="X1553" s="35">
        <v>284909</v>
      </c>
      <c r="Y1553" s="28"/>
      <c r="Z1553" s="201"/>
      <c r="AA1553" s="201"/>
      <c r="AB1553" s="201"/>
      <c r="AC1553" s="201"/>
      <c r="AD1553" s="201"/>
      <c r="AE1553" s="201"/>
      <c r="AF1553" s="201"/>
      <c r="AG1553" s="201"/>
      <c r="AH1553" s="201"/>
      <c r="AI1553" s="201"/>
      <c r="AJ1553" s="201"/>
      <c r="AK1553" s="201"/>
      <c r="AL1553" s="201"/>
      <c r="AM1553" s="201"/>
      <c r="AN1553" s="201"/>
      <c r="AO1553" s="201"/>
      <c r="AP1553" s="201"/>
      <c r="AQ1553" s="201"/>
      <c r="AR1553" s="201"/>
      <c r="AS1553" s="201"/>
      <c r="AT1553" s="201"/>
      <c r="AU1553" s="201"/>
    </row>
    <row r="1554" spans="1:47">
      <c r="A1554" s="11">
        <v>233</v>
      </c>
      <c r="B1554" s="50" t="s">
        <v>550</v>
      </c>
      <c r="C1554" s="35">
        <f t="shared" si="110"/>
        <v>8914337.4399999995</v>
      </c>
      <c r="D1554" s="35">
        <v>0</v>
      </c>
      <c r="E1554" s="35">
        <v>0</v>
      </c>
      <c r="F1554" s="35">
        <v>0</v>
      </c>
      <c r="G1554" s="35">
        <v>662699</v>
      </c>
      <c r="H1554" s="35">
        <v>935888</v>
      </c>
      <c r="I1554" s="35">
        <v>686410.44</v>
      </c>
      <c r="J1554" s="84">
        <v>0</v>
      </c>
      <c r="K1554" s="35">
        <v>0</v>
      </c>
      <c r="L1554" s="35">
        <v>596</v>
      </c>
      <c r="M1554" s="35">
        <v>2645445</v>
      </c>
      <c r="N1554" s="35">
        <v>0</v>
      </c>
      <c r="O1554" s="35">
        <v>0</v>
      </c>
      <c r="P1554" s="35">
        <v>1366</v>
      </c>
      <c r="Q1554" s="35">
        <v>3766730</v>
      </c>
      <c r="R1554" s="35">
        <v>0</v>
      </c>
      <c r="S1554" s="35">
        <v>0</v>
      </c>
      <c r="T1554" s="35">
        <v>0</v>
      </c>
      <c r="U1554" s="35">
        <v>0</v>
      </c>
      <c r="V1554" s="35">
        <v>31046</v>
      </c>
      <c r="W1554" s="35">
        <v>0</v>
      </c>
      <c r="X1554" s="35">
        <v>186119</v>
      </c>
      <c r="Y1554" s="28"/>
      <c r="Z1554" s="201"/>
      <c r="AA1554" s="201"/>
      <c r="AB1554" s="201"/>
      <c r="AC1554" s="201"/>
      <c r="AD1554" s="201"/>
      <c r="AE1554" s="201"/>
      <c r="AF1554" s="201"/>
      <c r="AG1554" s="201"/>
      <c r="AH1554" s="201"/>
      <c r="AI1554" s="201"/>
      <c r="AJ1554" s="201"/>
      <c r="AK1554" s="201"/>
      <c r="AL1554" s="201"/>
      <c r="AM1554" s="201"/>
      <c r="AN1554" s="201"/>
      <c r="AO1554" s="201"/>
      <c r="AP1554" s="201"/>
      <c r="AQ1554" s="201"/>
      <c r="AR1554" s="201"/>
      <c r="AS1554" s="201"/>
      <c r="AT1554" s="201"/>
      <c r="AU1554" s="201"/>
    </row>
    <row r="1555" spans="1:47">
      <c r="A1555" s="11">
        <v>234</v>
      </c>
      <c r="B1555" s="50" t="s">
        <v>551</v>
      </c>
      <c r="C1555" s="35">
        <f t="shared" si="110"/>
        <v>6412259.54</v>
      </c>
      <c r="D1555" s="35">
        <v>1954987</v>
      </c>
      <c r="E1555" s="35">
        <v>253804</v>
      </c>
      <c r="F1555" s="35">
        <v>466854</v>
      </c>
      <c r="G1555" s="35">
        <v>393951</v>
      </c>
      <c r="H1555" s="35">
        <v>556353</v>
      </c>
      <c r="I1555" s="35">
        <v>394706.54</v>
      </c>
      <c r="J1555" s="84">
        <v>0</v>
      </c>
      <c r="K1555" s="35">
        <v>0</v>
      </c>
      <c r="L1555" s="35">
        <v>0</v>
      </c>
      <c r="M1555" s="35">
        <v>0</v>
      </c>
      <c r="N1555" s="35">
        <v>0</v>
      </c>
      <c r="O1555" s="35">
        <v>0</v>
      </c>
      <c r="P1555" s="35">
        <v>926</v>
      </c>
      <c r="Q1555" s="35">
        <v>2239189</v>
      </c>
      <c r="R1555" s="35">
        <v>0</v>
      </c>
      <c r="S1555" s="35">
        <v>0</v>
      </c>
      <c r="T1555" s="35">
        <v>0</v>
      </c>
      <c r="U1555" s="35">
        <v>0</v>
      </c>
      <c r="V1555" s="35">
        <v>18455</v>
      </c>
      <c r="W1555" s="35">
        <v>0</v>
      </c>
      <c r="X1555" s="35">
        <v>133960</v>
      </c>
      <c r="Y1555" s="28"/>
      <c r="Z1555" s="201"/>
      <c r="AA1555" s="201"/>
      <c r="AB1555" s="201"/>
      <c r="AC1555" s="201"/>
      <c r="AD1555" s="201"/>
      <c r="AE1555" s="201"/>
      <c r="AF1555" s="201"/>
      <c r="AG1555" s="201"/>
      <c r="AH1555" s="201"/>
      <c r="AI1555" s="201"/>
      <c r="AJ1555" s="201"/>
      <c r="AK1555" s="201"/>
      <c r="AL1555" s="201"/>
      <c r="AM1555" s="201"/>
      <c r="AN1555" s="201"/>
      <c r="AO1555" s="201"/>
      <c r="AP1555" s="201"/>
      <c r="AQ1555" s="201"/>
      <c r="AR1555" s="201"/>
      <c r="AS1555" s="201"/>
      <c r="AT1555" s="201"/>
      <c r="AU1555" s="201"/>
    </row>
    <row r="1556" spans="1:47">
      <c r="A1556" s="11">
        <v>235</v>
      </c>
      <c r="B1556" s="50" t="s">
        <v>552</v>
      </c>
      <c r="C1556" s="35">
        <f t="shared" si="110"/>
        <v>4749095</v>
      </c>
      <c r="D1556" s="35">
        <v>0</v>
      </c>
      <c r="E1556" s="35">
        <v>0</v>
      </c>
      <c r="F1556" s="35">
        <v>0</v>
      </c>
      <c r="G1556" s="35">
        <v>0</v>
      </c>
      <c r="H1556" s="35">
        <v>0</v>
      </c>
      <c r="I1556" s="35">
        <v>0</v>
      </c>
      <c r="J1556" s="84">
        <v>0</v>
      </c>
      <c r="K1556" s="35">
        <v>0</v>
      </c>
      <c r="L1556" s="35">
        <v>0</v>
      </c>
      <c r="M1556" s="35">
        <v>0</v>
      </c>
      <c r="N1556" s="35">
        <v>0</v>
      </c>
      <c r="O1556" s="35">
        <v>0</v>
      </c>
      <c r="P1556" s="35">
        <v>1574</v>
      </c>
      <c r="Q1556" s="35">
        <v>4649594</v>
      </c>
      <c r="R1556" s="35">
        <v>0</v>
      </c>
      <c r="S1556" s="35">
        <v>0</v>
      </c>
      <c r="T1556" s="35">
        <v>0</v>
      </c>
      <c r="U1556" s="35">
        <v>0</v>
      </c>
      <c r="V1556" s="35">
        <v>0</v>
      </c>
      <c r="W1556" s="35">
        <v>0</v>
      </c>
      <c r="X1556" s="35">
        <v>99501</v>
      </c>
      <c r="Y1556" s="28"/>
      <c r="Z1556" s="201"/>
      <c r="AA1556" s="201"/>
      <c r="AB1556" s="201"/>
      <c r="AC1556" s="201"/>
      <c r="AD1556" s="201"/>
      <c r="AE1556" s="201"/>
      <c r="AF1556" s="201"/>
      <c r="AG1556" s="201"/>
      <c r="AH1556" s="201"/>
      <c r="AI1556" s="201"/>
      <c r="AJ1556" s="201"/>
      <c r="AK1556" s="201"/>
      <c r="AL1556" s="201"/>
      <c r="AM1556" s="201"/>
      <c r="AN1556" s="201"/>
      <c r="AO1556" s="201"/>
      <c r="AP1556" s="201"/>
      <c r="AQ1556" s="201"/>
      <c r="AR1556" s="201"/>
      <c r="AS1556" s="201"/>
      <c r="AT1556" s="201"/>
      <c r="AU1556" s="201"/>
    </row>
    <row r="1557" spans="1:47">
      <c r="A1557" s="11">
        <v>236</v>
      </c>
      <c r="B1557" s="50" t="s">
        <v>553</v>
      </c>
      <c r="C1557" s="35">
        <f t="shared" si="110"/>
        <v>845206.88</v>
      </c>
      <c r="D1557" s="37">
        <v>0</v>
      </c>
      <c r="E1557" s="37">
        <v>0</v>
      </c>
      <c r="F1557" s="37">
        <v>0</v>
      </c>
      <c r="G1557" s="37">
        <v>0</v>
      </c>
      <c r="H1557" s="37">
        <v>0</v>
      </c>
      <c r="I1557" s="37">
        <v>827498.88</v>
      </c>
      <c r="J1557" s="87">
        <v>0</v>
      </c>
      <c r="K1557" s="37">
        <v>0</v>
      </c>
      <c r="L1557" s="37">
        <v>0</v>
      </c>
      <c r="M1557" s="37">
        <v>0</v>
      </c>
      <c r="N1557" s="37">
        <v>0</v>
      </c>
      <c r="O1557" s="37">
        <v>0</v>
      </c>
      <c r="P1557" s="37">
        <v>0</v>
      </c>
      <c r="Q1557" s="37">
        <v>0</v>
      </c>
      <c r="R1557" s="37">
        <v>0</v>
      </c>
      <c r="S1557" s="37">
        <v>0</v>
      </c>
      <c r="T1557" s="37">
        <v>0</v>
      </c>
      <c r="U1557" s="37">
        <v>0</v>
      </c>
      <c r="V1557" s="37">
        <v>0</v>
      </c>
      <c r="W1557" s="35">
        <v>0</v>
      </c>
      <c r="X1557" s="35">
        <v>17708</v>
      </c>
      <c r="Y1557" s="28"/>
      <c r="Z1557" s="201"/>
      <c r="AA1557" s="201"/>
      <c r="AB1557" s="201"/>
      <c r="AC1557" s="201"/>
      <c r="AD1557" s="201"/>
      <c r="AE1557" s="201"/>
      <c r="AF1557" s="201"/>
      <c r="AG1557" s="201"/>
      <c r="AH1557" s="201"/>
      <c r="AI1557" s="201"/>
      <c r="AJ1557" s="201"/>
      <c r="AK1557" s="201"/>
      <c r="AL1557" s="201"/>
      <c r="AM1557" s="201"/>
      <c r="AN1557" s="201"/>
      <c r="AO1557" s="201"/>
      <c r="AP1557" s="201"/>
      <c r="AQ1557" s="201"/>
      <c r="AR1557" s="201"/>
      <c r="AS1557" s="201"/>
      <c r="AT1557" s="201"/>
      <c r="AU1557" s="201"/>
    </row>
    <row r="1558" spans="1:47">
      <c r="A1558" s="11">
        <v>237</v>
      </c>
      <c r="B1558" s="50" t="s">
        <v>554</v>
      </c>
      <c r="C1558" s="35">
        <f t="shared" si="110"/>
        <v>991269.41</v>
      </c>
      <c r="D1558" s="35">
        <v>0</v>
      </c>
      <c r="E1558" s="35">
        <v>0</v>
      </c>
      <c r="F1558" s="35">
        <v>0</v>
      </c>
      <c r="G1558" s="35">
        <v>0</v>
      </c>
      <c r="H1558" s="35">
        <v>0</v>
      </c>
      <c r="I1558" s="35">
        <v>249433.92</v>
      </c>
      <c r="J1558" s="84">
        <v>0</v>
      </c>
      <c r="K1558" s="35">
        <v>0</v>
      </c>
      <c r="L1558" s="35">
        <v>0</v>
      </c>
      <c r="M1558" s="35">
        <v>0</v>
      </c>
      <c r="N1558" s="35">
        <v>0</v>
      </c>
      <c r="O1558" s="35">
        <v>0</v>
      </c>
      <c r="P1558" s="35">
        <v>442</v>
      </c>
      <c r="Q1558" s="35">
        <v>713349.49</v>
      </c>
      <c r="R1558" s="35">
        <v>0</v>
      </c>
      <c r="S1558" s="35">
        <v>0</v>
      </c>
      <c r="T1558" s="35">
        <v>0</v>
      </c>
      <c r="U1558" s="35">
        <v>0</v>
      </c>
      <c r="V1558" s="35">
        <v>7883</v>
      </c>
      <c r="W1558" s="35">
        <v>0</v>
      </c>
      <c r="X1558" s="35">
        <v>20603</v>
      </c>
      <c r="Y1558" s="28"/>
      <c r="Z1558" s="201"/>
      <c r="AA1558" s="201"/>
      <c r="AB1558" s="201"/>
      <c r="AC1558" s="201"/>
      <c r="AD1558" s="201"/>
      <c r="AE1558" s="201"/>
      <c r="AF1558" s="201"/>
      <c r="AG1558" s="201"/>
      <c r="AH1558" s="201"/>
      <c r="AI1558" s="201"/>
      <c r="AJ1558" s="201"/>
      <c r="AK1558" s="201"/>
      <c r="AL1558" s="201"/>
      <c r="AM1558" s="201"/>
      <c r="AN1558" s="201"/>
      <c r="AO1558" s="201"/>
      <c r="AP1558" s="201"/>
      <c r="AQ1558" s="201"/>
      <c r="AR1558" s="201"/>
      <c r="AS1558" s="201"/>
      <c r="AT1558" s="201"/>
      <c r="AU1558" s="201"/>
    </row>
    <row r="1559" spans="1:47">
      <c r="A1559" s="11">
        <v>238</v>
      </c>
      <c r="B1559" s="50" t="s">
        <v>555</v>
      </c>
      <c r="C1559" s="35">
        <f t="shared" si="110"/>
        <v>16195846.609999999</v>
      </c>
      <c r="D1559" s="35">
        <v>8446487</v>
      </c>
      <c r="E1559" s="35">
        <v>1096558</v>
      </c>
      <c r="F1559" s="35">
        <v>0</v>
      </c>
      <c r="G1559" s="35">
        <v>1702061</v>
      </c>
      <c r="H1559" s="35">
        <v>2403712</v>
      </c>
      <c r="I1559" s="35">
        <v>1469722.79</v>
      </c>
      <c r="J1559" s="84">
        <v>0</v>
      </c>
      <c r="K1559" s="35">
        <v>0</v>
      </c>
      <c r="L1559" s="35">
        <v>0</v>
      </c>
      <c r="M1559" s="35">
        <v>0</v>
      </c>
      <c r="N1559" s="35">
        <v>1071</v>
      </c>
      <c r="O1559" s="35">
        <v>659909.81999999995</v>
      </c>
      <c r="P1559" s="35">
        <v>0</v>
      </c>
      <c r="Q1559" s="35">
        <v>0</v>
      </c>
      <c r="R1559" s="35">
        <v>0</v>
      </c>
      <c r="S1559" s="35">
        <v>0</v>
      </c>
      <c r="T1559" s="35">
        <v>0</v>
      </c>
      <c r="U1559" s="35">
        <v>0</v>
      </c>
      <c r="V1559" s="35">
        <v>79738</v>
      </c>
      <c r="W1559" s="35">
        <v>0</v>
      </c>
      <c r="X1559" s="35">
        <v>337658</v>
      </c>
      <c r="Y1559" s="28"/>
      <c r="Z1559" s="201"/>
      <c r="AA1559" s="201"/>
      <c r="AB1559" s="201"/>
      <c r="AC1559" s="201"/>
      <c r="AD1559" s="201"/>
      <c r="AE1559" s="201"/>
      <c r="AF1559" s="201"/>
      <c r="AG1559" s="201"/>
      <c r="AH1559" s="201"/>
      <c r="AI1559" s="201"/>
      <c r="AJ1559" s="201"/>
      <c r="AK1559" s="201"/>
      <c r="AL1559" s="201"/>
      <c r="AM1559" s="201"/>
      <c r="AN1559" s="201"/>
      <c r="AO1559" s="201"/>
      <c r="AP1559" s="201"/>
      <c r="AQ1559" s="201"/>
      <c r="AR1559" s="201"/>
      <c r="AS1559" s="201"/>
      <c r="AT1559" s="201"/>
      <c r="AU1559" s="201"/>
    </row>
    <row r="1560" spans="1:47">
      <c r="A1560" s="11">
        <v>239</v>
      </c>
      <c r="B1560" s="50" t="s">
        <v>556</v>
      </c>
      <c r="C1560" s="35">
        <f t="shared" si="110"/>
        <v>9206356.0399999991</v>
      </c>
      <c r="D1560" s="35">
        <v>4597271</v>
      </c>
      <c r="E1560" s="35">
        <v>596837</v>
      </c>
      <c r="F1560" s="35">
        <v>0</v>
      </c>
      <c r="G1560" s="35">
        <v>926401</v>
      </c>
      <c r="H1560" s="35">
        <v>1308297</v>
      </c>
      <c r="I1560" s="35">
        <v>1064298.78</v>
      </c>
      <c r="J1560" s="84">
        <v>0</v>
      </c>
      <c r="K1560" s="35">
        <v>0</v>
      </c>
      <c r="L1560" s="35">
        <v>0</v>
      </c>
      <c r="M1560" s="35">
        <v>0</v>
      </c>
      <c r="N1560" s="35">
        <v>772</v>
      </c>
      <c r="O1560" s="35">
        <v>477873.26</v>
      </c>
      <c r="P1560" s="35">
        <v>0</v>
      </c>
      <c r="Q1560" s="35">
        <v>0</v>
      </c>
      <c r="R1560" s="35">
        <v>0</v>
      </c>
      <c r="S1560" s="35">
        <v>0</v>
      </c>
      <c r="T1560" s="35">
        <v>0</v>
      </c>
      <c r="U1560" s="35">
        <v>0</v>
      </c>
      <c r="V1560" s="35">
        <v>43400</v>
      </c>
      <c r="W1560" s="35">
        <v>0</v>
      </c>
      <c r="X1560" s="35">
        <v>191978</v>
      </c>
      <c r="Y1560" s="28"/>
      <c r="Z1560" s="201"/>
      <c r="AA1560" s="201"/>
      <c r="AB1560" s="201"/>
      <c r="AC1560" s="201"/>
      <c r="AD1560" s="201"/>
      <c r="AE1560" s="201"/>
      <c r="AF1560" s="201"/>
      <c r="AG1560" s="201"/>
      <c r="AH1560" s="201"/>
      <c r="AI1560" s="201"/>
      <c r="AJ1560" s="201"/>
      <c r="AK1560" s="201"/>
      <c r="AL1560" s="201"/>
      <c r="AM1560" s="201"/>
      <c r="AN1560" s="201"/>
      <c r="AO1560" s="201"/>
      <c r="AP1560" s="201"/>
      <c r="AQ1560" s="201"/>
      <c r="AR1560" s="201"/>
      <c r="AS1560" s="201"/>
      <c r="AT1560" s="201"/>
      <c r="AU1560" s="201"/>
    </row>
    <row r="1561" spans="1:47">
      <c r="A1561" s="11">
        <v>240</v>
      </c>
      <c r="B1561" s="50" t="s">
        <v>557</v>
      </c>
      <c r="C1561" s="35">
        <f t="shared" si="110"/>
        <v>1023099.3999999999</v>
      </c>
      <c r="D1561" s="35">
        <v>0</v>
      </c>
      <c r="E1561" s="35">
        <v>0</v>
      </c>
      <c r="F1561" s="35">
        <v>0</v>
      </c>
      <c r="G1561" s="35">
        <v>0</v>
      </c>
      <c r="H1561" s="35">
        <v>0</v>
      </c>
      <c r="I1561" s="35">
        <v>257452.32</v>
      </c>
      <c r="J1561" s="84">
        <v>0</v>
      </c>
      <c r="K1561" s="35">
        <v>0</v>
      </c>
      <c r="L1561" s="35">
        <v>0</v>
      </c>
      <c r="M1561" s="35">
        <v>0</v>
      </c>
      <c r="N1561" s="35">
        <v>0</v>
      </c>
      <c r="O1561" s="35">
        <v>0</v>
      </c>
      <c r="P1561" s="35">
        <v>444</v>
      </c>
      <c r="Q1561" s="35">
        <v>736281.08</v>
      </c>
      <c r="R1561" s="35">
        <v>0</v>
      </c>
      <c r="S1561" s="35">
        <v>0</v>
      </c>
      <c r="T1561" s="35">
        <v>0</v>
      </c>
      <c r="U1561" s="35">
        <v>0</v>
      </c>
      <c r="V1561" s="35">
        <v>8101</v>
      </c>
      <c r="W1561" s="35">
        <v>0</v>
      </c>
      <c r="X1561" s="35">
        <v>21265</v>
      </c>
      <c r="Y1561" s="28"/>
      <c r="Z1561" s="201"/>
      <c r="AA1561" s="201"/>
      <c r="AB1561" s="201"/>
      <c r="AC1561" s="201"/>
      <c r="AD1561" s="201"/>
      <c r="AE1561" s="201"/>
      <c r="AF1561" s="201"/>
      <c r="AG1561" s="201"/>
      <c r="AH1561" s="201"/>
      <c r="AI1561" s="201"/>
      <c r="AJ1561" s="201"/>
      <c r="AK1561" s="201"/>
      <c r="AL1561" s="201"/>
      <c r="AM1561" s="201"/>
      <c r="AN1561" s="201"/>
      <c r="AO1561" s="201"/>
      <c r="AP1561" s="201"/>
      <c r="AQ1561" s="201"/>
      <c r="AR1561" s="201"/>
      <c r="AS1561" s="201"/>
      <c r="AT1561" s="201"/>
      <c r="AU1561" s="201"/>
    </row>
    <row r="1562" spans="1:47">
      <c r="A1562" s="11">
        <v>241</v>
      </c>
      <c r="B1562" s="50" t="s">
        <v>558</v>
      </c>
      <c r="C1562" s="35">
        <f t="shared" si="110"/>
        <v>24524081</v>
      </c>
      <c r="D1562" s="35">
        <v>6716253</v>
      </c>
      <c r="E1562" s="35">
        <v>871932</v>
      </c>
      <c r="F1562" s="35">
        <v>0</v>
      </c>
      <c r="G1562" s="35">
        <v>1353400</v>
      </c>
      <c r="H1562" s="35">
        <v>1911320</v>
      </c>
      <c r="I1562" s="35">
        <v>0</v>
      </c>
      <c r="J1562" s="84">
        <v>0</v>
      </c>
      <c r="K1562" s="35">
        <v>0</v>
      </c>
      <c r="L1562" s="35">
        <v>949</v>
      </c>
      <c r="M1562" s="35">
        <v>5402667</v>
      </c>
      <c r="N1562" s="35">
        <v>0</v>
      </c>
      <c r="O1562" s="35">
        <v>0</v>
      </c>
      <c r="P1562" s="35">
        <v>1724</v>
      </c>
      <c r="Q1562" s="35">
        <v>7692614</v>
      </c>
      <c r="R1562" s="35">
        <v>0</v>
      </c>
      <c r="S1562" s="35">
        <v>0</v>
      </c>
      <c r="T1562" s="35">
        <v>0</v>
      </c>
      <c r="U1562" s="35">
        <v>0</v>
      </c>
      <c r="V1562" s="35">
        <v>63404</v>
      </c>
      <c r="W1562" s="35">
        <v>0</v>
      </c>
      <c r="X1562" s="35">
        <v>512491</v>
      </c>
      <c r="Y1562" s="28"/>
      <c r="Z1562" s="201"/>
      <c r="AA1562" s="201"/>
      <c r="AB1562" s="201"/>
      <c r="AC1562" s="201"/>
      <c r="AD1562" s="201"/>
      <c r="AE1562" s="201"/>
      <c r="AF1562" s="201"/>
      <c r="AG1562" s="201"/>
      <c r="AH1562" s="201"/>
      <c r="AI1562" s="201"/>
      <c r="AJ1562" s="201"/>
      <c r="AK1562" s="201"/>
      <c r="AL1562" s="201"/>
      <c r="AM1562" s="201"/>
      <c r="AN1562" s="201"/>
      <c r="AO1562" s="201"/>
      <c r="AP1562" s="201"/>
      <c r="AQ1562" s="201"/>
      <c r="AR1562" s="201"/>
      <c r="AS1562" s="201"/>
      <c r="AT1562" s="201"/>
      <c r="AU1562" s="201"/>
    </row>
    <row r="1563" spans="1:47">
      <c r="A1563" s="11">
        <v>242</v>
      </c>
      <c r="B1563" s="50" t="s">
        <v>559</v>
      </c>
      <c r="C1563" s="35">
        <f t="shared" si="110"/>
        <v>10283587.82</v>
      </c>
      <c r="D1563" s="35">
        <v>0</v>
      </c>
      <c r="E1563" s="35">
        <v>0</v>
      </c>
      <c r="F1563" s="35">
        <v>0</v>
      </c>
      <c r="G1563" s="35">
        <v>820716</v>
      </c>
      <c r="H1563" s="35">
        <v>450793.8</v>
      </c>
      <c r="I1563" s="35">
        <v>827307.02</v>
      </c>
      <c r="J1563" s="84">
        <v>0</v>
      </c>
      <c r="K1563" s="35">
        <v>0</v>
      </c>
      <c r="L1563" s="35">
        <v>718</v>
      </c>
      <c r="M1563" s="35">
        <v>3276234</v>
      </c>
      <c r="N1563" s="35">
        <v>0</v>
      </c>
      <c r="O1563" s="35">
        <v>0</v>
      </c>
      <c r="P1563" s="35">
        <v>1499</v>
      </c>
      <c r="Q1563" s="35">
        <v>4664881</v>
      </c>
      <c r="R1563" s="35">
        <v>0</v>
      </c>
      <c r="S1563" s="35">
        <v>0</v>
      </c>
      <c r="T1563" s="35">
        <v>0</v>
      </c>
      <c r="U1563" s="35">
        <v>0</v>
      </c>
      <c r="V1563" s="35">
        <v>38449</v>
      </c>
      <c r="W1563" s="35">
        <v>0</v>
      </c>
      <c r="X1563" s="35">
        <v>205207</v>
      </c>
      <c r="Y1563" s="28"/>
      <c r="Z1563" s="201"/>
      <c r="AA1563" s="201"/>
      <c r="AB1563" s="201"/>
      <c r="AC1563" s="201"/>
      <c r="AD1563" s="201"/>
      <c r="AE1563" s="201"/>
      <c r="AF1563" s="201"/>
      <c r="AG1563" s="201"/>
      <c r="AH1563" s="201"/>
      <c r="AI1563" s="201"/>
      <c r="AJ1563" s="201"/>
      <c r="AK1563" s="201"/>
      <c r="AL1563" s="201"/>
      <c r="AM1563" s="201"/>
      <c r="AN1563" s="201"/>
      <c r="AO1563" s="201"/>
      <c r="AP1563" s="201"/>
      <c r="AQ1563" s="201"/>
      <c r="AR1563" s="201"/>
      <c r="AS1563" s="201"/>
      <c r="AT1563" s="201"/>
      <c r="AU1563" s="201"/>
    </row>
    <row r="1564" spans="1:47">
      <c r="A1564" s="11">
        <v>243</v>
      </c>
      <c r="B1564" s="50" t="s">
        <v>560</v>
      </c>
      <c r="C1564" s="35">
        <f t="shared" si="110"/>
        <v>16444107.810000001</v>
      </c>
      <c r="D1564" s="35">
        <v>4002513</v>
      </c>
      <c r="E1564" s="35">
        <v>519623</v>
      </c>
      <c r="F1564" s="35">
        <v>955807</v>
      </c>
      <c r="G1564" s="35">
        <v>806551</v>
      </c>
      <c r="H1564" s="35">
        <v>1139040</v>
      </c>
      <c r="I1564" s="35">
        <v>834991.81</v>
      </c>
      <c r="J1564" s="84">
        <v>0</v>
      </c>
      <c r="K1564" s="35">
        <v>0</v>
      </c>
      <c r="L1564" s="35">
        <v>725</v>
      </c>
      <c r="M1564" s="35">
        <v>3219689</v>
      </c>
      <c r="N1564" s="35">
        <v>0</v>
      </c>
      <c r="O1564" s="35">
        <v>0</v>
      </c>
      <c r="P1564" s="35">
        <v>1506</v>
      </c>
      <c r="Q1564" s="35">
        <v>4584369</v>
      </c>
      <c r="R1564" s="35">
        <v>0</v>
      </c>
      <c r="S1564" s="35">
        <v>0</v>
      </c>
      <c r="T1564" s="35">
        <v>0</v>
      </c>
      <c r="U1564" s="35">
        <v>0</v>
      </c>
      <c r="V1564" s="35">
        <v>37785</v>
      </c>
      <c r="W1564" s="35">
        <v>0</v>
      </c>
      <c r="X1564" s="35">
        <v>343739</v>
      </c>
      <c r="Y1564" s="28"/>
      <c r="Z1564" s="201"/>
      <c r="AA1564" s="201"/>
      <c r="AB1564" s="201"/>
      <c r="AC1564" s="201"/>
      <c r="AD1564" s="201"/>
      <c r="AE1564" s="201"/>
      <c r="AF1564" s="201"/>
      <c r="AG1564" s="201"/>
      <c r="AH1564" s="201"/>
      <c r="AI1564" s="201"/>
      <c r="AJ1564" s="201"/>
      <c r="AK1564" s="201"/>
      <c r="AL1564" s="201"/>
      <c r="AM1564" s="201"/>
      <c r="AN1564" s="201"/>
      <c r="AO1564" s="201"/>
      <c r="AP1564" s="201"/>
      <c r="AQ1564" s="201"/>
      <c r="AR1564" s="201"/>
      <c r="AS1564" s="201"/>
      <c r="AT1564" s="201"/>
      <c r="AU1564" s="201"/>
    </row>
    <row r="1565" spans="1:47">
      <c r="A1565" s="11">
        <v>244</v>
      </c>
      <c r="B1565" s="50" t="s">
        <v>561</v>
      </c>
      <c r="C1565" s="35">
        <f t="shared" si="110"/>
        <v>371195.56</v>
      </c>
      <c r="D1565" s="37">
        <v>0</v>
      </c>
      <c r="E1565" s="37">
        <v>0</v>
      </c>
      <c r="F1565" s="37">
        <v>0</v>
      </c>
      <c r="G1565" s="37">
        <v>0</v>
      </c>
      <c r="H1565" s="37">
        <v>0</v>
      </c>
      <c r="I1565" s="37">
        <v>363418.56</v>
      </c>
      <c r="J1565" s="87">
        <v>0</v>
      </c>
      <c r="K1565" s="37">
        <v>0</v>
      </c>
      <c r="L1565" s="37">
        <v>0</v>
      </c>
      <c r="M1565" s="37">
        <v>0</v>
      </c>
      <c r="N1565" s="37">
        <v>0</v>
      </c>
      <c r="O1565" s="37">
        <v>0</v>
      </c>
      <c r="P1565" s="37">
        <v>0</v>
      </c>
      <c r="Q1565" s="37">
        <v>0</v>
      </c>
      <c r="R1565" s="37">
        <v>0</v>
      </c>
      <c r="S1565" s="37">
        <v>0</v>
      </c>
      <c r="T1565" s="37">
        <v>0</v>
      </c>
      <c r="U1565" s="37">
        <v>0</v>
      </c>
      <c r="V1565" s="37">
        <v>0</v>
      </c>
      <c r="W1565" s="35">
        <v>0</v>
      </c>
      <c r="X1565" s="35">
        <v>7777</v>
      </c>
      <c r="Y1565" s="28"/>
      <c r="Z1565" s="201"/>
      <c r="AA1565" s="201"/>
      <c r="AB1565" s="201"/>
      <c r="AC1565" s="201"/>
      <c r="AD1565" s="201"/>
      <c r="AE1565" s="201"/>
      <c r="AF1565" s="201"/>
      <c r="AG1565" s="201"/>
      <c r="AH1565" s="201"/>
      <c r="AI1565" s="201"/>
      <c r="AJ1565" s="201"/>
      <c r="AK1565" s="201"/>
      <c r="AL1565" s="201"/>
      <c r="AM1565" s="201"/>
      <c r="AN1565" s="201"/>
      <c r="AO1565" s="201"/>
      <c r="AP1565" s="201"/>
      <c r="AQ1565" s="201"/>
      <c r="AR1565" s="201"/>
      <c r="AS1565" s="201"/>
      <c r="AT1565" s="201"/>
      <c r="AU1565" s="201"/>
    </row>
    <row r="1566" spans="1:47">
      <c r="A1566" s="11">
        <v>245</v>
      </c>
      <c r="B1566" s="50" t="s">
        <v>563</v>
      </c>
      <c r="C1566" s="35">
        <f t="shared" si="110"/>
        <v>11918547.390000001</v>
      </c>
      <c r="D1566" s="35">
        <v>3378997</v>
      </c>
      <c r="E1566" s="35">
        <v>623812</v>
      </c>
      <c r="F1566" s="35">
        <v>0</v>
      </c>
      <c r="G1566" s="35">
        <v>770232</v>
      </c>
      <c r="H1566" s="35">
        <v>1255308</v>
      </c>
      <c r="I1566" s="35">
        <v>738063.39</v>
      </c>
      <c r="J1566" s="84">
        <v>0</v>
      </c>
      <c r="K1566" s="35">
        <v>0</v>
      </c>
      <c r="L1566" s="35">
        <v>619</v>
      </c>
      <c r="M1566" s="35">
        <v>2558941</v>
      </c>
      <c r="N1566" s="35">
        <v>539</v>
      </c>
      <c r="O1566" s="35">
        <v>356308</v>
      </c>
      <c r="P1566" s="35">
        <v>1393</v>
      </c>
      <c r="Q1566" s="35">
        <v>1957760</v>
      </c>
      <c r="R1566" s="35">
        <v>0</v>
      </c>
      <c r="S1566" s="35">
        <v>0</v>
      </c>
      <c r="T1566" s="35">
        <v>0</v>
      </c>
      <c r="U1566" s="35">
        <v>0</v>
      </c>
      <c r="V1566" s="35">
        <v>30043</v>
      </c>
      <c r="W1566" s="35">
        <v>0</v>
      </c>
      <c r="X1566" s="35">
        <v>249083</v>
      </c>
      <c r="Y1566" s="28"/>
      <c r="Z1566" s="201"/>
      <c r="AA1566" s="201"/>
      <c r="AB1566" s="201"/>
      <c r="AC1566" s="201"/>
      <c r="AD1566" s="201"/>
      <c r="AE1566" s="201"/>
      <c r="AF1566" s="201"/>
      <c r="AG1566" s="201"/>
      <c r="AH1566" s="201"/>
      <c r="AI1566" s="201"/>
      <c r="AJ1566" s="201"/>
      <c r="AK1566" s="201"/>
      <c r="AL1566" s="201"/>
      <c r="AM1566" s="201"/>
      <c r="AN1566" s="201"/>
      <c r="AO1566" s="201"/>
      <c r="AP1566" s="201"/>
      <c r="AQ1566" s="201"/>
      <c r="AR1566" s="201"/>
      <c r="AS1566" s="201"/>
      <c r="AT1566" s="201"/>
      <c r="AU1566" s="201"/>
    </row>
    <row r="1567" spans="1:47">
      <c r="A1567" s="11">
        <v>246</v>
      </c>
      <c r="B1567" s="50" t="s">
        <v>564</v>
      </c>
      <c r="C1567" s="35">
        <f t="shared" si="110"/>
        <v>4043627.3699999992</v>
      </c>
      <c r="D1567" s="35">
        <v>1686017.39</v>
      </c>
      <c r="E1567" s="35">
        <v>195856.74</v>
      </c>
      <c r="F1567" s="35">
        <v>402623.26</v>
      </c>
      <c r="G1567" s="35">
        <v>313429.21999999997</v>
      </c>
      <c r="H1567" s="35">
        <v>363757.13</v>
      </c>
      <c r="I1567" s="35">
        <v>667575.35</v>
      </c>
      <c r="J1567" s="84">
        <v>0</v>
      </c>
      <c r="K1567" s="35">
        <v>0</v>
      </c>
      <c r="L1567" s="37">
        <v>0</v>
      </c>
      <c r="M1567" s="37">
        <v>0</v>
      </c>
      <c r="N1567" s="35">
        <v>625</v>
      </c>
      <c r="O1567" s="35">
        <v>299743.28000000003</v>
      </c>
      <c r="P1567" s="37">
        <v>0</v>
      </c>
      <c r="Q1567" s="37">
        <v>0</v>
      </c>
      <c r="R1567" s="35">
        <v>0</v>
      </c>
      <c r="S1567" s="35">
        <v>0</v>
      </c>
      <c r="T1567" s="35">
        <v>0</v>
      </c>
      <c r="U1567" s="35">
        <v>0</v>
      </c>
      <c r="V1567" s="35">
        <v>30545</v>
      </c>
      <c r="W1567" s="35">
        <v>0</v>
      </c>
      <c r="X1567" s="35">
        <v>84080</v>
      </c>
      <c r="Y1567" s="28"/>
      <c r="Z1567" s="201"/>
      <c r="AA1567" s="201"/>
      <c r="AB1567" s="201"/>
      <c r="AC1567" s="201"/>
      <c r="AD1567" s="201"/>
      <c r="AE1567" s="201"/>
      <c r="AF1567" s="201"/>
      <c r="AG1567" s="201"/>
      <c r="AH1567" s="201"/>
      <c r="AI1567" s="201"/>
      <c r="AJ1567" s="201"/>
      <c r="AK1567" s="201"/>
      <c r="AL1567" s="201"/>
      <c r="AM1567" s="201"/>
      <c r="AN1567" s="201"/>
      <c r="AO1567" s="201"/>
      <c r="AP1567" s="201"/>
      <c r="AQ1567" s="201"/>
      <c r="AR1567" s="201"/>
      <c r="AS1567" s="201"/>
      <c r="AT1567" s="201"/>
      <c r="AU1567" s="201"/>
    </row>
    <row r="1568" spans="1:47">
      <c r="A1568" s="11">
        <v>247</v>
      </c>
      <c r="B1568" s="50" t="s">
        <v>565</v>
      </c>
      <c r="C1568" s="35">
        <f t="shared" si="110"/>
        <v>1601722.3900000001</v>
      </c>
      <c r="D1568" s="35">
        <v>0</v>
      </c>
      <c r="E1568" s="35">
        <v>0</v>
      </c>
      <c r="F1568" s="35">
        <v>0</v>
      </c>
      <c r="G1568" s="35">
        <v>0</v>
      </c>
      <c r="H1568" s="35">
        <v>420278.83</v>
      </c>
      <c r="I1568" s="35">
        <v>771305.25</v>
      </c>
      <c r="J1568" s="84">
        <v>0</v>
      </c>
      <c r="K1568" s="35">
        <v>0</v>
      </c>
      <c r="L1568" s="37">
        <v>0</v>
      </c>
      <c r="M1568" s="37">
        <v>0</v>
      </c>
      <c r="N1568" s="35">
        <v>560</v>
      </c>
      <c r="O1568" s="35">
        <v>346318.31</v>
      </c>
      <c r="P1568" s="37">
        <v>0</v>
      </c>
      <c r="Q1568" s="37">
        <v>0</v>
      </c>
      <c r="R1568" s="35">
        <v>0</v>
      </c>
      <c r="S1568" s="35">
        <v>0</v>
      </c>
      <c r="T1568" s="35">
        <v>0</v>
      </c>
      <c r="U1568" s="35">
        <v>0</v>
      </c>
      <c r="V1568" s="35">
        <v>30909</v>
      </c>
      <c r="W1568" s="35">
        <v>0</v>
      </c>
      <c r="X1568" s="35">
        <v>32911</v>
      </c>
      <c r="Y1568" s="28"/>
      <c r="Z1568" s="201"/>
      <c r="AA1568" s="201"/>
      <c r="AB1568" s="201"/>
      <c r="AC1568" s="201"/>
      <c r="AD1568" s="201"/>
      <c r="AE1568" s="201"/>
      <c r="AF1568" s="201"/>
      <c r="AG1568" s="201"/>
      <c r="AH1568" s="201"/>
      <c r="AI1568" s="201"/>
      <c r="AJ1568" s="201"/>
      <c r="AK1568" s="201"/>
      <c r="AL1568" s="201"/>
      <c r="AM1568" s="201"/>
      <c r="AN1568" s="201"/>
      <c r="AO1568" s="201"/>
      <c r="AP1568" s="201"/>
      <c r="AQ1568" s="201"/>
      <c r="AR1568" s="201"/>
      <c r="AS1568" s="201"/>
      <c r="AT1568" s="201"/>
      <c r="AU1568" s="201"/>
    </row>
    <row r="1569" spans="1:47">
      <c r="A1569" s="11">
        <v>248</v>
      </c>
      <c r="B1569" s="50" t="s">
        <v>566</v>
      </c>
      <c r="C1569" s="35">
        <f t="shared" si="110"/>
        <v>264483.84000000003</v>
      </c>
      <c r="D1569" s="37">
        <v>0</v>
      </c>
      <c r="E1569" s="37">
        <v>0</v>
      </c>
      <c r="F1569" s="37">
        <v>0</v>
      </c>
      <c r="G1569" s="37">
        <v>0</v>
      </c>
      <c r="H1569" s="37">
        <v>0</v>
      </c>
      <c r="I1569" s="37">
        <v>264483.84000000003</v>
      </c>
      <c r="J1569" s="87">
        <v>0</v>
      </c>
      <c r="K1569" s="37">
        <v>0</v>
      </c>
      <c r="L1569" s="37">
        <v>0</v>
      </c>
      <c r="M1569" s="37">
        <v>0</v>
      </c>
      <c r="N1569" s="37">
        <v>0</v>
      </c>
      <c r="O1569" s="37">
        <v>0</v>
      </c>
      <c r="P1569" s="37">
        <v>0</v>
      </c>
      <c r="Q1569" s="37">
        <v>0</v>
      </c>
      <c r="R1569" s="37">
        <v>0</v>
      </c>
      <c r="S1569" s="37">
        <v>0</v>
      </c>
      <c r="T1569" s="37">
        <v>0</v>
      </c>
      <c r="U1569" s="37">
        <v>0</v>
      </c>
      <c r="V1569" s="37">
        <v>0</v>
      </c>
      <c r="W1569" s="35">
        <v>0</v>
      </c>
      <c r="X1569" s="37">
        <v>0</v>
      </c>
      <c r="Y1569" s="28"/>
      <c r="Z1569" s="201"/>
      <c r="AA1569" s="201"/>
      <c r="AB1569" s="201"/>
      <c r="AC1569" s="201"/>
      <c r="AD1569" s="201"/>
      <c r="AE1569" s="201"/>
      <c r="AF1569" s="201"/>
      <c r="AG1569" s="201"/>
      <c r="AH1569" s="201"/>
      <c r="AI1569" s="201"/>
      <c r="AJ1569" s="201"/>
      <c r="AK1569" s="201"/>
      <c r="AL1569" s="201"/>
      <c r="AM1569" s="201"/>
      <c r="AN1569" s="201"/>
      <c r="AO1569" s="201"/>
      <c r="AP1569" s="201"/>
      <c r="AQ1569" s="201"/>
      <c r="AR1569" s="201"/>
      <c r="AS1569" s="201"/>
      <c r="AT1569" s="201"/>
      <c r="AU1569" s="201"/>
    </row>
    <row r="1570" spans="1:47">
      <c r="A1570" s="11">
        <v>249</v>
      </c>
      <c r="B1570" s="50" t="s">
        <v>567</v>
      </c>
      <c r="C1570" s="35">
        <f t="shared" si="110"/>
        <v>206555.16</v>
      </c>
      <c r="D1570" s="37">
        <v>0</v>
      </c>
      <c r="E1570" s="37">
        <v>0</v>
      </c>
      <c r="F1570" s="37">
        <v>0</v>
      </c>
      <c r="G1570" s="37">
        <v>0</v>
      </c>
      <c r="H1570" s="37">
        <v>0</v>
      </c>
      <c r="I1570" s="37">
        <v>202228.16</v>
      </c>
      <c r="J1570" s="87">
        <v>0</v>
      </c>
      <c r="K1570" s="37">
        <v>0</v>
      </c>
      <c r="L1570" s="37">
        <v>0</v>
      </c>
      <c r="M1570" s="37">
        <v>0</v>
      </c>
      <c r="N1570" s="37">
        <v>0</v>
      </c>
      <c r="O1570" s="37">
        <v>0</v>
      </c>
      <c r="P1570" s="37">
        <v>0</v>
      </c>
      <c r="Q1570" s="37">
        <v>0</v>
      </c>
      <c r="R1570" s="37">
        <v>0</v>
      </c>
      <c r="S1570" s="37">
        <v>0</v>
      </c>
      <c r="T1570" s="37">
        <v>0</v>
      </c>
      <c r="U1570" s="37">
        <v>0</v>
      </c>
      <c r="V1570" s="37">
        <v>0</v>
      </c>
      <c r="W1570" s="35">
        <v>0</v>
      </c>
      <c r="X1570" s="35">
        <v>4327</v>
      </c>
      <c r="Y1570" s="28"/>
      <c r="Z1570" s="201"/>
      <c r="AA1570" s="201"/>
      <c r="AB1570" s="201"/>
      <c r="AC1570" s="201"/>
      <c r="AD1570" s="201"/>
      <c r="AE1570" s="201"/>
      <c r="AF1570" s="201"/>
      <c r="AG1570" s="201"/>
      <c r="AH1570" s="201"/>
      <c r="AI1570" s="201"/>
      <c r="AJ1570" s="201"/>
      <c r="AK1570" s="201"/>
      <c r="AL1570" s="201"/>
      <c r="AM1570" s="201"/>
      <c r="AN1570" s="201"/>
      <c r="AO1570" s="201"/>
      <c r="AP1570" s="201"/>
      <c r="AQ1570" s="201"/>
      <c r="AR1570" s="201"/>
      <c r="AS1570" s="201"/>
      <c r="AT1570" s="201"/>
      <c r="AU1570" s="201"/>
    </row>
    <row r="1571" spans="1:47">
      <c r="A1571" s="11">
        <v>250</v>
      </c>
      <c r="B1571" s="50" t="s">
        <v>568</v>
      </c>
      <c r="C1571" s="35">
        <f t="shared" si="110"/>
        <v>8568806.1500000004</v>
      </c>
      <c r="D1571" s="35">
        <v>1938849.36</v>
      </c>
      <c r="E1571" s="35">
        <v>225227.04</v>
      </c>
      <c r="F1571" s="35">
        <v>462999.88</v>
      </c>
      <c r="G1571" s="35">
        <v>360430.47</v>
      </c>
      <c r="H1571" s="35">
        <v>418305.46</v>
      </c>
      <c r="I1571" s="35">
        <v>0</v>
      </c>
      <c r="J1571" s="84">
        <v>0</v>
      </c>
      <c r="K1571" s="35">
        <v>0</v>
      </c>
      <c r="L1571" s="35">
        <v>666</v>
      </c>
      <c r="M1571" s="35">
        <v>2581227</v>
      </c>
      <c r="N1571" s="35">
        <v>0</v>
      </c>
      <c r="O1571" s="35">
        <v>0</v>
      </c>
      <c r="P1571" s="35">
        <v>1444</v>
      </c>
      <c r="Q1571" s="35">
        <v>2367310.94</v>
      </c>
      <c r="R1571" s="35">
        <v>0</v>
      </c>
      <c r="S1571" s="35">
        <v>0</v>
      </c>
      <c r="T1571" s="35">
        <v>0</v>
      </c>
      <c r="U1571" s="35">
        <v>0</v>
      </c>
      <c r="V1571" s="35">
        <v>35673</v>
      </c>
      <c r="W1571" s="35">
        <v>0</v>
      </c>
      <c r="X1571" s="35">
        <v>178783</v>
      </c>
      <c r="Y1571" s="28"/>
      <c r="Z1571" s="201"/>
      <c r="AA1571" s="201"/>
      <c r="AB1571" s="201"/>
      <c r="AC1571" s="201"/>
      <c r="AD1571" s="201"/>
      <c r="AE1571" s="201"/>
      <c r="AF1571" s="201"/>
      <c r="AG1571" s="201"/>
      <c r="AH1571" s="201"/>
      <c r="AI1571" s="201"/>
      <c r="AJ1571" s="201"/>
      <c r="AK1571" s="201"/>
      <c r="AL1571" s="201"/>
      <c r="AM1571" s="201"/>
      <c r="AN1571" s="201"/>
      <c r="AO1571" s="201"/>
      <c r="AP1571" s="201"/>
      <c r="AQ1571" s="201"/>
      <c r="AR1571" s="201"/>
      <c r="AS1571" s="201"/>
      <c r="AT1571" s="201"/>
      <c r="AU1571" s="201"/>
    </row>
    <row r="1572" spans="1:47">
      <c r="A1572" s="11">
        <v>251</v>
      </c>
      <c r="B1572" s="50" t="s">
        <v>569</v>
      </c>
      <c r="C1572" s="35">
        <f t="shared" si="110"/>
        <v>9706064.4700000007</v>
      </c>
      <c r="D1572" s="35">
        <v>2120352.96</v>
      </c>
      <c r="E1572" s="35">
        <v>246311.46</v>
      </c>
      <c r="F1572" s="35">
        <v>0</v>
      </c>
      <c r="G1572" s="35">
        <v>394171.84</v>
      </c>
      <c r="H1572" s="35">
        <v>457464.74</v>
      </c>
      <c r="I1572" s="35">
        <v>839549.68</v>
      </c>
      <c r="J1572" s="84">
        <v>0</v>
      </c>
      <c r="K1572" s="35">
        <v>0</v>
      </c>
      <c r="L1572" s="35">
        <v>729</v>
      </c>
      <c r="M1572" s="35">
        <v>2822866.2</v>
      </c>
      <c r="N1572" s="35">
        <v>0</v>
      </c>
      <c r="O1572" s="35">
        <v>0</v>
      </c>
      <c r="P1572" s="35">
        <v>1510</v>
      </c>
      <c r="Q1572" s="35">
        <v>2588924.59</v>
      </c>
      <c r="R1572" s="35">
        <v>0</v>
      </c>
      <c r="S1572" s="35">
        <v>0</v>
      </c>
      <c r="T1572" s="35">
        <v>0</v>
      </c>
      <c r="U1572" s="35">
        <v>0</v>
      </c>
      <c r="V1572" s="35">
        <v>33773</v>
      </c>
      <c r="W1572" s="35">
        <v>0</v>
      </c>
      <c r="X1572" s="35">
        <v>202650</v>
      </c>
      <c r="Y1572" s="28"/>
      <c r="Z1572" s="201"/>
      <c r="AA1572" s="201"/>
      <c r="AB1572" s="201"/>
      <c r="AC1572" s="201"/>
      <c r="AD1572" s="201"/>
      <c r="AE1572" s="201"/>
      <c r="AF1572" s="201"/>
      <c r="AG1572" s="201"/>
      <c r="AH1572" s="201"/>
      <c r="AI1572" s="201"/>
      <c r="AJ1572" s="201"/>
      <c r="AK1572" s="201"/>
      <c r="AL1572" s="201"/>
      <c r="AM1572" s="201"/>
      <c r="AN1572" s="201"/>
      <c r="AO1572" s="201"/>
      <c r="AP1572" s="201"/>
      <c r="AQ1572" s="201"/>
      <c r="AR1572" s="201"/>
      <c r="AS1572" s="201"/>
      <c r="AT1572" s="201"/>
      <c r="AU1572" s="201"/>
    </row>
    <row r="1573" spans="1:47">
      <c r="A1573" s="11">
        <v>252</v>
      </c>
      <c r="B1573" s="50" t="s">
        <v>570</v>
      </c>
      <c r="C1573" s="35">
        <f t="shared" si="110"/>
        <v>7772343.5899999999</v>
      </c>
      <c r="D1573" s="35">
        <v>0</v>
      </c>
      <c r="E1573" s="35">
        <v>0</v>
      </c>
      <c r="F1573" s="35">
        <v>0</v>
      </c>
      <c r="G1573" s="35">
        <v>0</v>
      </c>
      <c r="H1573" s="35">
        <v>516781.24</v>
      </c>
      <c r="I1573" s="35">
        <v>948408.66</v>
      </c>
      <c r="J1573" s="84">
        <v>0</v>
      </c>
      <c r="K1573" s="35">
        <v>0</v>
      </c>
      <c r="L1573" s="35">
        <v>823</v>
      </c>
      <c r="M1573" s="35">
        <v>3188889</v>
      </c>
      <c r="N1573" s="35">
        <v>0</v>
      </c>
      <c r="O1573" s="35">
        <v>0</v>
      </c>
      <c r="P1573" s="35">
        <v>1605</v>
      </c>
      <c r="Q1573" s="35">
        <v>2924613.69</v>
      </c>
      <c r="R1573" s="35">
        <v>0</v>
      </c>
      <c r="S1573" s="35">
        <v>0</v>
      </c>
      <c r="T1573" s="35">
        <v>0</v>
      </c>
      <c r="U1573" s="35">
        <v>0</v>
      </c>
      <c r="V1573" s="35">
        <v>42527</v>
      </c>
      <c r="W1573" s="35">
        <v>0</v>
      </c>
      <c r="X1573" s="35">
        <v>151124</v>
      </c>
      <c r="Y1573" s="28"/>
      <c r="Z1573" s="201"/>
      <c r="AA1573" s="201"/>
      <c r="AB1573" s="201"/>
      <c r="AC1573" s="201"/>
      <c r="AD1573" s="201"/>
      <c r="AE1573" s="201"/>
      <c r="AF1573" s="201"/>
      <c r="AG1573" s="201"/>
      <c r="AH1573" s="201"/>
      <c r="AI1573" s="201"/>
      <c r="AJ1573" s="201"/>
      <c r="AK1573" s="201"/>
      <c r="AL1573" s="201"/>
      <c r="AM1573" s="201"/>
      <c r="AN1573" s="201"/>
      <c r="AO1573" s="201"/>
      <c r="AP1573" s="201"/>
      <c r="AQ1573" s="201"/>
      <c r="AR1573" s="201"/>
      <c r="AS1573" s="201"/>
      <c r="AT1573" s="201"/>
      <c r="AU1573" s="201"/>
    </row>
    <row r="1574" spans="1:47">
      <c r="A1574" s="11">
        <v>253</v>
      </c>
      <c r="B1574" s="50" t="s">
        <v>572</v>
      </c>
      <c r="C1574" s="35">
        <f t="shared" si="110"/>
        <v>11590783.08</v>
      </c>
      <c r="D1574" s="35">
        <v>2395620.04</v>
      </c>
      <c r="E1574" s="35">
        <v>278287.95</v>
      </c>
      <c r="F1574" s="35">
        <v>572077.35</v>
      </c>
      <c r="G1574" s="35">
        <v>445343.76</v>
      </c>
      <c r="H1574" s="35">
        <v>516853.43</v>
      </c>
      <c r="I1574" s="35">
        <v>948541.16</v>
      </c>
      <c r="J1574" s="84">
        <v>0</v>
      </c>
      <c r="K1574" s="35">
        <v>0</v>
      </c>
      <c r="L1574" s="35">
        <v>823</v>
      </c>
      <c r="M1574" s="35">
        <v>3189334.5</v>
      </c>
      <c r="N1574" s="35">
        <v>0</v>
      </c>
      <c r="O1574" s="35">
        <v>0</v>
      </c>
      <c r="P1574" s="35">
        <v>1605</v>
      </c>
      <c r="Q1574" s="35">
        <v>2925022.27</v>
      </c>
      <c r="R1574" s="35">
        <v>0</v>
      </c>
      <c r="S1574" s="35">
        <v>0</v>
      </c>
      <c r="T1574" s="35">
        <v>0</v>
      </c>
      <c r="U1574" s="35">
        <v>0</v>
      </c>
      <c r="V1574" s="35">
        <v>42891</v>
      </c>
      <c r="W1574" s="35">
        <v>276811.62</v>
      </c>
      <c r="X1574" s="35">
        <v>0</v>
      </c>
      <c r="Y1574" s="28"/>
      <c r="Z1574" s="201"/>
      <c r="AA1574" s="201"/>
      <c r="AB1574" s="201"/>
      <c r="AC1574" s="201"/>
      <c r="AD1574" s="201"/>
      <c r="AE1574" s="201"/>
      <c r="AF1574" s="201"/>
      <c r="AG1574" s="201"/>
      <c r="AH1574" s="201"/>
      <c r="AI1574" s="201"/>
      <c r="AJ1574" s="201"/>
      <c r="AK1574" s="201"/>
      <c r="AL1574" s="201"/>
      <c r="AM1574" s="201"/>
      <c r="AN1574" s="201"/>
      <c r="AO1574" s="201"/>
      <c r="AP1574" s="201"/>
      <c r="AQ1574" s="201"/>
      <c r="AR1574" s="201"/>
      <c r="AS1574" s="201"/>
      <c r="AT1574" s="201"/>
      <c r="AU1574" s="201"/>
    </row>
    <row r="1575" spans="1:47">
      <c r="A1575" s="11">
        <v>254</v>
      </c>
      <c r="B1575" s="50" t="s">
        <v>573</v>
      </c>
      <c r="C1575" s="35">
        <f t="shared" si="110"/>
        <v>8205174.7299999995</v>
      </c>
      <c r="D1575" s="35">
        <v>0</v>
      </c>
      <c r="E1575" s="35">
        <v>0</v>
      </c>
      <c r="F1575" s="35">
        <v>0</v>
      </c>
      <c r="G1575" s="35">
        <v>443477.54</v>
      </c>
      <c r="H1575" s="35">
        <v>514687.54</v>
      </c>
      <c r="I1575" s="35">
        <v>944566.27</v>
      </c>
      <c r="J1575" s="84">
        <v>0</v>
      </c>
      <c r="K1575" s="35">
        <v>0</v>
      </c>
      <c r="L1575" s="35">
        <v>820</v>
      </c>
      <c r="M1575" s="35">
        <v>3175969.5</v>
      </c>
      <c r="N1575" s="35">
        <v>0</v>
      </c>
      <c r="O1575" s="35">
        <v>0</v>
      </c>
      <c r="P1575" s="35">
        <v>1602</v>
      </c>
      <c r="Q1575" s="35">
        <v>2912764.88</v>
      </c>
      <c r="R1575" s="35">
        <v>0</v>
      </c>
      <c r="S1575" s="35">
        <v>0</v>
      </c>
      <c r="T1575" s="35">
        <v>0</v>
      </c>
      <c r="U1575" s="35">
        <v>0</v>
      </c>
      <c r="V1575" s="35">
        <v>42692</v>
      </c>
      <c r="W1575" s="35">
        <v>0</v>
      </c>
      <c r="X1575" s="35">
        <v>171017</v>
      </c>
      <c r="Y1575" s="28"/>
      <c r="Z1575" s="201"/>
      <c r="AA1575" s="201"/>
      <c r="AB1575" s="201"/>
      <c r="AC1575" s="201"/>
      <c r="AD1575" s="201"/>
      <c r="AE1575" s="201"/>
      <c r="AF1575" s="201"/>
      <c r="AG1575" s="201"/>
      <c r="AH1575" s="201"/>
      <c r="AI1575" s="201"/>
      <c r="AJ1575" s="201"/>
      <c r="AK1575" s="201"/>
      <c r="AL1575" s="201"/>
      <c r="AM1575" s="201"/>
      <c r="AN1575" s="201"/>
      <c r="AO1575" s="201"/>
      <c r="AP1575" s="201"/>
      <c r="AQ1575" s="201"/>
      <c r="AR1575" s="201"/>
      <c r="AS1575" s="201"/>
      <c r="AT1575" s="201"/>
      <c r="AU1575" s="201"/>
    </row>
    <row r="1576" spans="1:47">
      <c r="A1576" s="11">
        <v>255</v>
      </c>
      <c r="B1576" s="50" t="s">
        <v>574</v>
      </c>
      <c r="C1576" s="35">
        <f t="shared" si="110"/>
        <v>10488323.609999999</v>
      </c>
      <c r="D1576" s="35">
        <v>2174429.2599999998</v>
      </c>
      <c r="E1576" s="35">
        <v>252593.25</v>
      </c>
      <c r="F1576" s="35">
        <v>519256.69</v>
      </c>
      <c r="G1576" s="35">
        <v>404224.58</v>
      </c>
      <c r="H1576" s="35">
        <v>469131.67</v>
      </c>
      <c r="I1576" s="35">
        <v>860961.09</v>
      </c>
      <c r="J1576" s="84">
        <v>0</v>
      </c>
      <c r="K1576" s="35">
        <v>0</v>
      </c>
      <c r="L1576" s="35">
        <v>747</v>
      </c>
      <c r="M1576" s="35">
        <v>2894859</v>
      </c>
      <c r="N1576" s="35">
        <v>0</v>
      </c>
      <c r="O1576" s="35">
        <v>0</v>
      </c>
      <c r="P1576" s="35">
        <v>1529</v>
      </c>
      <c r="Q1576" s="35">
        <v>2654951.0699999998</v>
      </c>
      <c r="R1576" s="35">
        <v>0</v>
      </c>
      <c r="S1576" s="35">
        <v>0</v>
      </c>
      <c r="T1576" s="35">
        <v>0</v>
      </c>
      <c r="U1576" s="35">
        <v>0</v>
      </c>
      <c r="V1576" s="35">
        <v>38987</v>
      </c>
      <c r="W1576" s="35">
        <v>0</v>
      </c>
      <c r="X1576" s="35">
        <v>218930</v>
      </c>
      <c r="Y1576" s="28"/>
      <c r="Z1576" s="201"/>
      <c r="AA1576" s="201"/>
      <c r="AB1576" s="201"/>
      <c r="AC1576" s="201"/>
      <c r="AD1576" s="201"/>
      <c r="AE1576" s="201"/>
      <c r="AF1576" s="201"/>
      <c r="AG1576" s="201"/>
      <c r="AH1576" s="201"/>
      <c r="AI1576" s="201"/>
      <c r="AJ1576" s="201"/>
      <c r="AK1576" s="201"/>
      <c r="AL1576" s="201"/>
      <c r="AM1576" s="201"/>
      <c r="AN1576" s="201"/>
      <c r="AO1576" s="201"/>
      <c r="AP1576" s="201"/>
      <c r="AQ1576" s="201"/>
      <c r="AR1576" s="201"/>
      <c r="AS1576" s="201"/>
      <c r="AT1576" s="201"/>
      <c r="AU1576" s="201"/>
    </row>
    <row r="1577" spans="1:47">
      <c r="A1577" s="11">
        <v>256</v>
      </c>
      <c r="B1577" s="50" t="s">
        <v>236</v>
      </c>
      <c r="C1577" s="35">
        <f t="shared" si="110"/>
        <v>846109.78</v>
      </c>
      <c r="D1577" s="35">
        <v>174208.66</v>
      </c>
      <c r="E1577" s="35">
        <v>20237</v>
      </c>
      <c r="F1577" s="35">
        <v>41601.269999999997</v>
      </c>
      <c r="G1577" s="35">
        <v>32385.24</v>
      </c>
      <c r="H1577" s="35">
        <v>37585.4</v>
      </c>
      <c r="I1577" s="35">
        <v>68977.58</v>
      </c>
      <c r="J1577" s="84">
        <v>0</v>
      </c>
      <c r="K1577" s="35">
        <v>0</v>
      </c>
      <c r="L1577" s="35">
        <v>150</v>
      </c>
      <c r="M1577" s="35">
        <v>255056.02</v>
      </c>
      <c r="N1577" s="35">
        <v>0</v>
      </c>
      <c r="O1577" s="35">
        <v>0</v>
      </c>
      <c r="P1577" s="35">
        <v>274</v>
      </c>
      <c r="Q1577" s="35">
        <v>212706.61</v>
      </c>
      <c r="R1577" s="35">
        <v>0</v>
      </c>
      <c r="S1577" s="35">
        <v>0</v>
      </c>
      <c r="T1577" s="35">
        <v>0</v>
      </c>
      <c r="U1577" s="35">
        <v>0</v>
      </c>
      <c r="V1577" s="35">
        <v>3352</v>
      </c>
      <c r="W1577" s="35">
        <v>0</v>
      </c>
      <c r="X1577" s="35">
        <v>0</v>
      </c>
      <c r="Y1577" s="28"/>
      <c r="Z1577" s="201"/>
      <c r="AA1577" s="201"/>
      <c r="AB1577" s="201"/>
      <c r="AC1577" s="201"/>
      <c r="AD1577" s="201"/>
      <c r="AE1577" s="201"/>
      <c r="AF1577" s="201"/>
      <c r="AG1577" s="201"/>
      <c r="AH1577" s="201"/>
      <c r="AI1577" s="201"/>
      <c r="AJ1577" s="201"/>
      <c r="AK1577" s="201"/>
      <c r="AL1577" s="201"/>
      <c r="AM1577" s="201"/>
      <c r="AN1577" s="201"/>
      <c r="AO1577" s="201"/>
      <c r="AP1577" s="201"/>
      <c r="AQ1577" s="201"/>
      <c r="AR1577" s="201"/>
      <c r="AS1577" s="201"/>
      <c r="AT1577" s="201"/>
      <c r="AU1577" s="201"/>
    </row>
    <row r="1578" spans="1:47">
      <c r="A1578" s="11">
        <v>257</v>
      </c>
      <c r="B1578" s="50" t="s">
        <v>575</v>
      </c>
      <c r="C1578" s="35">
        <f t="shared" si="110"/>
        <v>1713075.47</v>
      </c>
      <c r="D1578" s="35">
        <v>352700.59</v>
      </c>
      <c r="E1578" s="35">
        <v>40971.57</v>
      </c>
      <c r="F1578" s="35">
        <v>84225.38</v>
      </c>
      <c r="G1578" s="35">
        <v>65566.740000000005</v>
      </c>
      <c r="H1578" s="35">
        <v>76094.92</v>
      </c>
      <c r="I1578" s="35">
        <v>139651.12</v>
      </c>
      <c r="J1578" s="84">
        <v>0</v>
      </c>
      <c r="K1578" s="35">
        <v>0</v>
      </c>
      <c r="L1578" s="35">
        <v>303</v>
      </c>
      <c r="M1578" s="35">
        <v>516383.12</v>
      </c>
      <c r="N1578" s="35">
        <v>0</v>
      </c>
      <c r="O1578" s="35">
        <v>0</v>
      </c>
      <c r="P1578" s="35">
        <v>390</v>
      </c>
      <c r="Q1578" s="35">
        <v>430643.03</v>
      </c>
      <c r="R1578" s="35">
        <v>0</v>
      </c>
      <c r="S1578" s="35">
        <v>0</v>
      </c>
      <c r="T1578" s="35">
        <v>0</v>
      </c>
      <c r="U1578" s="35">
        <v>0</v>
      </c>
      <c r="V1578" s="35">
        <v>6839</v>
      </c>
      <c r="W1578" s="35">
        <v>0</v>
      </c>
      <c r="X1578" s="35">
        <v>0</v>
      </c>
      <c r="Y1578" s="28"/>
      <c r="Z1578" s="201"/>
      <c r="AA1578" s="201"/>
      <c r="AB1578" s="201"/>
      <c r="AC1578" s="201"/>
      <c r="AD1578" s="201"/>
      <c r="AE1578" s="201"/>
      <c r="AF1578" s="201"/>
      <c r="AG1578" s="201"/>
      <c r="AH1578" s="201"/>
      <c r="AI1578" s="201"/>
      <c r="AJ1578" s="201"/>
      <c r="AK1578" s="201"/>
      <c r="AL1578" s="201"/>
      <c r="AM1578" s="201"/>
      <c r="AN1578" s="201"/>
      <c r="AO1578" s="201"/>
      <c r="AP1578" s="201"/>
      <c r="AQ1578" s="201"/>
      <c r="AR1578" s="201"/>
      <c r="AS1578" s="201"/>
      <c r="AT1578" s="201"/>
      <c r="AU1578" s="201"/>
    </row>
    <row r="1579" spans="1:47">
      <c r="A1579" s="11">
        <v>258</v>
      </c>
      <c r="B1579" s="50" t="s">
        <v>198</v>
      </c>
      <c r="C1579" s="35">
        <f t="shared" si="110"/>
        <v>2138095.2999999998</v>
      </c>
      <c r="D1579" s="35">
        <v>1577968.91</v>
      </c>
      <c r="E1579" s="35">
        <v>183305.25</v>
      </c>
      <c r="F1579" s="35">
        <v>376821.14</v>
      </c>
      <c r="G1579" s="35">
        <v>0</v>
      </c>
      <c r="H1579" s="35">
        <v>0</v>
      </c>
      <c r="I1579" s="35">
        <v>0</v>
      </c>
      <c r="J1579" s="84">
        <v>0</v>
      </c>
      <c r="K1579" s="35">
        <v>0</v>
      </c>
      <c r="L1579" s="35">
        <v>0</v>
      </c>
      <c r="M1579" s="35">
        <v>0</v>
      </c>
      <c r="N1579" s="35">
        <v>0</v>
      </c>
      <c r="O1579" s="35">
        <v>0</v>
      </c>
      <c r="P1579" s="35">
        <v>0</v>
      </c>
      <c r="Q1579" s="35">
        <v>0</v>
      </c>
      <c r="R1579" s="35">
        <v>0</v>
      </c>
      <c r="S1579" s="35">
        <v>0</v>
      </c>
      <c r="T1579" s="35">
        <v>0</v>
      </c>
      <c r="U1579" s="35">
        <v>0</v>
      </c>
      <c r="V1579" s="35">
        <v>0</v>
      </c>
      <c r="W1579" s="35">
        <v>0</v>
      </c>
      <c r="X1579" s="35">
        <v>0</v>
      </c>
      <c r="Y1579" s="28"/>
    </row>
    <row r="1580" spans="1:47">
      <c r="A1580" s="11">
        <v>259</v>
      </c>
      <c r="B1580" s="50" t="s">
        <v>576</v>
      </c>
      <c r="C1580" s="35">
        <f t="shared" si="110"/>
        <v>7658016.1200000001</v>
      </c>
      <c r="D1580" s="35">
        <v>1530600.1</v>
      </c>
      <c r="E1580" s="35">
        <v>177802.64</v>
      </c>
      <c r="F1580" s="35">
        <v>365509.4</v>
      </c>
      <c r="G1580" s="35">
        <v>284537.28000000003</v>
      </c>
      <c r="H1580" s="35">
        <v>330225.95</v>
      </c>
      <c r="I1580" s="35">
        <v>606038.17000000004</v>
      </c>
      <c r="J1580" s="84">
        <v>0</v>
      </c>
      <c r="K1580" s="35">
        <v>0</v>
      </c>
      <c r="L1580" s="35">
        <v>523</v>
      </c>
      <c r="M1580" s="35">
        <v>2037717</v>
      </c>
      <c r="N1580" s="35">
        <v>455</v>
      </c>
      <c r="O1580" s="35">
        <v>272112.90999999997</v>
      </c>
      <c r="P1580" s="35">
        <v>1280</v>
      </c>
      <c r="Q1580" s="35">
        <v>1868843.67</v>
      </c>
      <c r="R1580" s="35">
        <v>0</v>
      </c>
      <c r="S1580" s="35">
        <v>0</v>
      </c>
      <c r="T1580" s="35">
        <v>0</v>
      </c>
      <c r="U1580" s="35">
        <v>0</v>
      </c>
      <c r="V1580" s="35">
        <v>24699</v>
      </c>
      <c r="W1580" s="35">
        <v>0</v>
      </c>
      <c r="X1580" s="35">
        <v>159930</v>
      </c>
      <c r="Y1580" s="28"/>
      <c r="Z1580" s="201"/>
      <c r="AA1580" s="201"/>
      <c r="AB1580" s="201"/>
      <c r="AC1580" s="201"/>
      <c r="AD1580" s="201"/>
      <c r="AE1580" s="201"/>
      <c r="AF1580" s="201"/>
      <c r="AG1580" s="201"/>
      <c r="AH1580" s="201"/>
      <c r="AI1580" s="201"/>
      <c r="AJ1580" s="201"/>
      <c r="AK1580" s="201"/>
      <c r="AL1580" s="201"/>
      <c r="AM1580" s="201"/>
      <c r="AN1580" s="201"/>
      <c r="AO1580" s="201"/>
      <c r="AP1580" s="201"/>
      <c r="AQ1580" s="201"/>
      <c r="AR1580" s="201"/>
      <c r="AS1580" s="201"/>
      <c r="AT1580" s="201"/>
      <c r="AU1580" s="201"/>
    </row>
    <row r="1581" spans="1:47">
      <c r="A1581" s="11">
        <v>260</v>
      </c>
      <c r="B1581" s="50" t="s">
        <v>577</v>
      </c>
      <c r="C1581" s="35">
        <f t="shared" si="110"/>
        <v>4266061.84</v>
      </c>
      <c r="D1581" s="35">
        <v>931908.88</v>
      </c>
      <c r="E1581" s="35">
        <v>108255.49</v>
      </c>
      <c r="F1581" s="35">
        <v>0</v>
      </c>
      <c r="G1581" s="35">
        <v>173241.08</v>
      </c>
      <c r="H1581" s="35">
        <v>201058.72</v>
      </c>
      <c r="I1581" s="35">
        <v>368987.53</v>
      </c>
      <c r="J1581" s="84">
        <v>0</v>
      </c>
      <c r="K1581" s="35">
        <v>0</v>
      </c>
      <c r="L1581" s="35">
        <v>391</v>
      </c>
      <c r="M1581" s="35">
        <v>1240668</v>
      </c>
      <c r="N1581" s="35">
        <v>0</v>
      </c>
      <c r="O1581" s="35">
        <v>0</v>
      </c>
      <c r="P1581" s="35">
        <v>885</v>
      </c>
      <c r="Q1581" s="35">
        <v>1137849.1399999999</v>
      </c>
      <c r="R1581" s="35">
        <v>0</v>
      </c>
      <c r="S1581" s="35">
        <v>0</v>
      </c>
      <c r="T1581" s="35">
        <v>0</v>
      </c>
      <c r="U1581" s="35">
        <v>0</v>
      </c>
      <c r="V1581" s="35">
        <v>15027</v>
      </c>
      <c r="W1581" s="35">
        <v>0</v>
      </c>
      <c r="X1581" s="35">
        <v>89066</v>
      </c>
      <c r="Y1581" s="28"/>
      <c r="Z1581" s="201"/>
      <c r="AA1581" s="201"/>
      <c r="AB1581" s="201"/>
      <c r="AC1581" s="201"/>
      <c r="AD1581" s="201"/>
      <c r="AE1581" s="201"/>
      <c r="AF1581" s="201"/>
      <c r="AG1581" s="201"/>
      <c r="AH1581" s="201"/>
      <c r="AI1581" s="201"/>
      <c r="AJ1581" s="201"/>
      <c r="AK1581" s="201"/>
      <c r="AL1581" s="201"/>
      <c r="AM1581" s="201"/>
      <c r="AN1581" s="201"/>
      <c r="AO1581" s="201"/>
      <c r="AP1581" s="201"/>
      <c r="AQ1581" s="201"/>
      <c r="AR1581" s="201"/>
      <c r="AS1581" s="201"/>
      <c r="AT1581" s="201"/>
      <c r="AU1581" s="201"/>
    </row>
    <row r="1582" spans="1:47">
      <c r="A1582" s="11">
        <v>261</v>
      </c>
      <c r="B1582" s="50" t="s">
        <v>578</v>
      </c>
      <c r="C1582" s="35">
        <f t="shared" si="110"/>
        <v>1589991.16</v>
      </c>
      <c r="D1582" s="35">
        <v>1168752.94</v>
      </c>
      <c r="E1582" s="35">
        <v>135768.54999999999</v>
      </c>
      <c r="F1582" s="35">
        <v>0</v>
      </c>
      <c r="G1582" s="35">
        <v>0</v>
      </c>
      <c r="H1582" s="35">
        <v>252157.67</v>
      </c>
      <c r="I1582" s="35">
        <v>0</v>
      </c>
      <c r="J1582" s="84">
        <v>0</v>
      </c>
      <c r="K1582" s="35">
        <v>0</v>
      </c>
      <c r="L1582" s="35">
        <v>0</v>
      </c>
      <c r="M1582" s="35">
        <v>0</v>
      </c>
      <c r="N1582" s="35">
        <v>0</v>
      </c>
      <c r="O1582" s="35">
        <v>0</v>
      </c>
      <c r="P1582" s="35">
        <v>0</v>
      </c>
      <c r="Q1582" s="35">
        <v>0</v>
      </c>
      <c r="R1582" s="35">
        <v>0</v>
      </c>
      <c r="S1582" s="35">
        <v>0</v>
      </c>
      <c r="T1582" s="35">
        <v>0</v>
      </c>
      <c r="U1582" s="35">
        <v>0</v>
      </c>
      <c r="V1582" s="35">
        <v>0</v>
      </c>
      <c r="W1582" s="35">
        <v>0</v>
      </c>
      <c r="X1582" s="35">
        <v>33312</v>
      </c>
      <c r="Y1582" s="28"/>
      <c r="Z1582" s="201"/>
      <c r="AA1582" s="201"/>
      <c r="AB1582" s="201"/>
      <c r="AC1582" s="201"/>
      <c r="AD1582" s="201"/>
      <c r="AE1582" s="201"/>
      <c r="AF1582" s="201"/>
      <c r="AG1582" s="201"/>
      <c r="AH1582" s="201"/>
      <c r="AI1582" s="201"/>
      <c r="AJ1582" s="201"/>
      <c r="AK1582" s="201"/>
      <c r="AL1582" s="201"/>
      <c r="AM1582" s="201"/>
      <c r="AN1582" s="201"/>
      <c r="AO1582" s="201"/>
      <c r="AP1582" s="201"/>
      <c r="AQ1582" s="201"/>
      <c r="AR1582" s="201"/>
      <c r="AS1582" s="201"/>
      <c r="AT1582" s="201"/>
      <c r="AU1582" s="201"/>
    </row>
    <row r="1583" spans="1:47">
      <c r="A1583" s="11">
        <v>262</v>
      </c>
      <c r="B1583" s="50" t="s">
        <v>970</v>
      </c>
      <c r="C1583" s="35">
        <f t="shared" si="110"/>
        <v>697913.04</v>
      </c>
      <c r="D1583" s="37">
        <v>0</v>
      </c>
      <c r="E1583" s="37">
        <v>0</v>
      </c>
      <c r="F1583" s="37">
        <v>0</v>
      </c>
      <c r="G1583" s="37">
        <v>0</v>
      </c>
      <c r="H1583" s="37">
        <v>0</v>
      </c>
      <c r="I1583" s="37">
        <v>683291.04</v>
      </c>
      <c r="J1583" s="87">
        <v>0</v>
      </c>
      <c r="K1583" s="37">
        <v>0</v>
      </c>
      <c r="L1583" s="37">
        <v>0</v>
      </c>
      <c r="M1583" s="37">
        <v>0</v>
      </c>
      <c r="N1583" s="37">
        <v>0</v>
      </c>
      <c r="O1583" s="37">
        <v>0</v>
      </c>
      <c r="P1583" s="37">
        <v>0</v>
      </c>
      <c r="Q1583" s="37">
        <v>0</v>
      </c>
      <c r="R1583" s="37">
        <v>0</v>
      </c>
      <c r="S1583" s="37">
        <v>0</v>
      </c>
      <c r="T1583" s="37">
        <v>0</v>
      </c>
      <c r="U1583" s="37">
        <v>0</v>
      </c>
      <c r="V1583" s="37">
        <v>0</v>
      </c>
      <c r="W1583" s="35">
        <v>0</v>
      </c>
      <c r="X1583" s="35">
        <v>14622</v>
      </c>
      <c r="Y1583" s="28"/>
      <c r="Z1583" s="201"/>
      <c r="AA1583" s="201"/>
      <c r="AB1583" s="201"/>
      <c r="AC1583" s="201"/>
      <c r="AD1583" s="201"/>
      <c r="AE1583" s="201"/>
      <c r="AF1583" s="201"/>
      <c r="AG1583" s="201"/>
      <c r="AH1583" s="201"/>
      <c r="AI1583" s="201"/>
      <c r="AJ1583" s="201"/>
      <c r="AK1583" s="201"/>
      <c r="AL1583" s="201"/>
      <c r="AM1583" s="201"/>
      <c r="AN1583" s="201"/>
      <c r="AO1583" s="201"/>
      <c r="AP1583" s="201"/>
      <c r="AQ1583" s="201"/>
      <c r="AR1583" s="201"/>
      <c r="AS1583" s="201"/>
      <c r="AT1583" s="201"/>
      <c r="AU1583" s="201"/>
    </row>
    <row r="1584" spans="1:47">
      <c r="A1584" s="11">
        <v>263</v>
      </c>
      <c r="B1584" s="50" t="s">
        <v>579</v>
      </c>
      <c r="C1584" s="35">
        <f t="shared" ref="C1584:C1615" si="111">D1584+E1584+F1584+G1584+H1584+I1584+K1584+M1584+O1584+Q1584+S1584+U1584+V1584+W1584+X1584</f>
        <v>216761.32</v>
      </c>
      <c r="D1584" s="37">
        <v>0</v>
      </c>
      <c r="E1584" s="37">
        <v>0</v>
      </c>
      <c r="F1584" s="37">
        <v>0</v>
      </c>
      <c r="G1584" s="37">
        <v>0</v>
      </c>
      <c r="H1584" s="37">
        <v>0</v>
      </c>
      <c r="I1584" s="37">
        <v>212220.32</v>
      </c>
      <c r="J1584" s="87">
        <v>0</v>
      </c>
      <c r="K1584" s="37">
        <v>0</v>
      </c>
      <c r="L1584" s="37">
        <v>0</v>
      </c>
      <c r="M1584" s="37">
        <v>0</v>
      </c>
      <c r="N1584" s="37">
        <v>0</v>
      </c>
      <c r="O1584" s="37">
        <v>0</v>
      </c>
      <c r="P1584" s="37">
        <v>0</v>
      </c>
      <c r="Q1584" s="37">
        <v>0</v>
      </c>
      <c r="R1584" s="37">
        <v>0</v>
      </c>
      <c r="S1584" s="37">
        <v>0</v>
      </c>
      <c r="T1584" s="37">
        <v>0</v>
      </c>
      <c r="U1584" s="37">
        <v>0</v>
      </c>
      <c r="V1584" s="37">
        <v>0</v>
      </c>
      <c r="W1584" s="35">
        <v>0</v>
      </c>
      <c r="X1584" s="35">
        <v>4541</v>
      </c>
      <c r="Y1584" s="28"/>
      <c r="Z1584" s="201"/>
      <c r="AA1584" s="201"/>
      <c r="AB1584" s="201"/>
      <c r="AC1584" s="201"/>
      <c r="AD1584" s="201"/>
      <c r="AE1584" s="201"/>
      <c r="AF1584" s="201"/>
      <c r="AG1584" s="201"/>
      <c r="AH1584" s="201"/>
      <c r="AI1584" s="201"/>
      <c r="AJ1584" s="201"/>
      <c r="AK1584" s="201"/>
      <c r="AL1584" s="201"/>
      <c r="AM1584" s="201"/>
      <c r="AN1584" s="201"/>
      <c r="AO1584" s="201"/>
      <c r="AP1584" s="201"/>
      <c r="AQ1584" s="201"/>
      <c r="AR1584" s="201"/>
      <c r="AS1584" s="201"/>
      <c r="AT1584" s="201"/>
      <c r="AU1584" s="201"/>
    </row>
    <row r="1585" spans="1:47">
      <c r="A1585" s="11">
        <v>264</v>
      </c>
      <c r="B1585" s="50" t="s">
        <v>580</v>
      </c>
      <c r="C1585" s="35">
        <f t="shared" si="111"/>
        <v>10448339.85</v>
      </c>
      <c r="D1585" s="35">
        <v>2281243.3199999998</v>
      </c>
      <c r="E1585" s="35">
        <v>265001.34000000003</v>
      </c>
      <c r="F1585" s="35">
        <v>0</v>
      </c>
      <c r="G1585" s="35">
        <v>424081.23</v>
      </c>
      <c r="H1585" s="35">
        <v>492176.73</v>
      </c>
      <c r="I1585" s="35">
        <v>903253.91</v>
      </c>
      <c r="J1585" s="84">
        <v>0</v>
      </c>
      <c r="K1585" s="35">
        <v>0</v>
      </c>
      <c r="L1585" s="35">
        <v>784</v>
      </c>
      <c r="M1585" s="35">
        <v>3037062.6</v>
      </c>
      <c r="N1585" s="35">
        <v>0</v>
      </c>
      <c r="O1585" s="35">
        <v>0</v>
      </c>
      <c r="P1585" s="35">
        <v>1567</v>
      </c>
      <c r="Q1585" s="35">
        <v>2785369.72</v>
      </c>
      <c r="R1585" s="35">
        <v>0</v>
      </c>
      <c r="S1585" s="35">
        <v>0</v>
      </c>
      <c r="T1585" s="35">
        <v>0</v>
      </c>
      <c r="U1585" s="35">
        <v>0</v>
      </c>
      <c r="V1585" s="35">
        <v>42124</v>
      </c>
      <c r="W1585" s="35">
        <v>0</v>
      </c>
      <c r="X1585" s="35">
        <v>218027</v>
      </c>
      <c r="Y1585" s="28"/>
      <c r="Z1585" s="201"/>
      <c r="AA1585" s="201"/>
      <c r="AB1585" s="201"/>
      <c r="AC1585" s="201"/>
      <c r="AD1585" s="201"/>
      <c r="AE1585" s="201"/>
      <c r="AF1585" s="201"/>
      <c r="AG1585" s="201"/>
      <c r="AH1585" s="201"/>
      <c r="AI1585" s="201"/>
      <c r="AJ1585" s="201"/>
      <c r="AK1585" s="201"/>
      <c r="AL1585" s="201"/>
      <c r="AM1585" s="201"/>
      <c r="AN1585" s="201"/>
      <c r="AO1585" s="201"/>
      <c r="AP1585" s="201"/>
      <c r="AQ1585" s="201"/>
      <c r="AR1585" s="201"/>
      <c r="AS1585" s="201"/>
      <c r="AT1585" s="201"/>
      <c r="AU1585" s="201"/>
    </row>
    <row r="1586" spans="1:47">
      <c r="A1586" s="11">
        <v>265</v>
      </c>
      <c r="B1586" s="50" t="s">
        <v>581</v>
      </c>
      <c r="C1586" s="35">
        <f t="shared" si="111"/>
        <v>1579750</v>
      </c>
      <c r="D1586" s="35">
        <v>0</v>
      </c>
      <c r="E1586" s="35">
        <v>0</v>
      </c>
      <c r="F1586" s="35">
        <v>0</v>
      </c>
      <c r="G1586" s="35">
        <v>0</v>
      </c>
      <c r="H1586" s="35">
        <v>0</v>
      </c>
      <c r="I1586" s="35">
        <v>0</v>
      </c>
      <c r="J1586" s="84">
        <v>0</v>
      </c>
      <c r="K1586" s="35">
        <v>0</v>
      </c>
      <c r="L1586" s="35">
        <v>725</v>
      </c>
      <c r="M1586" s="35">
        <v>1546652</v>
      </c>
      <c r="N1586" s="35">
        <v>0</v>
      </c>
      <c r="O1586" s="35">
        <v>0</v>
      </c>
      <c r="P1586" s="35">
        <v>0</v>
      </c>
      <c r="Q1586" s="35">
        <v>0</v>
      </c>
      <c r="R1586" s="35">
        <v>0</v>
      </c>
      <c r="S1586" s="35">
        <v>0</v>
      </c>
      <c r="T1586" s="35">
        <v>0</v>
      </c>
      <c r="U1586" s="35">
        <v>0</v>
      </c>
      <c r="V1586" s="35">
        <v>0</v>
      </c>
      <c r="W1586" s="35">
        <v>0</v>
      </c>
      <c r="X1586" s="35">
        <v>33098</v>
      </c>
      <c r="Y1586" s="28"/>
      <c r="Z1586" s="201"/>
      <c r="AA1586" s="201"/>
      <c r="AB1586" s="201"/>
      <c r="AC1586" s="201"/>
      <c r="AD1586" s="201"/>
      <c r="AE1586" s="201"/>
      <c r="AF1586" s="201"/>
      <c r="AG1586" s="201"/>
      <c r="AH1586" s="201"/>
      <c r="AI1586" s="201"/>
      <c r="AJ1586" s="201"/>
      <c r="AK1586" s="201"/>
      <c r="AL1586" s="201"/>
      <c r="AM1586" s="201"/>
      <c r="AN1586" s="201"/>
      <c r="AO1586" s="201"/>
      <c r="AP1586" s="201"/>
      <c r="AQ1586" s="201"/>
      <c r="AR1586" s="201"/>
      <c r="AS1586" s="201"/>
      <c r="AT1586" s="201"/>
      <c r="AU1586" s="201"/>
    </row>
    <row r="1587" spans="1:47">
      <c r="A1587" s="11">
        <v>266</v>
      </c>
      <c r="B1587" s="50" t="s">
        <v>582</v>
      </c>
      <c r="C1587" s="35">
        <f t="shared" si="111"/>
        <v>5943337.6799999997</v>
      </c>
      <c r="D1587" s="35">
        <v>0</v>
      </c>
      <c r="E1587" s="35">
        <v>0</v>
      </c>
      <c r="F1587" s="35">
        <v>0</v>
      </c>
      <c r="G1587" s="35">
        <v>0</v>
      </c>
      <c r="H1587" s="35">
        <v>680089.31</v>
      </c>
      <c r="I1587" s="35">
        <v>1248115.3400000001</v>
      </c>
      <c r="J1587" s="84">
        <v>0</v>
      </c>
      <c r="K1587" s="35">
        <v>0</v>
      </c>
      <c r="L1587" s="35">
        <v>0</v>
      </c>
      <c r="M1587" s="35">
        <v>0</v>
      </c>
      <c r="N1587" s="35">
        <v>0</v>
      </c>
      <c r="O1587" s="35">
        <v>0</v>
      </c>
      <c r="P1587" s="35">
        <v>1842</v>
      </c>
      <c r="Q1587" s="35">
        <v>3848821.03</v>
      </c>
      <c r="R1587" s="35">
        <v>0</v>
      </c>
      <c r="S1587" s="35">
        <v>0</v>
      </c>
      <c r="T1587" s="35">
        <v>0</v>
      </c>
      <c r="U1587" s="35">
        <v>0</v>
      </c>
      <c r="V1587" s="35">
        <v>57238</v>
      </c>
      <c r="W1587" s="35">
        <v>0</v>
      </c>
      <c r="X1587" s="35">
        <v>109074</v>
      </c>
      <c r="Y1587" s="28"/>
      <c r="Z1587" s="201"/>
      <c r="AA1587" s="201"/>
      <c r="AB1587" s="201"/>
      <c r="AC1587" s="201"/>
      <c r="AD1587" s="201"/>
      <c r="AE1587" s="201"/>
      <c r="AF1587" s="201"/>
      <c r="AG1587" s="201"/>
      <c r="AH1587" s="201"/>
      <c r="AI1587" s="201"/>
      <c r="AJ1587" s="201"/>
      <c r="AK1587" s="201"/>
      <c r="AL1587" s="201"/>
      <c r="AM1587" s="201"/>
      <c r="AN1587" s="201"/>
      <c r="AO1587" s="201"/>
      <c r="AP1587" s="201"/>
      <c r="AQ1587" s="201"/>
      <c r="AR1587" s="201"/>
      <c r="AS1587" s="201"/>
      <c r="AT1587" s="201"/>
      <c r="AU1587" s="201"/>
    </row>
    <row r="1588" spans="1:47">
      <c r="A1588" s="11">
        <v>267</v>
      </c>
      <c r="B1588" s="50" t="s">
        <v>583</v>
      </c>
      <c r="C1588" s="35">
        <f t="shared" si="111"/>
        <v>1197155.1300000001</v>
      </c>
      <c r="D1588" s="35">
        <v>241335.55</v>
      </c>
      <c r="E1588" s="35">
        <v>28034.82</v>
      </c>
      <c r="F1588" s="35">
        <v>57631.26</v>
      </c>
      <c r="G1588" s="35">
        <v>44864.08</v>
      </c>
      <c r="H1588" s="35">
        <v>52067.98</v>
      </c>
      <c r="I1588" s="35">
        <v>95556.35</v>
      </c>
      <c r="J1588" s="84">
        <v>0</v>
      </c>
      <c r="K1588" s="35">
        <v>0</v>
      </c>
      <c r="L1588" s="35">
        <v>207</v>
      </c>
      <c r="M1588" s="35">
        <v>353335.39</v>
      </c>
      <c r="N1588" s="35">
        <v>0</v>
      </c>
      <c r="O1588" s="35">
        <v>0</v>
      </c>
      <c r="P1588" s="35">
        <v>322</v>
      </c>
      <c r="Q1588" s="35">
        <v>294667.7</v>
      </c>
      <c r="R1588" s="35">
        <v>0</v>
      </c>
      <c r="S1588" s="35">
        <v>0</v>
      </c>
      <c r="T1588" s="35">
        <v>0</v>
      </c>
      <c r="U1588" s="35">
        <v>0</v>
      </c>
      <c r="V1588" s="35">
        <v>4678</v>
      </c>
      <c r="W1588" s="35">
        <v>0</v>
      </c>
      <c r="X1588" s="35">
        <v>24984</v>
      </c>
      <c r="Y1588" s="28"/>
      <c r="Z1588" s="201"/>
      <c r="AA1588" s="201"/>
      <c r="AB1588" s="201"/>
      <c r="AC1588" s="201"/>
      <c r="AD1588" s="201"/>
      <c r="AE1588" s="201"/>
      <c r="AF1588" s="201"/>
      <c r="AG1588" s="201"/>
      <c r="AH1588" s="201"/>
      <c r="AI1588" s="201"/>
      <c r="AJ1588" s="201"/>
      <c r="AK1588" s="201"/>
      <c r="AL1588" s="201"/>
      <c r="AM1588" s="201"/>
      <c r="AN1588" s="201"/>
      <c r="AO1588" s="201"/>
      <c r="AP1588" s="201"/>
      <c r="AQ1588" s="201"/>
      <c r="AR1588" s="201"/>
      <c r="AS1588" s="201"/>
      <c r="AT1588" s="201"/>
      <c r="AU1588" s="201"/>
    </row>
    <row r="1589" spans="1:47">
      <c r="A1589" s="11">
        <v>268</v>
      </c>
      <c r="B1589" s="64" t="s">
        <v>314</v>
      </c>
      <c r="C1589" s="35">
        <f t="shared" si="111"/>
        <v>16068025</v>
      </c>
      <c r="D1589" s="35">
        <v>0</v>
      </c>
      <c r="E1589" s="35">
        <v>0</v>
      </c>
      <c r="F1589" s="35">
        <v>0</v>
      </c>
      <c r="G1589" s="35">
        <v>0</v>
      </c>
      <c r="H1589" s="35">
        <v>0</v>
      </c>
      <c r="I1589" s="161">
        <v>0</v>
      </c>
      <c r="J1589" s="84">
        <v>0</v>
      </c>
      <c r="K1589" s="35">
        <v>0</v>
      </c>
      <c r="L1589" s="35">
        <v>2569</v>
      </c>
      <c r="M1589" s="35">
        <v>4048956</v>
      </c>
      <c r="N1589" s="35">
        <v>0</v>
      </c>
      <c r="O1589" s="35">
        <v>0</v>
      </c>
      <c r="P1589" s="35">
        <v>5540.8</v>
      </c>
      <c r="Q1589" s="35">
        <v>7893315</v>
      </c>
      <c r="R1589" s="35">
        <v>0</v>
      </c>
      <c r="S1589" s="35">
        <v>0</v>
      </c>
      <c r="T1589" s="35">
        <v>485</v>
      </c>
      <c r="U1589" s="35">
        <v>3975710</v>
      </c>
      <c r="V1589" s="35">
        <v>150044</v>
      </c>
      <c r="W1589" s="35">
        <v>0</v>
      </c>
      <c r="X1589" s="35">
        <v>0</v>
      </c>
      <c r="Y1589" s="28"/>
      <c r="Z1589" s="201"/>
      <c r="AA1589" s="201"/>
      <c r="AB1589" s="201"/>
      <c r="AC1589" s="201"/>
      <c r="AD1589" s="201"/>
      <c r="AE1589" s="201"/>
      <c r="AF1589" s="201"/>
      <c r="AG1589" s="201"/>
      <c r="AH1589" s="201"/>
      <c r="AI1589" s="201"/>
      <c r="AJ1589" s="201"/>
      <c r="AK1589" s="201"/>
      <c r="AL1589" s="201"/>
      <c r="AM1589" s="201"/>
      <c r="AN1589" s="201"/>
      <c r="AO1589" s="201"/>
      <c r="AP1589" s="201"/>
      <c r="AQ1589" s="201"/>
      <c r="AR1589" s="201"/>
      <c r="AS1589" s="201"/>
      <c r="AT1589" s="201"/>
      <c r="AU1589" s="201"/>
    </row>
    <row r="1590" spans="1:47">
      <c r="A1590" s="11">
        <v>269</v>
      </c>
      <c r="B1590" s="50" t="s">
        <v>584</v>
      </c>
      <c r="C1590" s="35">
        <f t="shared" si="111"/>
        <v>768307.46</v>
      </c>
      <c r="D1590" s="35">
        <v>169724.61</v>
      </c>
      <c r="E1590" s="35">
        <v>19716.11</v>
      </c>
      <c r="F1590" s="35">
        <v>0</v>
      </c>
      <c r="G1590" s="35">
        <v>0</v>
      </c>
      <c r="H1590" s="35">
        <v>36617.97</v>
      </c>
      <c r="I1590" s="35">
        <v>67202.13</v>
      </c>
      <c r="J1590" s="84">
        <v>0</v>
      </c>
      <c r="K1590" s="35">
        <v>0</v>
      </c>
      <c r="L1590" s="35">
        <v>146</v>
      </c>
      <c r="M1590" s="35">
        <v>248491</v>
      </c>
      <c r="N1590" s="35">
        <v>0</v>
      </c>
      <c r="O1590" s="35">
        <v>0</v>
      </c>
      <c r="P1590" s="35">
        <v>270</v>
      </c>
      <c r="Q1590" s="35">
        <v>207231.64</v>
      </c>
      <c r="R1590" s="35">
        <v>0</v>
      </c>
      <c r="S1590" s="35">
        <v>0</v>
      </c>
      <c r="T1590" s="35">
        <v>0</v>
      </c>
      <c r="U1590" s="35">
        <v>0</v>
      </c>
      <c r="V1590" s="35">
        <v>3296</v>
      </c>
      <c r="W1590" s="35">
        <v>0</v>
      </c>
      <c r="X1590" s="35">
        <v>16028</v>
      </c>
      <c r="Y1590" s="28"/>
      <c r="Z1590" s="201"/>
      <c r="AA1590" s="201"/>
      <c r="AB1590" s="201"/>
      <c r="AC1590" s="201"/>
      <c r="AD1590" s="201"/>
      <c r="AE1590" s="201"/>
      <c r="AF1590" s="201"/>
      <c r="AG1590" s="201"/>
      <c r="AH1590" s="201"/>
      <c r="AI1590" s="201"/>
      <c r="AJ1590" s="201"/>
      <c r="AK1590" s="201"/>
      <c r="AL1590" s="201"/>
      <c r="AM1590" s="201"/>
      <c r="AN1590" s="201"/>
      <c r="AO1590" s="201"/>
      <c r="AP1590" s="201"/>
      <c r="AQ1590" s="201"/>
      <c r="AR1590" s="201"/>
      <c r="AS1590" s="201"/>
      <c r="AT1590" s="201"/>
      <c r="AU1590" s="201"/>
    </row>
    <row r="1591" spans="1:47">
      <c r="A1591" s="11">
        <v>270</v>
      </c>
      <c r="B1591" s="50" t="s">
        <v>585</v>
      </c>
      <c r="C1591" s="35">
        <f t="shared" si="111"/>
        <v>131193.35999999999</v>
      </c>
      <c r="D1591" s="37">
        <v>0</v>
      </c>
      <c r="E1591" s="37">
        <v>0</v>
      </c>
      <c r="F1591" s="37">
        <v>0</v>
      </c>
      <c r="G1591" s="37">
        <v>0</v>
      </c>
      <c r="H1591" s="37">
        <v>0</v>
      </c>
      <c r="I1591" s="37">
        <v>131193.35999999999</v>
      </c>
      <c r="J1591" s="87">
        <v>0</v>
      </c>
      <c r="K1591" s="37">
        <v>0</v>
      </c>
      <c r="L1591" s="37">
        <v>0</v>
      </c>
      <c r="M1591" s="37">
        <v>0</v>
      </c>
      <c r="N1591" s="37">
        <v>0</v>
      </c>
      <c r="O1591" s="37">
        <v>0</v>
      </c>
      <c r="P1591" s="37">
        <v>0</v>
      </c>
      <c r="Q1591" s="37">
        <v>0</v>
      </c>
      <c r="R1591" s="37">
        <v>0</v>
      </c>
      <c r="S1591" s="37">
        <v>0</v>
      </c>
      <c r="T1591" s="37">
        <v>0</v>
      </c>
      <c r="U1591" s="37">
        <v>0</v>
      </c>
      <c r="V1591" s="37">
        <v>0</v>
      </c>
      <c r="W1591" s="35">
        <v>0</v>
      </c>
      <c r="X1591" s="37">
        <v>0</v>
      </c>
      <c r="Y1591" s="28"/>
      <c r="Z1591" s="201"/>
      <c r="AA1591" s="201"/>
      <c r="AB1591" s="201"/>
      <c r="AC1591" s="201"/>
      <c r="AD1591" s="201"/>
      <c r="AE1591" s="201"/>
      <c r="AF1591" s="201"/>
      <c r="AG1591" s="201"/>
      <c r="AH1591" s="201"/>
      <c r="AI1591" s="201"/>
      <c r="AJ1591" s="201"/>
      <c r="AK1591" s="201"/>
      <c r="AL1591" s="201"/>
      <c r="AM1591" s="201"/>
      <c r="AN1591" s="201"/>
      <c r="AO1591" s="201"/>
      <c r="AP1591" s="201"/>
      <c r="AQ1591" s="201"/>
      <c r="AR1591" s="201"/>
      <c r="AS1591" s="201"/>
      <c r="AT1591" s="201"/>
      <c r="AU1591" s="201"/>
    </row>
    <row r="1592" spans="1:47">
      <c r="A1592" s="11">
        <v>271</v>
      </c>
      <c r="B1592" s="50" t="s">
        <v>586</v>
      </c>
      <c r="C1592" s="35">
        <f t="shared" si="111"/>
        <v>133968.95999999999</v>
      </c>
      <c r="D1592" s="37">
        <v>0</v>
      </c>
      <c r="E1592" s="37">
        <v>0</v>
      </c>
      <c r="F1592" s="37">
        <v>0</v>
      </c>
      <c r="G1592" s="37">
        <v>0</v>
      </c>
      <c r="H1592" s="37">
        <v>0</v>
      </c>
      <c r="I1592" s="37">
        <v>133968.95999999999</v>
      </c>
      <c r="J1592" s="87">
        <v>0</v>
      </c>
      <c r="K1592" s="37">
        <v>0</v>
      </c>
      <c r="L1592" s="37">
        <v>0</v>
      </c>
      <c r="M1592" s="37">
        <v>0</v>
      </c>
      <c r="N1592" s="37">
        <v>0</v>
      </c>
      <c r="O1592" s="37">
        <v>0</v>
      </c>
      <c r="P1592" s="37">
        <v>0</v>
      </c>
      <c r="Q1592" s="37">
        <v>0</v>
      </c>
      <c r="R1592" s="37">
        <v>0</v>
      </c>
      <c r="S1592" s="37">
        <v>0</v>
      </c>
      <c r="T1592" s="37">
        <v>0</v>
      </c>
      <c r="U1592" s="37">
        <v>0</v>
      </c>
      <c r="V1592" s="37">
        <v>0</v>
      </c>
      <c r="W1592" s="35">
        <v>0</v>
      </c>
      <c r="X1592" s="37">
        <v>0</v>
      </c>
      <c r="Y1592" s="28"/>
      <c r="Z1592" s="201"/>
      <c r="AA1592" s="201"/>
      <c r="AB1592" s="201"/>
      <c r="AC1592" s="201"/>
      <c r="AD1592" s="201"/>
      <c r="AE1592" s="201"/>
      <c r="AF1592" s="201"/>
      <c r="AG1592" s="201"/>
      <c r="AH1592" s="201"/>
      <c r="AI1592" s="201"/>
      <c r="AJ1592" s="201"/>
      <c r="AK1592" s="201"/>
      <c r="AL1592" s="201"/>
      <c r="AM1592" s="201"/>
      <c r="AN1592" s="201"/>
      <c r="AO1592" s="201"/>
      <c r="AP1592" s="201"/>
      <c r="AQ1592" s="201"/>
      <c r="AR1592" s="201"/>
      <c r="AS1592" s="201"/>
      <c r="AT1592" s="201"/>
      <c r="AU1592" s="201"/>
    </row>
    <row r="1593" spans="1:47">
      <c r="A1593" s="11">
        <v>272</v>
      </c>
      <c r="B1593" s="50" t="s">
        <v>587</v>
      </c>
      <c r="C1593" s="35">
        <f t="shared" si="111"/>
        <v>146477.66</v>
      </c>
      <c r="D1593" s="37">
        <v>0</v>
      </c>
      <c r="E1593" s="37">
        <v>0</v>
      </c>
      <c r="F1593" s="37">
        <v>0</v>
      </c>
      <c r="G1593" s="37">
        <v>0</v>
      </c>
      <c r="H1593" s="37">
        <v>0</v>
      </c>
      <c r="I1593" s="37">
        <v>146477.66</v>
      </c>
      <c r="J1593" s="87">
        <v>0</v>
      </c>
      <c r="K1593" s="37">
        <v>0</v>
      </c>
      <c r="L1593" s="37">
        <v>0</v>
      </c>
      <c r="M1593" s="37">
        <v>0</v>
      </c>
      <c r="N1593" s="37">
        <v>0</v>
      </c>
      <c r="O1593" s="37">
        <v>0</v>
      </c>
      <c r="P1593" s="37">
        <v>0</v>
      </c>
      <c r="Q1593" s="37">
        <v>0</v>
      </c>
      <c r="R1593" s="37">
        <v>0</v>
      </c>
      <c r="S1593" s="37">
        <v>0</v>
      </c>
      <c r="T1593" s="37">
        <v>0</v>
      </c>
      <c r="U1593" s="37">
        <v>0</v>
      </c>
      <c r="V1593" s="37">
        <v>0</v>
      </c>
      <c r="W1593" s="35">
        <v>0</v>
      </c>
      <c r="X1593" s="37">
        <v>0</v>
      </c>
      <c r="Y1593" s="28"/>
      <c r="Z1593" s="201"/>
      <c r="AA1593" s="201"/>
      <c r="AB1593" s="201"/>
      <c r="AC1593" s="201"/>
      <c r="AD1593" s="201"/>
      <c r="AE1593" s="201"/>
      <c r="AF1593" s="201"/>
      <c r="AG1593" s="201"/>
      <c r="AH1593" s="201"/>
      <c r="AI1593" s="201"/>
      <c r="AJ1593" s="201"/>
      <c r="AK1593" s="201"/>
      <c r="AL1593" s="201"/>
      <c r="AM1593" s="201"/>
      <c r="AN1593" s="201"/>
      <c r="AO1593" s="201"/>
      <c r="AP1593" s="201"/>
      <c r="AQ1593" s="201"/>
      <c r="AR1593" s="201"/>
      <c r="AS1593" s="201"/>
      <c r="AT1593" s="201"/>
      <c r="AU1593" s="201"/>
    </row>
    <row r="1594" spans="1:47">
      <c r="A1594" s="11">
        <v>273</v>
      </c>
      <c r="B1594" s="50" t="s">
        <v>588</v>
      </c>
      <c r="C1594" s="35">
        <f t="shared" si="111"/>
        <v>140556.38</v>
      </c>
      <c r="D1594" s="37">
        <v>0</v>
      </c>
      <c r="E1594" s="37">
        <v>0</v>
      </c>
      <c r="F1594" s="37">
        <v>0</v>
      </c>
      <c r="G1594" s="37">
        <v>0</v>
      </c>
      <c r="H1594" s="37">
        <v>0</v>
      </c>
      <c r="I1594" s="37">
        <v>140556.38</v>
      </c>
      <c r="J1594" s="87">
        <v>0</v>
      </c>
      <c r="K1594" s="37">
        <v>0</v>
      </c>
      <c r="L1594" s="37">
        <v>0</v>
      </c>
      <c r="M1594" s="37">
        <v>0</v>
      </c>
      <c r="N1594" s="37">
        <v>0</v>
      </c>
      <c r="O1594" s="37">
        <v>0</v>
      </c>
      <c r="P1594" s="37">
        <v>0</v>
      </c>
      <c r="Q1594" s="37">
        <v>0</v>
      </c>
      <c r="R1594" s="37">
        <v>0</v>
      </c>
      <c r="S1594" s="37">
        <v>0</v>
      </c>
      <c r="T1594" s="37">
        <v>0</v>
      </c>
      <c r="U1594" s="37">
        <v>0</v>
      </c>
      <c r="V1594" s="37">
        <v>0</v>
      </c>
      <c r="W1594" s="35">
        <v>0</v>
      </c>
      <c r="X1594" s="37">
        <v>0</v>
      </c>
      <c r="Y1594" s="28"/>
      <c r="Z1594" s="201"/>
      <c r="AA1594" s="201"/>
      <c r="AB1594" s="201"/>
      <c r="AC1594" s="201"/>
      <c r="AD1594" s="201"/>
      <c r="AE1594" s="201"/>
      <c r="AF1594" s="201"/>
      <c r="AG1594" s="201"/>
      <c r="AH1594" s="201"/>
      <c r="AI1594" s="201"/>
      <c r="AJ1594" s="201"/>
      <c r="AK1594" s="201"/>
      <c r="AL1594" s="201"/>
      <c r="AM1594" s="201"/>
      <c r="AN1594" s="201"/>
      <c r="AO1594" s="201"/>
      <c r="AP1594" s="201"/>
      <c r="AQ1594" s="201"/>
      <c r="AR1594" s="201"/>
      <c r="AS1594" s="201"/>
      <c r="AT1594" s="201"/>
      <c r="AU1594" s="201"/>
    </row>
    <row r="1595" spans="1:47">
      <c r="A1595" s="11">
        <v>274</v>
      </c>
      <c r="B1595" s="50" t="s">
        <v>589</v>
      </c>
      <c r="C1595" s="35">
        <f t="shared" si="111"/>
        <v>140519.38</v>
      </c>
      <c r="D1595" s="37">
        <v>0</v>
      </c>
      <c r="E1595" s="37">
        <v>0</v>
      </c>
      <c r="F1595" s="37">
        <v>0</v>
      </c>
      <c r="G1595" s="37">
        <v>0</v>
      </c>
      <c r="H1595" s="37">
        <v>0</v>
      </c>
      <c r="I1595" s="37">
        <v>140519.38</v>
      </c>
      <c r="J1595" s="87">
        <v>0</v>
      </c>
      <c r="K1595" s="37">
        <v>0</v>
      </c>
      <c r="L1595" s="37">
        <v>0</v>
      </c>
      <c r="M1595" s="37">
        <v>0</v>
      </c>
      <c r="N1595" s="37">
        <v>0</v>
      </c>
      <c r="O1595" s="37">
        <v>0</v>
      </c>
      <c r="P1595" s="37">
        <v>0</v>
      </c>
      <c r="Q1595" s="37">
        <v>0</v>
      </c>
      <c r="R1595" s="37">
        <v>0</v>
      </c>
      <c r="S1595" s="37">
        <v>0</v>
      </c>
      <c r="T1595" s="37">
        <v>0</v>
      </c>
      <c r="U1595" s="37">
        <v>0</v>
      </c>
      <c r="V1595" s="37">
        <v>0</v>
      </c>
      <c r="W1595" s="35">
        <v>0</v>
      </c>
      <c r="X1595" s="37">
        <v>0</v>
      </c>
      <c r="Y1595" s="28"/>
      <c r="Z1595" s="201"/>
      <c r="AA1595" s="201"/>
      <c r="AB1595" s="201"/>
      <c r="AC1595" s="201"/>
      <c r="AD1595" s="201"/>
      <c r="AE1595" s="201"/>
      <c r="AF1595" s="201"/>
      <c r="AG1595" s="201"/>
      <c r="AH1595" s="201"/>
      <c r="AI1595" s="201"/>
      <c r="AJ1595" s="201"/>
      <c r="AK1595" s="201"/>
      <c r="AL1595" s="201"/>
      <c r="AM1595" s="201"/>
      <c r="AN1595" s="201"/>
      <c r="AO1595" s="201"/>
      <c r="AP1595" s="201"/>
      <c r="AQ1595" s="201"/>
      <c r="AR1595" s="201"/>
      <c r="AS1595" s="201"/>
      <c r="AT1595" s="201"/>
      <c r="AU1595" s="201"/>
    </row>
    <row r="1596" spans="1:47">
      <c r="A1596" s="11">
        <v>275</v>
      </c>
      <c r="B1596" s="50" t="s">
        <v>590</v>
      </c>
      <c r="C1596" s="35">
        <f t="shared" si="111"/>
        <v>140260.32</v>
      </c>
      <c r="D1596" s="37">
        <v>0</v>
      </c>
      <c r="E1596" s="37">
        <v>0</v>
      </c>
      <c r="F1596" s="37">
        <v>0</v>
      </c>
      <c r="G1596" s="37">
        <v>0</v>
      </c>
      <c r="H1596" s="37">
        <v>0</v>
      </c>
      <c r="I1596" s="37">
        <v>140260.32</v>
      </c>
      <c r="J1596" s="87">
        <v>0</v>
      </c>
      <c r="K1596" s="37">
        <v>0</v>
      </c>
      <c r="L1596" s="37">
        <v>0</v>
      </c>
      <c r="M1596" s="37">
        <v>0</v>
      </c>
      <c r="N1596" s="37">
        <v>0</v>
      </c>
      <c r="O1596" s="37">
        <v>0</v>
      </c>
      <c r="P1596" s="37">
        <v>0</v>
      </c>
      <c r="Q1596" s="37">
        <v>0</v>
      </c>
      <c r="R1596" s="37">
        <v>0</v>
      </c>
      <c r="S1596" s="37">
        <v>0</v>
      </c>
      <c r="T1596" s="37">
        <v>0</v>
      </c>
      <c r="U1596" s="37">
        <v>0</v>
      </c>
      <c r="V1596" s="37">
        <v>0</v>
      </c>
      <c r="W1596" s="35">
        <v>0</v>
      </c>
      <c r="X1596" s="37">
        <v>0</v>
      </c>
      <c r="Y1596" s="28"/>
      <c r="Z1596" s="201"/>
      <c r="AA1596" s="201"/>
      <c r="AB1596" s="201"/>
      <c r="AC1596" s="201"/>
      <c r="AD1596" s="201"/>
      <c r="AE1596" s="201"/>
      <c r="AF1596" s="201"/>
      <c r="AG1596" s="201"/>
      <c r="AH1596" s="201"/>
      <c r="AI1596" s="201"/>
      <c r="AJ1596" s="201"/>
      <c r="AK1596" s="201"/>
      <c r="AL1596" s="201"/>
      <c r="AM1596" s="201"/>
      <c r="AN1596" s="201"/>
      <c r="AO1596" s="201"/>
      <c r="AP1596" s="201"/>
      <c r="AQ1596" s="201"/>
      <c r="AR1596" s="201"/>
      <c r="AS1596" s="201"/>
      <c r="AT1596" s="201"/>
      <c r="AU1596" s="201"/>
    </row>
    <row r="1597" spans="1:47">
      <c r="A1597" s="11">
        <v>276</v>
      </c>
      <c r="B1597" s="50" t="s">
        <v>591</v>
      </c>
      <c r="C1597" s="35">
        <f t="shared" si="111"/>
        <v>271441.45</v>
      </c>
      <c r="D1597" s="37">
        <v>0</v>
      </c>
      <c r="E1597" s="37">
        <v>0</v>
      </c>
      <c r="F1597" s="37">
        <v>0</v>
      </c>
      <c r="G1597" s="37">
        <v>0</v>
      </c>
      <c r="H1597" s="37">
        <v>0</v>
      </c>
      <c r="I1597" s="37">
        <v>265754.45</v>
      </c>
      <c r="J1597" s="87">
        <v>0</v>
      </c>
      <c r="K1597" s="37">
        <v>0</v>
      </c>
      <c r="L1597" s="37">
        <v>0</v>
      </c>
      <c r="M1597" s="37">
        <v>0</v>
      </c>
      <c r="N1597" s="37">
        <v>0</v>
      </c>
      <c r="O1597" s="37">
        <v>0</v>
      </c>
      <c r="P1597" s="37">
        <v>0</v>
      </c>
      <c r="Q1597" s="37">
        <v>0</v>
      </c>
      <c r="R1597" s="37">
        <v>0</v>
      </c>
      <c r="S1597" s="37">
        <v>0</v>
      </c>
      <c r="T1597" s="37">
        <v>0</v>
      </c>
      <c r="U1597" s="37">
        <v>0</v>
      </c>
      <c r="V1597" s="37">
        <v>0</v>
      </c>
      <c r="W1597" s="35">
        <v>0</v>
      </c>
      <c r="X1597" s="35">
        <v>5687</v>
      </c>
      <c r="Y1597" s="28"/>
      <c r="Z1597" s="201"/>
      <c r="AA1597" s="201"/>
      <c r="AB1597" s="201"/>
      <c r="AC1597" s="201"/>
      <c r="AD1597" s="201"/>
      <c r="AE1597" s="201"/>
      <c r="AF1597" s="201"/>
      <c r="AG1597" s="201"/>
      <c r="AH1597" s="201"/>
      <c r="AI1597" s="201"/>
      <c r="AJ1597" s="201"/>
      <c r="AK1597" s="201"/>
      <c r="AL1597" s="201"/>
      <c r="AM1597" s="201"/>
      <c r="AN1597" s="201"/>
      <c r="AO1597" s="201"/>
      <c r="AP1597" s="201"/>
      <c r="AQ1597" s="201"/>
      <c r="AR1597" s="201"/>
      <c r="AS1597" s="201"/>
      <c r="AT1597" s="201"/>
      <c r="AU1597" s="201"/>
    </row>
    <row r="1598" spans="1:47">
      <c r="A1598" s="11">
        <v>277</v>
      </c>
      <c r="B1598" s="50" t="s">
        <v>592</v>
      </c>
      <c r="C1598" s="35">
        <f t="shared" si="111"/>
        <v>166647.01999999999</v>
      </c>
      <c r="D1598" s="37">
        <v>0</v>
      </c>
      <c r="E1598" s="37">
        <v>0</v>
      </c>
      <c r="F1598" s="37">
        <v>0</v>
      </c>
      <c r="G1598" s="37">
        <v>0</v>
      </c>
      <c r="H1598" s="37">
        <v>0</v>
      </c>
      <c r="I1598" s="37">
        <v>166647.01999999999</v>
      </c>
      <c r="J1598" s="87">
        <v>0</v>
      </c>
      <c r="K1598" s="37">
        <v>0</v>
      </c>
      <c r="L1598" s="37">
        <v>0</v>
      </c>
      <c r="M1598" s="37">
        <v>0</v>
      </c>
      <c r="N1598" s="37">
        <v>0</v>
      </c>
      <c r="O1598" s="37">
        <v>0</v>
      </c>
      <c r="P1598" s="37">
        <v>0</v>
      </c>
      <c r="Q1598" s="37">
        <v>0</v>
      </c>
      <c r="R1598" s="37">
        <v>0</v>
      </c>
      <c r="S1598" s="37">
        <v>0</v>
      </c>
      <c r="T1598" s="37">
        <v>0</v>
      </c>
      <c r="U1598" s="37">
        <v>0</v>
      </c>
      <c r="V1598" s="37">
        <v>0</v>
      </c>
      <c r="W1598" s="35">
        <v>0</v>
      </c>
      <c r="X1598" s="37">
        <v>0</v>
      </c>
      <c r="Y1598" s="28"/>
      <c r="Z1598" s="201"/>
      <c r="AA1598" s="201"/>
      <c r="AB1598" s="201"/>
      <c r="AC1598" s="201"/>
      <c r="AD1598" s="201"/>
      <c r="AE1598" s="201"/>
      <c r="AF1598" s="201"/>
      <c r="AG1598" s="201"/>
      <c r="AH1598" s="201"/>
      <c r="AI1598" s="201"/>
      <c r="AJ1598" s="201"/>
      <c r="AK1598" s="201"/>
      <c r="AL1598" s="201"/>
      <c r="AM1598" s="201"/>
      <c r="AN1598" s="201"/>
      <c r="AO1598" s="201"/>
      <c r="AP1598" s="201"/>
      <c r="AQ1598" s="201"/>
      <c r="AR1598" s="201"/>
      <c r="AS1598" s="201"/>
      <c r="AT1598" s="201"/>
      <c r="AU1598" s="201"/>
    </row>
    <row r="1599" spans="1:47">
      <c r="A1599" s="11">
        <v>278</v>
      </c>
      <c r="B1599" s="50" t="s">
        <v>593</v>
      </c>
      <c r="C1599" s="35">
        <f t="shared" si="111"/>
        <v>169385.62</v>
      </c>
      <c r="D1599" s="37">
        <v>0</v>
      </c>
      <c r="E1599" s="37">
        <v>0</v>
      </c>
      <c r="F1599" s="37">
        <v>0</v>
      </c>
      <c r="G1599" s="37">
        <v>0</v>
      </c>
      <c r="H1599" s="37">
        <v>0</v>
      </c>
      <c r="I1599" s="37">
        <v>169385.62</v>
      </c>
      <c r="J1599" s="87">
        <v>0</v>
      </c>
      <c r="K1599" s="37">
        <v>0</v>
      </c>
      <c r="L1599" s="37">
        <v>0</v>
      </c>
      <c r="M1599" s="37">
        <v>0</v>
      </c>
      <c r="N1599" s="37">
        <v>0</v>
      </c>
      <c r="O1599" s="37">
        <v>0</v>
      </c>
      <c r="P1599" s="37">
        <v>0</v>
      </c>
      <c r="Q1599" s="37">
        <v>0</v>
      </c>
      <c r="R1599" s="37">
        <v>0</v>
      </c>
      <c r="S1599" s="37">
        <v>0</v>
      </c>
      <c r="T1599" s="37">
        <v>0</v>
      </c>
      <c r="U1599" s="37">
        <v>0</v>
      </c>
      <c r="V1599" s="37">
        <v>0</v>
      </c>
      <c r="W1599" s="35">
        <v>0</v>
      </c>
      <c r="X1599" s="37">
        <v>0</v>
      </c>
      <c r="Y1599" s="28"/>
      <c r="Z1599" s="201"/>
      <c r="AA1599" s="201"/>
      <c r="AB1599" s="201"/>
      <c r="AC1599" s="201"/>
      <c r="AD1599" s="201"/>
      <c r="AE1599" s="201"/>
      <c r="AF1599" s="201"/>
      <c r="AG1599" s="201"/>
      <c r="AH1599" s="201"/>
      <c r="AI1599" s="201"/>
      <c r="AJ1599" s="201"/>
      <c r="AK1599" s="201"/>
      <c r="AL1599" s="201"/>
      <c r="AM1599" s="201"/>
      <c r="AN1599" s="201"/>
      <c r="AO1599" s="201"/>
      <c r="AP1599" s="201"/>
      <c r="AQ1599" s="201"/>
      <c r="AR1599" s="201"/>
      <c r="AS1599" s="201"/>
      <c r="AT1599" s="201"/>
      <c r="AU1599" s="201"/>
    </row>
    <row r="1600" spans="1:47">
      <c r="A1600" s="11">
        <v>279</v>
      </c>
      <c r="B1600" s="50" t="s">
        <v>594</v>
      </c>
      <c r="C1600" s="35">
        <f t="shared" si="111"/>
        <v>6488670.2300000004</v>
      </c>
      <c r="D1600" s="35">
        <v>0</v>
      </c>
      <c r="E1600" s="35">
        <v>198249.55</v>
      </c>
      <c r="F1600" s="35">
        <v>407542.18</v>
      </c>
      <c r="G1600" s="35">
        <v>317258.44</v>
      </c>
      <c r="H1600" s="35">
        <v>368201.22</v>
      </c>
      <c r="I1600" s="35">
        <v>675731.23</v>
      </c>
      <c r="J1600" s="84">
        <v>0</v>
      </c>
      <c r="K1600" s="35">
        <v>0</v>
      </c>
      <c r="L1600" s="35">
        <v>587</v>
      </c>
      <c r="M1600" s="35">
        <v>2272050</v>
      </c>
      <c r="N1600" s="35">
        <v>0</v>
      </c>
      <c r="O1600" s="35">
        <v>0</v>
      </c>
      <c r="P1600" s="35">
        <v>1355</v>
      </c>
      <c r="Q1600" s="35">
        <v>2083756.61</v>
      </c>
      <c r="R1600" s="35">
        <v>0</v>
      </c>
      <c r="S1600" s="35">
        <v>0</v>
      </c>
      <c r="T1600" s="35">
        <v>0</v>
      </c>
      <c r="U1600" s="35">
        <v>0</v>
      </c>
      <c r="V1600" s="35">
        <v>30574</v>
      </c>
      <c r="W1600" s="35">
        <v>0</v>
      </c>
      <c r="X1600" s="35">
        <v>135307</v>
      </c>
      <c r="Y1600" s="28"/>
      <c r="Z1600" s="201"/>
      <c r="AA1600" s="201"/>
      <c r="AB1600" s="201"/>
      <c r="AC1600" s="201"/>
      <c r="AD1600" s="201"/>
      <c r="AE1600" s="201"/>
      <c r="AF1600" s="201"/>
      <c r="AG1600" s="201"/>
      <c r="AH1600" s="201"/>
      <c r="AI1600" s="201"/>
      <c r="AJ1600" s="201"/>
      <c r="AK1600" s="201"/>
      <c r="AL1600" s="201"/>
      <c r="AM1600" s="201"/>
      <c r="AN1600" s="201"/>
      <c r="AO1600" s="201"/>
      <c r="AP1600" s="201"/>
      <c r="AQ1600" s="201"/>
      <c r="AR1600" s="201"/>
      <c r="AS1600" s="201"/>
      <c r="AT1600" s="201"/>
      <c r="AU1600" s="201"/>
    </row>
    <row r="1601" spans="1:47">
      <c r="A1601" s="11">
        <v>280</v>
      </c>
      <c r="B1601" s="50" t="s">
        <v>595</v>
      </c>
      <c r="C1601" s="35">
        <f t="shared" si="111"/>
        <v>10399827.859999999</v>
      </c>
      <c r="D1601" s="35">
        <v>2156091.5</v>
      </c>
      <c r="E1601" s="35">
        <v>250463.04</v>
      </c>
      <c r="F1601" s="35">
        <v>514877.61</v>
      </c>
      <c r="G1601" s="35">
        <v>400815.61</v>
      </c>
      <c r="H1601" s="35">
        <v>465175.31</v>
      </c>
      <c r="I1601" s="35">
        <v>853700.29</v>
      </c>
      <c r="J1601" s="84">
        <v>0</v>
      </c>
      <c r="K1601" s="35">
        <v>0</v>
      </c>
      <c r="L1601" s="35">
        <v>741</v>
      </c>
      <c r="M1601" s="35">
        <v>2870445.6</v>
      </c>
      <c r="N1601" s="35">
        <v>0</v>
      </c>
      <c r="O1601" s="35">
        <v>0</v>
      </c>
      <c r="P1601" s="35">
        <v>1523</v>
      </c>
      <c r="Q1601" s="35">
        <v>2632560.9</v>
      </c>
      <c r="R1601" s="35">
        <v>0</v>
      </c>
      <c r="S1601" s="35">
        <v>0</v>
      </c>
      <c r="T1601" s="35">
        <v>0</v>
      </c>
      <c r="U1601" s="35">
        <v>0</v>
      </c>
      <c r="V1601" s="35">
        <v>38614</v>
      </c>
      <c r="W1601" s="35">
        <v>0</v>
      </c>
      <c r="X1601" s="35">
        <v>217084</v>
      </c>
      <c r="Y1601" s="28"/>
      <c r="Z1601" s="201"/>
      <c r="AA1601" s="201"/>
      <c r="AB1601" s="201"/>
      <c r="AC1601" s="201"/>
      <c r="AD1601" s="201"/>
      <c r="AE1601" s="201"/>
      <c r="AF1601" s="201"/>
      <c r="AG1601" s="201"/>
      <c r="AH1601" s="201"/>
      <c r="AI1601" s="201"/>
      <c r="AJ1601" s="201"/>
      <c r="AK1601" s="201"/>
      <c r="AL1601" s="201"/>
      <c r="AM1601" s="201"/>
      <c r="AN1601" s="201"/>
      <c r="AO1601" s="201"/>
      <c r="AP1601" s="201"/>
      <c r="AQ1601" s="201"/>
      <c r="AR1601" s="201"/>
      <c r="AS1601" s="201"/>
      <c r="AT1601" s="201"/>
      <c r="AU1601" s="201"/>
    </row>
    <row r="1602" spans="1:47">
      <c r="A1602" s="11">
        <v>281</v>
      </c>
      <c r="B1602" s="50" t="s">
        <v>596</v>
      </c>
      <c r="C1602" s="35">
        <f t="shared" si="111"/>
        <v>6914170.9299999997</v>
      </c>
      <c r="D1602" s="35">
        <v>0</v>
      </c>
      <c r="E1602" s="35">
        <v>0</v>
      </c>
      <c r="F1602" s="35">
        <v>0</v>
      </c>
      <c r="G1602" s="35">
        <v>0</v>
      </c>
      <c r="H1602" s="35">
        <v>459009.74</v>
      </c>
      <c r="I1602" s="35">
        <v>842385.1</v>
      </c>
      <c r="J1602" s="84">
        <v>0</v>
      </c>
      <c r="K1602" s="35">
        <v>0</v>
      </c>
      <c r="L1602" s="35">
        <v>731</v>
      </c>
      <c r="M1602" s="35">
        <v>2832399.9</v>
      </c>
      <c r="N1602" s="35">
        <v>0</v>
      </c>
      <c r="O1602" s="35">
        <v>0</v>
      </c>
      <c r="P1602" s="35">
        <v>1513</v>
      </c>
      <c r="Q1602" s="35">
        <v>2597668.19</v>
      </c>
      <c r="R1602" s="35">
        <v>0</v>
      </c>
      <c r="S1602" s="35">
        <v>0</v>
      </c>
      <c r="T1602" s="35">
        <v>0</v>
      </c>
      <c r="U1602" s="35">
        <v>0</v>
      </c>
      <c r="V1602" s="35">
        <v>38655</v>
      </c>
      <c r="W1602" s="35">
        <v>0</v>
      </c>
      <c r="X1602" s="35">
        <v>144053</v>
      </c>
      <c r="Y1602" s="28"/>
      <c r="Z1602" s="201"/>
      <c r="AA1602" s="201"/>
      <c r="AB1602" s="201"/>
      <c r="AC1602" s="201"/>
      <c r="AD1602" s="201"/>
      <c r="AE1602" s="201"/>
      <c r="AF1602" s="201"/>
      <c r="AG1602" s="201"/>
      <c r="AH1602" s="201"/>
      <c r="AI1602" s="201"/>
      <c r="AJ1602" s="201"/>
      <c r="AK1602" s="201"/>
      <c r="AL1602" s="201"/>
      <c r="AM1602" s="201"/>
      <c r="AN1602" s="201"/>
      <c r="AO1602" s="201"/>
      <c r="AP1602" s="201"/>
      <c r="AQ1602" s="201"/>
      <c r="AR1602" s="201"/>
      <c r="AS1602" s="201"/>
      <c r="AT1602" s="201"/>
      <c r="AU1602" s="201"/>
    </row>
    <row r="1603" spans="1:47">
      <c r="A1603" s="11">
        <v>282</v>
      </c>
      <c r="B1603" s="50" t="s">
        <v>1026</v>
      </c>
      <c r="C1603" s="35">
        <f t="shared" si="111"/>
        <v>1351432.24</v>
      </c>
      <c r="D1603" s="37">
        <v>0</v>
      </c>
      <c r="E1603" s="37">
        <v>0</v>
      </c>
      <c r="F1603" s="37">
        <v>0</v>
      </c>
      <c r="G1603" s="37">
        <v>0</v>
      </c>
      <c r="H1603" s="37">
        <v>0</v>
      </c>
      <c r="I1603" s="37">
        <v>1323118.24</v>
      </c>
      <c r="J1603" s="87">
        <v>0</v>
      </c>
      <c r="K1603" s="37">
        <v>0</v>
      </c>
      <c r="L1603" s="37">
        <v>0</v>
      </c>
      <c r="M1603" s="37">
        <v>0</v>
      </c>
      <c r="N1603" s="37">
        <v>0</v>
      </c>
      <c r="O1603" s="37">
        <v>0</v>
      </c>
      <c r="P1603" s="37">
        <v>0</v>
      </c>
      <c r="Q1603" s="37">
        <v>0</v>
      </c>
      <c r="R1603" s="37">
        <v>0</v>
      </c>
      <c r="S1603" s="37">
        <v>0</v>
      </c>
      <c r="T1603" s="37">
        <v>0</v>
      </c>
      <c r="U1603" s="37">
        <v>0</v>
      </c>
      <c r="V1603" s="37">
        <v>0</v>
      </c>
      <c r="W1603" s="35">
        <v>0</v>
      </c>
      <c r="X1603" s="35">
        <v>28314</v>
      </c>
      <c r="Y1603" s="28"/>
      <c r="Z1603" s="201"/>
      <c r="AA1603" s="201"/>
      <c r="AB1603" s="201"/>
      <c r="AC1603" s="201"/>
      <c r="AD1603" s="201"/>
      <c r="AE1603" s="201"/>
      <c r="AF1603" s="201"/>
      <c r="AG1603" s="201"/>
      <c r="AH1603" s="201"/>
      <c r="AI1603" s="201"/>
      <c r="AJ1603" s="201"/>
      <c r="AK1603" s="201"/>
      <c r="AL1603" s="201"/>
      <c r="AM1603" s="201"/>
      <c r="AN1603" s="201"/>
      <c r="AO1603" s="201"/>
      <c r="AP1603" s="201"/>
      <c r="AQ1603" s="201"/>
      <c r="AR1603" s="201"/>
      <c r="AS1603" s="201"/>
      <c r="AT1603" s="201"/>
      <c r="AU1603" s="201"/>
    </row>
    <row r="1604" spans="1:47">
      <c r="A1604" s="11">
        <v>283</v>
      </c>
      <c r="B1604" s="50" t="s">
        <v>597</v>
      </c>
      <c r="C1604" s="35">
        <f t="shared" si="111"/>
        <v>13442528.68</v>
      </c>
      <c r="D1604" s="35">
        <v>2784795.36</v>
      </c>
      <c r="E1604" s="35">
        <v>323496.62</v>
      </c>
      <c r="F1604" s="35">
        <v>665012.94999999995</v>
      </c>
      <c r="G1604" s="35">
        <v>517691.13</v>
      </c>
      <c r="H1604" s="35">
        <v>600817.75</v>
      </c>
      <c r="I1604" s="35">
        <v>1102634.3799999999</v>
      </c>
      <c r="J1604" s="84">
        <v>0</v>
      </c>
      <c r="K1604" s="35">
        <v>0</v>
      </c>
      <c r="L1604" s="35">
        <v>957</v>
      </c>
      <c r="M1604" s="35">
        <v>3707451</v>
      </c>
      <c r="N1604" s="35">
        <v>0</v>
      </c>
      <c r="O1604" s="35">
        <v>0</v>
      </c>
      <c r="P1604" s="35">
        <v>1731</v>
      </c>
      <c r="Q1604" s="35">
        <v>3400200.49</v>
      </c>
      <c r="R1604" s="35">
        <v>0</v>
      </c>
      <c r="S1604" s="35">
        <v>0</v>
      </c>
      <c r="T1604" s="35">
        <v>0</v>
      </c>
      <c r="U1604" s="35">
        <v>0</v>
      </c>
      <c r="V1604" s="35">
        <v>60045</v>
      </c>
      <c r="W1604" s="35">
        <v>0</v>
      </c>
      <c r="X1604" s="35">
        <v>280384</v>
      </c>
      <c r="Y1604" s="28"/>
      <c r="Z1604" s="201"/>
      <c r="AA1604" s="201"/>
      <c r="AB1604" s="201"/>
      <c r="AC1604" s="201"/>
      <c r="AD1604" s="201"/>
      <c r="AE1604" s="201"/>
      <c r="AF1604" s="201"/>
      <c r="AG1604" s="201"/>
      <c r="AH1604" s="201"/>
      <c r="AI1604" s="201"/>
      <c r="AJ1604" s="201"/>
      <c r="AK1604" s="201"/>
      <c r="AL1604" s="201"/>
      <c r="AM1604" s="201"/>
      <c r="AN1604" s="201"/>
      <c r="AO1604" s="201"/>
      <c r="AP1604" s="201"/>
      <c r="AQ1604" s="201"/>
      <c r="AR1604" s="201"/>
      <c r="AS1604" s="201"/>
      <c r="AT1604" s="201"/>
      <c r="AU1604" s="201"/>
    </row>
    <row r="1605" spans="1:47">
      <c r="A1605" s="11">
        <v>284</v>
      </c>
      <c r="B1605" s="50" t="s">
        <v>598</v>
      </c>
      <c r="C1605" s="35">
        <f t="shared" si="111"/>
        <v>9455805.379999999</v>
      </c>
      <c r="D1605" s="35">
        <v>1960600.34</v>
      </c>
      <c r="E1605" s="35">
        <v>227753.75</v>
      </c>
      <c r="F1605" s="35">
        <v>468194.05</v>
      </c>
      <c r="G1605" s="35">
        <v>364473.96</v>
      </c>
      <c r="H1605" s="35">
        <v>422998.22</v>
      </c>
      <c r="I1605" s="35">
        <v>776295.94</v>
      </c>
      <c r="J1605" s="84">
        <v>0</v>
      </c>
      <c r="K1605" s="35">
        <v>0</v>
      </c>
      <c r="L1605" s="35">
        <v>674</v>
      </c>
      <c r="M1605" s="35">
        <v>2610184.5</v>
      </c>
      <c r="N1605" s="35">
        <v>0</v>
      </c>
      <c r="O1605" s="35">
        <v>0</v>
      </c>
      <c r="P1605" s="35">
        <v>1452</v>
      </c>
      <c r="Q1605" s="35">
        <v>2393868.62</v>
      </c>
      <c r="R1605" s="35">
        <v>0</v>
      </c>
      <c r="S1605" s="35">
        <v>0</v>
      </c>
      <c r="T1605" s="35">
        <v>0</v>
      </c>
      <c r="U1605" s="35">
        <v>0</v>
      </c>
      <c r="V1605" s="35">
        <v>34035</v>
      </c>
      <c r="W1605" s="35">
        <v>0</v>
      </c>
      <c r="X1605" s="35">
        <v>197401</v>
      </c>
      <c r="Y1605" s="28"/>
      <c r="Z1605" s="201"/>
      <c r="AA1605" s="201"/>
      <c r="AB1605" s="201"/>
      <c r="AC1605" s="201"/>
      <c r="AD1605" s="201"/>
      <c r="AE1605" s="201"/>
      <c r="AF1605" s="201"/>
      <c r="AG1605" s="201"/>
      <c r="AH1605" s="201"/>
      <c r="AI1605" s="201"/>
      <c r="AJ1605" s="201"/>
      <c r="AK1605" s="201"/>
      <c r="AL1605" s="201"/>
      <c r="AM1605" s="201"/>
      <c r="AN1605" s="201"/>
      <c r="AO1605" s="201"/>
      <c r="AP1605" s="201"/>
      <c r="AQ1605" s="201"/>
      <c r="AR1605" s="201"/>
      <c r="AS1605" s="201"/>
      <c r="AT1605" s="201"/>
      <c r="AU1605" s="201"/>
    </row>
    <row r="1606" spans="1:47">
      <c r="A1606" s="11">
        <v>285</v>
      </c>
      <c r="B1606" s="50" t="s">
        <v>599</v>
      </c>
      <c r="C1606" s="35">
        <f t="shared" si="111"/>
        <v>8385174.1000000006</v>
      </c>
      <c r="D1606" s="35">
        <v>1738539.51</v>
      </c>
      <c r="E1606" s="35">
        <v>201957.99</v>
      </c>
      <c r="F1606" s="35">
        <v>415165.62</v>
      </c>
      <c r="G1606" s="35">
        <v>323193.03999999998</v>
      </c>
      <c r="H1606" s="35">
        <v>375088.74</v>
      </c>
      <c r="I1606" s="35">
        <v>688371.38</v>
      </c>
      <c r="J1606" s="84">
        <v>0</v>
      </c>
      <c r="K1606" s="35">
        <v>0</v>
      </c>
      <c r="L1606" s="35">
        <v>597</v>
      </c>
      <c r="M1606" s="35">
        <v>2314550.7000000002</v>
      </c>
      <c r="N1606" s="35">
        <v>0</v>
      </c>
      <c r="O1606" s="35">
        <v>0</v>
      </c>
      <c r="P1606" s="35">
        <v>1368</v>
      </c>
      <c r="Q1606" s="35">
        <v>2122735.12</v>
      </c>
      <c r="R1606" s="35">
        <v>0</v>
      </c>
      <c r="S1606" s="35">
        <v>0</v>
      </c>
      <c r="T1606" s="35">
        <v>0</v>
      </c>
      <c r="U1606" s="35">
        <v>0</v>
      </c>
      <c r="V1606" s="35">
        <v>30529</v>
      </c>
      <c r="W1606" s="35">
        <v>0</v>
      </c>
      <c r="X1606" s="35">
        <v>175043</v>
      </c>
      <c r="Y1606" s="28"/>
      <c r="Z1606" s="201"/>
      <c r="AA1606" s="201"/>
      <c r="AB1606" s="201"/>
      <c r="AC1606" s="201"/>
      <c r="AD1606" s="201"/>
      <c r="AE1606" s="201"/>
      <c r="AF1606" s="201"/>
      <c r="AG1606" s="201"/>
      <c r="AH1606" s="201"/>
      <c r="AI1606" s="201"/>
      <c r="AJ1606" s="201"/>
      <c r="AK1606" s="201"/>
      <c r="AL1606" s="201"/>
      <c r="AM1606" s="201"/>
      <c r="AN1606" s="201"/>
      <c r="AO1606" s="201"/>
      <c r="AP1606" s="201"/>
      <c r="AQ1606" s="201"/>
      <c r="AR1606" s="201"/>
      <c r="AS1606" s="201"/>
      <c r="AT1606" s="201"/>
      <c r="AU1606" s="201"/>
    </row>
    <row r="1607" spans="1:47">
      <c r="A1607" s="11">
        <v>286</v>
      </c>
      <c r="B1607" s="50" t="s">
        <v>600</v>
      </c>
      <c r="C1607" s="35">
        <f t="shared" si="111"/>
        <v>1544288.28</v>
      </c>
      <c r="D1607" s="35">
        <v>176750</v>
      </c>
      <c r="E1607" s="35">
        <v>0</v>
      </c>
      <c r="F1607" s="35">
        <v>173250</v>
      </c>
      <c r="G1607" s="35">
        <v>0</v>
      </c>
      <c r="H1607" s="35">
        <v>0</v>
      </c>
      <c r="I1607" s="35">
        <v>0</v>
      </c>
      <c r="J1607" s="84">
        <v>0</v>
      </c>
      <c r="K1607" s="35">
        <v>0</v>
      </c>
      <c r="L1607" s="35">
        <v>0</v>
      </c>
      <c r="M1607" s="35">
        <v>0</v>
      </c>
      <c r="N1607" s="35">
        <v>0</v>
      </c>
      <c r="O1607" s="35">
        <v>0</v>
      </c>
      <c r="P1607" s="35">
        <v>884</v>
      </c>
      <c r="Q1607" s="35">
        <v>1147110.28</v>
      </c>
      <c r="R1607" s="35">
        <v>0</v>
      </c>
      <c r="S1607" s="35">
        <v>0</v>
      </c>
      <c r="T1607" s="35">
        <v>0</v>
      </c>
      <c r="U1607" s="35">
        <v>0</v>
      </c>
      <c r="V1607" s="35">
        <v>15140</v>
      </c>
      <c r="W1607" s="35">
        <v>0</v>
      </c>
      <c r="X1607" s="35">
        <v>32038</v>
      </c>
      <c r="Y1607" s="28"/>
      <c r="Z1607" s="201"/>
      <c r="AA1607" s="201"/>
      <c r="AB1607" s="201"/>
      <c r="AC1607" s="201"/>
      <c r="AD1607" s="201"/>
      <c r="AE1607" s="201"/>
      <c r="AF1607" s="201"/>
      <c r="AG1607" s="201"/>
      <c r="AH1607" s="201"/>
      <c r="AI1607" s="201"/>
      <c r="AJ1607" s="201"/>
      <c r="AK1607" s="201"/>
      <c r="AL1607" s="201"/>
      <c r="AM1607" s="201"/>
      <c r="AN1607" s="201"/>
      <c r="AO1607" s="201"/>
      <c r="AP1607" s="201"/>
      <c r="AQ1607" s="201"/>
      <c r="AR1607" s="201"/>
      <c r="AS1607" s="201"/>
      <c r="AT1607" s="201"/>
      <c r="AU1607" s="201"/>
    </row>
    <row r="1608" spans="1:47">
      <c r="A1608" s="11">
        <v>287</v>
      </c>
      <c r="B1608" s="50" t="s">
        <v>601</v>
      </c>
      <c r="C1608" s="35">
        <f t="shared" si="111"/>
        <v>2122664.15</v>
      </c>
      <c r="D1608" s="35">
        <v>437027.49</v>
      </c>
      <c r="E1608" s="35">
        <v>50767.43</v>
      </c>
      <c r="F1608" s="35">
        <v>104362.76</v>
      </c>
      <c r="G1608" s="35">
        <v>81243.039999999994</v>
      </c>
      <c r="H1608" s="35">
        <v>94288.39</v>
      </c>
      <c r="I1608" s="35">
        <v>173040.19</v>
      </c>
      <c r="J1608" s="84">
        <v>0</v>
      </c>
      <c r="K1608" s="35">
        <v>0</v>
      </c>
      <c r="L1608" s="35">
        <v>375</v>
      </c>
      <c r="M1608" s="35">
        <v>639844.73</v>
      </c>
      <c r="N1608" s="35">
        <v>0</v>
      </c>
      <c r="O1608" s="35">
        <v>0</v>
      </c>
      <c r="P1608" s="35">
        <v>434</v>
      </c>
      <c r="Q1608" s="35">
        <v>533605.12</v>
      </c>
      <c r="R1608" s="35">
        <v>0</v>
      </c>
      <c r="S1608" s="35">
        <v>0</v>
      </c>
      <c r="T1608" s="35">
        <v>0</v>
      </c>
      <c r="U1608" s="35">
        <v>0</v>
      </c>
      <c r="V1608" s="35">
        <v>8485</v>
      </c>
      <c r="W1608" s="35">
        <v>0</v>
      </c>
      <c r="X1608" s="35">
        <v>0</v>
      </c>
      <c r="Y1608" s="28"/>
      <c r="Z1608" s="201"/>
      <c r="AA1608" s="201"/>
      <c r="AB1608" s="201"/>
      <c r="AC1608" s="201"/>
      <c r="AD1608" s="201"/>
      <c r="AE1608" s="201"/>
      <c r="AF1608" s="201"/>
      <c r="AG1608" s="201"/>
      <c r="AH1608" s="201"/>
      <c r="AI1608" s="201"/>
      <c r="AJ1608" s="201"/>
      <c r="AK1608" s="201"/>
      <c r="AL1608" s="201"/>
      <c r="AM1608" s="201"/>
      <c r="AN1608" s="201"/>
      <c r="AO1608" s="201"/>
      <c r="AP1608" s="201"/>
      <c r="AQ1608" s="201"/>
      <c r="AR1608" s="201"/>
      <c r="AS1608" s="201"/>
      <c r="AT1608" s="201"/>
      <c r="AU1608" s="201"/>
    </row>
    <row r="1609" spans="1:47">
      <c r="A1609" s="11">
        <v>288</v>
      </c>
      <c r="B1609" s="50" t="s">
        <v>602</v>
      </c>
      <c r="C1609" s="35">
        <f t="shared" si="111"/>
        <v>2061247.77</v>
      </c>
      <c r="D1609" s="37">
        <v>424378.45</v>
      </c>
      <c r="E1609" s="37">
        <v>49298.06</v>
      </c>
      <c r="F1609" s="37">
        <v>101342.16</v>
      </c>
      <c r="G1609" s="37">
        <v>78891.600000000006</v>
      </c>
      <c r="H1609" s="37">
        <v>91559.37</v>
      </c>
      <c r="I1609" s="37">
        <v>168031.83</v>
      </c>
      <c r="J1609" s="87">
        <v>0</v>
      </c>
      <c r="K1609" s="37">
        <v>0</v>
      </c>
      <c r="L1609" s="37">
        <v>365</v>
      </c>
      <c r="M1609" s="37">
        <v>621325.49</v>
      </c>
      <c r="N1609" s="37">
        <v>0</v>
      </c>
      <c r="O1609" s="37">
        <v>0</v>
      </c>
      <c r="P1609" s="37">
        <v>427</v>
      </c>
      <c r="Q1609" s="37">
        <v>518160.81</v>
      </c>
      <c r="R1609" s="37">
        <v>0</v>
      </c>
      <c r="S1609" s="37">
        <v>0</v>
      </c>
      <c r="T1609" s="37">
        <v>0</v>
      </c>
      <c r="U1609" s="37">
        <v>0</v>
      </c>
      <c r="V1609" s="35">
        <v>8260</v>
      </c>
      <c r="W1609" s="35">
        <v>0</v>
      </c>
      <c r="X1609" s="37">
        <v>0</v>
      </c>
      <c r="Y1609" s="28"/>
      <c r="Z1609" s="201"/>
      <c r="AA1609" s="201"/>
      <c r="AB1609" s="201"/>
      <c r="AC1609" s="201"/>
      <c r="AD1609" s="201"/>
      <c r="AE1609" s="201"/>
      <c r="AF1609" s="201"/>
      <c r="AG1609" s="201"/>
      <c r="AH1609" s="201"/>
      <c r="AI1609" s="201"/>
      <c r="AJ1609" s="201"/>
      <c r="AK1609" s="201"/>
      <c r="AL1609" s="201"/>
      <c r="AM1609" s="201"/>
      <c r="AN1609" s="201"/>
      <c r="AO1609" s="201"/>
      <c r="AP1609" s="201"/>
      <c r="AQ1609" s="201"/>
      <c r="AR1609" s="201"/>
      <c r="AS1609" s="201"/>
      <c r="AT1609" s="201"/>
      <c r="AU1609" s="201"/>
    </row>
    <row r="1610" spans="1:47">
      <c r="A1610" s="11">
        <v>289</v>
      </c>
      <c r="B1610" s="50" t="s">
        <v>603</v>
      </c>
      <c r="C1610" s="35">
        <f t="shared" si="111"/>
        <v>3296177.36</v>
      </c>
      <c r="D1610" s="35">
        <v>678630.74</v>
      </c>
      <c r="E1610" s="35">
        <v>78833.350000000006</v>
      </c>
      <c r="F1610" s="35">
        <v>162057.95000000001</v>
      </c>
      <c r="G1610" s="35">
        <v>126156.89</v>
      </c>
      <c r="H1610" s="35">
        <v>146414.13</v>
      </c>
      <c r="I1610" s="35">
        <v>268702.53999999998</v>
      </c>
      <c r="J1610" s="84">
        <v>0</v>
      </c>
      <c r="K1610" s="35">
        <v>0</v>
      </c>
      <c r="L1610" s="35">
        <v>583</v>
      </c>
      <c r="M1610" s="35">
        <v>993572.07</v>
      </c>
      <c r="N1610" s="35">
        <v>0</v>
      </c>
      <c r="O1610" s="35">
        <v>0</v>
      </c>
      <c r="P1610" s="35">
        <v>540</v>
      </c>
      <c r="Q1610" s="35">
        <v>828599.69</v>
      </c>
      <c r="R1610" s="35">
        <v>0</v>
      </c>
      <c r="S1610" s="35">
        <v>0</v>
      </c>
      <c r="T1610" s="35">
        <v>0</v>
      </c>
      <c r="U1610" s="35">
        <v>0</v>
      </c>
      <c r="V1610" s="35">
        <v>13210</v>
      </c>
      <c r="W1610" s="35">
        <v>0</v>
      </c>
      <c r="X1610" s="35">
        <v>0</v>
      </c>
      <c r="Y1610" s="28"/>
      <c r="Z1610" s="201"/>
      <c r="AA1610" s="201"/>
      <c r="AB1610" s="201"/>
      <c r="AC1610" s="201"/>
      <c r="AD1610" s="201"/>
      <c r="AE1610" s="201"/>
      <c r="AF1610" s="201"/>
      <c r="AG1610" s="201"/>
      <c r="AH1610" s="201"/>
      <c r="AI1610" s="201"/>
      <c r="AJ1610" s="201"/>
      <c r="AK1610" s="201"/>
      <c r="AL1610" s="201"/>
      <c r="AM1610" s="201"/>
      <c r="AN1610" s="201"/>
      <c r="AO1610" s="201"/>
      <c r="AP1610" s="201"/>
      <c r="AQ1610" s="201"/>
      <c r="AR1610" s="201"/>
      <c r="AS1610" s="201"/>
      <c r="AT1610" s="201"/>
      <c r="AU1610" s="201"/>
    </row>
    <row r="1611" spans="1:47">
      <c r="A1611" s="11">
        <v>290</v>
      </c>
      <c r="B1611" s="50" t="s">
        <v>604</v>
      </c>
      <c r="C1611" s="35">
        <f t="shared" si="111"/>
        <v>3343282.13</v>
      </c>
      <c r="D1611" s="35">
        <v>688335.02</v>
      </c>
      <c r="E1611" s="35">
        <v>79960.649999999994</v>
      </c>
      <c r="F1611" s="35">
        <v>164375.35</v>
      </c>
      <c r="G1611" s="35">
        <v>127960.91</v>
      </c>
      <c r="H1611" s="35">
        <v>148507.82</v>
      </c>
      <c r="I1611" s="35">
        <v>272544.93</v>
      </c>
      <c r="J1611" s="84">
        <v>0</v>
      </c>
      <c r="K1611" s="35">
        <v>0</v>
      </c>
      <c r="L1611" s="35">
        <v>591</v>
      </c>
      <c r="M1611" s="35">
        <v>1007779.95</v>
      </c>
      <c r="N1611" s="35">
        <v>0</v>
      </c>
      <c r="O1611" s="35">
        <v>0</v>
      </c>
      <c r="P1611" s="35">
        <v>544</v>
      </c>
      <c r="Q1611" s="35">
        <v>840448.5</v>
      </c>
      <c r="R1611" s="35">
        <v>0</v>
      </c>
      <c r="S1611" s="35">
        <v>0</v>
      </c>
      <c r="T1611" s="35">
        <v>0</v>
      </c>
      <c r="U1611" s="35">
        <v>0</v>
      </c>
      <c r="V1611" s="35">
        <v>13369</v>
      </c>
      <c r="W1611" s="35">
        <v>0</v>
      </c>
      <c r="X1611" s="35">
        <v>0</v>
      </c>
      <c r="Y1611" s="28"/>
      <c r="Z1611" s="201"/>
      <c r="AA1611" s="201"/>
      <c r="AB1611" s="201"/>
      <c r="AC1611" s="201"/>
      <c r="AD1611" s="201"/>
      <c r="AE1611" s="201"/>
      <c r="AF1611" s="201"/>
      <c r="AG1611" s="201"/>
      <c r="AH1611" s="201"/>
      <c r="AI1611" s="201"/>
      <c r="AJ1611" s="201"/>
      <c r="AK1611" s="201"/>
      <c r="AL1611" s="201"/>
      <c r="AM1611" s="201"/>
      <c r="AN1611" s="201"/>
      <c r="AO1611" s="201"/>
      <c r="AP1611" s="201"/>
      <c r="AQ1611" s="201"/>
      <c r="AR1611" s="201"/>
      <c r="AS1611" s="201"/>
      <c r="AT1611" s="201"/>
      <c r="AU1611" s="201"/>
    </row>
    <row r="1612" spans="1:47">
      <c r="A1612" s="11">
        <v>291</v>
      </c>
      <c r="B1612" s="50" t="s">
        <v>605</v>
      </c>
      <c r="C1612" s="35">
        <f t="shared" si="111"/>
        <v>4835506.3599999994</v>
      </c>
      <c r="D1612" s="35">
        <v>1055893.21</v>
      </c>
      <c r="E1612" s="35">
        <v>122658.16</v>
      </c>
      <c r="F1612" s="35">
        <v>0</v>
      </c>
      <c r="G1612" s="35">
        <v>196289.67</v>
      </c>
      <c r="H1612" s="35">
        <v>227808.26</v>
      </c>
      <c r="I1612" s="35">
        <v>418078.89</v>
      </c>
      <c r="J1612" s="84">
        <v>0</v>
      </c>
      <c r="K1612" s="35">
        <v>0</v>
      </c>
      <c r="L1612" s="35">
        <v>363</v>
      </c>
      <c r="M1612" s="35">
        <v>1405730.7</v>
      </c>
      <c r="N1612" s="35">
        <v>0</v>
      </c>
      <c r="O1612" s="35">
        <v>0</v>
      </c>
      <c r="P1612" s="35">
        <v>1066</v>
      </c>
      <c r="Q1612" s="35">
        <v>1289232.47</v>
      </c>
      <c r="R1612" s="35">
        <v>0</v>
      </c>
      <c r="S1612" s="35">
        <v>0</v>
      </c>
      <c r="T1612" s="35">
        <v>0</v>
      </c>
      <c r="U1612" s="35">
        <v>0</v>
      </c>
      <c r="V1612" s="35">
        <v>18900</v>
      </c>
      <c r="W1612" s="35">
        <v>0</v>
      </c>
      <c r="X1612" s="35">
        <v>100915</v>
      </c>
      <c r="Y1612" s="28"/>
      <c r="Z1612" s="201"/>
      <c r="AA1612" s="201"/>
      <c r="AB1612" s="201"/>
      <c r="AC1612" s="201"/>
      <c r="AD1612" s="201"/>
      <c r="AE1612" s="201"/>
      <c r="AF1612" s="201"/>
      <c r="AG1612" s="201"/>
      <c r="AH1612" s="201"/>
      <c r="AI1612" s="201"/>
      <c r="AJ1612" s="201"/>
      <c r="AK1612" s="201"/>
      <c r="AL1612" s="201"/>
      <c r="AM1612" s="201"/>
      <c r="AN1612" s="201"/>
      <c r="AO1612" s="201"/>
      <c r="AP1612" s="201"/>
      <c r="AQ1612" s="201"/>
      <c r="AR1612" s="201"/>
      <c r="AS1612" s="201"/>
      <c r="AT1612" s="201"/>
      <c r="AU1612" s="201"/>
    </row>
    <row r="1613" spans="1:47">
      <c r="A1613" s="11">
        <v>292</v>
      </c>
      <c r="B1613" s="50" t="s">
        <v>606</v>
      </c>
      <c r="C1613" s="35">
        <f t="shared" si="111"/>
        <v>3685894.5900000003</v>
      </c>
      <c r="D1613" s="35">
        <v>804652.6</v>
      </c>
      <c r="E1613" s="35">
        <v>93472.72</v>
      </c>
      <c r="F1613" s="35">
        <v>0</v>
      </c>
      <c r="G1613" s="35">
        <v>149584.25</v>
      </c>
      <c r="H1613" s="35">
        <v>173603.26</v>
      </c>
      <c r="I1613" s="35">
        <v>318600.65000000002</v>
      </c>
      <c r="J1613" s="84">
        <v>0</v>
      </c>
      <c r="K1613" s="35">
        <v>0</v>
      </c>
      <c r="L1613" s="35">
        <v>346</v>
      </c>
      <c r="M1613" s="35">
        <v>1071249.3</v>
      </c>
      <c r="N1613" s="35">
        <v>0</v>
      </c>
      <c r="O1613" s="35">
        <v>0</v>
      </c>
      <c r="P1613" s="35">
        <v>832</v>
      </c>
      <c r="Q1613" s="35">
        <v>982470.81</v>
      </c>
      <c r="R1613" s="35">
        <v>0</v>
      </c>
      <c r="S1613" s="35">
        <v>0</v>
      </c>
      <c r="T1613" s="35">
        <v>0</v>
      </c>
      <c r="U1613" s="35">
        <v>0</v>
      </c>
      <c r="V1613" s="35">
        <v>15358</v>
      </c>
      <c r="W1613" s="35">
        <v>0</v>
      </c>
      <c r="X1613" s="35">
        <v>76903</v>
      </c>
      <c r="Y1613" s="28"/>
      <c r="Z1613" s="201"/>
      <c r="AA1613" s="201"/>
      <c r="AB1613" s="201"/>
      <c r="AC1613" s="201"/>
      <c r="AD1613" s="201"/>
      <c r="AE1613" s="201"/>
      <c r="AF1613" s="201"/>
      <c r="AG1613" s="201"/>
      <c r="AH1613" s="201"/>
      <c r="AI1613" s="201"/>
      <c r="AJ1613" s="201"/>
      <c r="AK1613" s="201"/>
      <c r="AL1613" s="201"/>
      <c r="AM1613" s="201"/>
      <c r="AN1613" s="201"/>
      <c r="AO1613" s="201"/>
      <c r="AP1613" s="201"/>
      <c r="AQ1613" s="201"/>
      <c r="AR1613" s="201"/>
      <c r="AS1613" s="201"/>
      <c r="AT1613" s="201"/>
      <c r="AU1613" s="201"/>
    </row>
    <row r="1614" spans="1:47">
      <c r="A1614" s="11">
        <v>293</v>
      </c>
      <c r="B1614" s="50" t="s">
        <v>194</v>
      </c>
      <c r="C1614" s="35">
        <f t="shared" si="111"/>
        <v>4927055</v>
      </c>
      <c r="D1614" s="35">
        <v>1485582</v>
      </c>
      <c r="E1614" s="35">
        <v>241197</v>
      </c>
      <c r="F1614" s="35">
        <v>357216</v>
      </c>
      <c r="G1614" s="35">
        <v>236582</v>
      </c>
      <c r="H1614" s="35">
        <v>304495</v>
      </c>
      <c r="I1614" s="35">
        <v>320798</v>
      </c>
      <c r="J1614" s="84">
        <v>0</v>
      </c>
      <c r="K1614" s="35">
        <v>0</v>
      </c>
      <c r="L1614" s="35">
        <v>362</v>
      </c>
      <c r="M1614" s="35">
        <v>1236201</v>
      </c>
      <c r="N1614" s="35">
        <v>0</v>
      </c>
      <c r="O1614" s="35">
        <v>0</v>
      </c>
      <c r="P1614" s="35">
        <v>426</v>
      </c>
      <c r="Q1614" s="35">
        <v>647190</v>
      </c>
      <c r="R1614" s="35">
        <v>0</v>
      </c>
      <c r="S1614" s="35">
        <v>0</v>
      </c>
      <c r="T1614" s="35">
        <v>0</v>
      </c>
      <c r="U1614" s="35">
        <v>0</v>
      </c>
      <c r="V1614" s="35">
        <v>7612</v>
      </c>
      <c r="W1614" s="35">
        <v>0</v>
      </c>
      <c r="X1614" s="35">
        <v>90182</v>
      </c>
      <c r="Y1614" s="28"/>
      <c r="Z1614" s="201"/>
      <c r="AA1614" s="201"/>
      <c r="AB1614" s="201"/>
      <c r="AC1614" s="201"/>
      <c r="AD1614" s="201"/>
      <c r="AE1614" s="201"/>
      <c r="AF1614" s="201"/>
      <c r="AG1614" s="201"/>
      <c r="AH1614" s="201"/>
      <c r="AI1614" s="201"/>
      <c r="AJ1614" s="201"/>
      <c r="AK1614" s="201"/>
      <c r="AL1614" s="201"/>
      <c r="AM1614" s="201"/>
      <c r="AN1614" s="201"/>
      <c r="AO1614" s="201"/>
      <c r="AP1614" s="201"/>
      <c r="AQ1614" s="201"/>
      <c r="AR1614" s="201"/>
      <c r="AS1614" s="201"/>
      <c r="AT1614" s="201"/>
      <c r="AU1614" s="201"/>
    </row>
    <row r="1615" spans="1:47">
      <c r="A1615" s="11">
        <v>294</v>
      </c>
      <c r="B1615" s="50" t="s">
        <v>195</v>
      </c>
      <c r="C1615" s="35">
        <f t="shared" si="111"/>
        <v>5069377</v>
      </c>
      <c r="D1615" s="35">
        <v>1500164</v>
      </c>
      <c r="E1615" s="35">
        <v>241197</v>
      </c>
      <c r="F1615" s="35">
        <v>377773</v>
      </c>
      <c r="G1615" s="35">
        <v>250197</v>
      </c>
      <c r="H1615" s="35">
        <v>310585</v>
      </c>
      <c r="I1615" s="35">
        <v>333648</v>
      </c>
      <c r="J1615" s="84">
        <v>0</v>
      </c>
      <c r="K1615" s="35">
        <v>0</v>
      </c>
      <c r="L1615" s="35">
        <v>357</v>
      </c>
      <c r="M1615" s="35">
        <v>1305198</v>
      </c>
      <c r="N1615" s="35">
        <v>0</v>
      </c>
      <c r="O1615" s="35">
        <v>0</v>
      </c>
      <c r="P1615" s="35">
        <v>423</v>
      </c>
      <c r="Q1615" s="35">
        <v>647190</v>
      </c>
      <c r="R1615" s="35">
        <v>0</v>
      </c>
      <c r="S1615" s="35">
        <v>0</v>
      </c>
      <c r="T1615" s="35">
        <v>0</v>
      </c>
      <c r="U1615" s="35">
        <v>0</v>
      </c>
      <c r="V1615" s="35">
        <v>8051</v>
      </c>
      <c r="W1615" s="35">
        <v>0</v>
      </c>
      <c r="X1615" s="35">
        <v>95374</v>
      </c>
      <c r="Y1615" s="28"/>
      <c r="Z1615" s="201"/>
      <c r="AA1615" s="201"/>
      <c r="AB1615" s="201"/>
      <c r="AC1615" s="201"/>
      <c r="AD1615" s="201"/>
      <c r="AE1615" s="201"/>
      <c r="AF1615" s="201"/>
      <c r="AG1615" s="201"/>
      <c r="AH1615" s="201"/>
      <c r="AI1615" s="201"/>
      <c r="AJ1615" s="201"/>
      <c r="AK1615" s="201"/>
      <c r="AL1615" s="201"/>
      <c r="AM1615" s="201"/>
      <c r="AN1615" s="201"/>
      <c r="AO1615" s="201"/>
      <c r="AP1615" s="201"/>
      <c r="AQ1615" s="201"/>
      <c r="AR1615" s="201"/>
      <c r="AS1615" s="201"/>
      <c r="AT1615" s="201"/>
      <c r="AU1615" s="201"/>
    </row>
    <row r="1616" spans="1:47">
      <c r="A1616" s="11">
        <v>295</v>
      </c>
      <c r="B1616" s="50" t="s">
        <v>274</v>
      </c>
      <c r="C1616" s="35">
        <f t="shared" ref="C1616:C1647" si="112">D1616+E1616+F1616+G1616+H1616+I1616+K1616+M1616+O1616+Q1616+S1616+U1616+V1616+W1616+X1616</f>
        <v>4844812</v>
      </c>
      <c r="D1616" s="35">
        <v>1740455</v>
      </c>
      <c r="E1616" s="35">
        <v>235924</v>
      </c>
      <c r="F1616" s="35">
        <v>373656</v>
      </c>
      <c r="G1616" s="35">
        <v>255113</v>
      </c>
      <c r="H1616" s="35">
        <v>365394</v>
      </c>
      <c r="I1616" s="35">
        <v>368917</v>
      </c>
      <c r="J1616" s="84">
        <v>0</v>
      </c>
      <c r="K1616" s="35">
        <v>0</v>
      </c>
      <c r="L1616" s="35">
        <v>364</v>
      </c>
      <c r="M1616" s="35">
        <v>1058379</v>
      </c>
      <c r="N1616" s="35">
        <v>0</v>
      </c>
      <c r="O1616" s="35">
        <v>0</v>
      </c>
      <c r="P1616" s="35">
        <v>427</v>
      </c>
      <c r="Q1616" s="35">
        <v>341464</v>
      </c>
      <c r="R1616" s="35">
        <v>0</v>
      </c>
      <c r="S1616" s="35">
        <v>0</v>
      </c>
      <c r="T1616" s="35">
        <v>0</v>
      </c>
      <c r="U1616" s="35">
        <v>0</v>
      </c>
      <c r="V1616" s="35">
        <v>8213</v>
      </c>
      <c r="W1616" s="35">
        <v>0</v>
      </c>
      <c r="X1616" s="35">
        <v>97297</v>
      </c>
      <c r="Y1616" s="28"/>
      <c r="Z1616" s="201"/>
      <c r="AA1616" s="201"/>
      <c r="AB1616" s="201"/>
      <c r="AC1616" s="201"/>
      <c r="AD1616" s="201"/>
      <c r="AE1616" s="201"/>
      <c r="AF1616" s="201"/>
      <c r="AG1616" s="201"/>
      <c r="AH1616" s="201"/>
      <c r="AI1616" s="201"/>
      <c r="AJ1616" s="201"/>
      <c r="AK1616" s="201"/>
      <c r="AL1616" s="201"/>
      <c r="AM1616" s="201"/>
      <c r="AN1616" s="201"/>
      <c r="AO1616" s="201"/>
      <c r="AP1616" s="201"/>
      <c r="AQ1616" s="201"/>
      <c r="AR1616" s="201"/>
      <c r="AS1616" s="201"/>
      <c r="AT1616" s="201"/>
      <c r="AU1616" s="201"/>
    </row>
    <row r="1617" spans="1:47">
      <c r="A1617" s="11">
        <v>296</v>
      </c>
      <c r="B1617" s="50" t="s">
        <v>275</v>
      </c>
      <c r="C1617" s="35">
        <f t="shared" si="112"/>
        <v>4824719</v>
      </c>
      <c r="D1617" s="35">
        <v>1731668</v>
      </c>
      <c r="E1617" s="35">
        <v>240642</v>
      </c>
      <c r="F1617" s="35">
        <v>383128</v>
      </c>
      <c r="G1617" s="35">
        <v>253458</v>
      </c>
      <c r="H1617" s="35">
        <v>369048</v>
      </c>
      <c r="I1617" s="35">
        <v>379956</v>
      </c>
      <c r="J1617" s="84">
        <v>0</v>
      </c>
      <c r="K1617" s="35">
        <v>0</v>
      </c>
      <c r="L1617" s="35">
        <v>362</v>
      </c>
      <c r="M1617" s="35">
        <v>1020413</v>
      </c>
      <c r="N1617" s="35">
        <v>0</v>
      </c>
      <c r="O1617" s="35">
        <v>0</v>
      </c>
      <c r="P1617" s="35">
        <v>426</v>
      </c>
      <c r="Q1617" s="35">
        <v>341464</v>
      </c>
      <c r="R1617" s="35">
        <v>0</v>
      </c>
      <c r="S1617" s="35">
        <v>0</v>
      </c>
      <c r="T1617" s="35">
        <v>0</v>
      </c>
      <c r="U1617" s="35">
        <v>0</v>
      </c>
      <c r="V1617" s="35">
        <v>8169</v>
      </c>
      <c r="W1617" s="35">
        <v>0</v>
      </c>
      <c r="X1617" s="35">
        <v>96773</v>
      </c>
      <c r="Y1617" s="28"/>
      <c r="Z1617" s="201"/>
      <c r="AA1617" s="201"/>
      <c r="AB1617" s="201"/>
      <c r="AC1617" s="201"/>
      <c r="AD1617" s="201"/>
      <c r="AE1617" s="201"/>
      <c r="AF1617" s="201"/>
      <c r="AG1617" s="201"/>
      <c r="AH1617" s="201"/>
      <c r="AI1617" s="201"/>
      <c r="AJ1617" s="201"/>
      <c r="AK1617" s="201"/>
      <c r="AL1617" s="201"/>
      <c r="AM1617" s="201"/>
      <c r="AN1617" s="201"/>
      <c r="AO1617" s="201"/>
      <c r="AP1617" s="201"/>
      <c r="AQ1617" s="201"/>
      <c r="AR1617" s="201"/>
      <c r="AS1617" s="201"/>
      <c r="AT1617" s="201"/>
      <c r="AU1617" s="201"/>
    </row>
    <row r="1618" spans="1:47">
      <c r="A1618" s="11">
        <v>297</v>
      </c>
      <c r="B1618" s="50" t="s">
        <v>276</v>
      </c>
      <c r="C1618" s="35">
        <f t="shared" si="112"/>
        <v>4884153</v>
      </c>
      <c r="D1618" s="35">
        <v>1748130</v>
      </c>
      <c r="E1618" s="35">
        <v>243001</v>
      </c>
      <c r="F1618" s="35">
        <v>369919</v>
      </c>
      <c r="G1618" s="35">
        <v>256234</v>
      </c>
      <c r="H1618" s="35">
        <v>372702</v>
      </c>
      <c r="I1618" s="35">
        <v>372606</v>
      </c>
      <c r="J1618" s="84">
        <v>0</v>
      </c>
      <c r="K1618" s="35">
        <v>0</v>
      </c>
      <c r="L1618" s="35">
        <v>366</v>
      </c>
      <c r="M1618" s="35">
        <v>932102</v>
      </c>
      <c r="N1618" s="35">
        <v>0</v>
      </c>
      <c r="O1618" s="35">
        <v>0</v>
      </c>
      <c r="P1618" s="35">
        <v>428</v>
      </c>
      <c r="Q1618" s="35">
        <v>483599</v>
      </c>
      <c r="R1618" s="35">
        <v>0</v>
      </c>
      <c r="S1618" s="35">
        <v>0</v>
      </c>
      <c r="T1618" s="35">
        <v>0</v>
      </c>
      <c r="U1618" s="35">
        <v>0</v>
      </c>
      <c r="V1618" s="35">
        <v>8240</v>
      </c>
      <c r="W1618" s="35">
        <v>0</v>
      </c>
      <c r="X1618" s="35">
        <v>97620</v>
      </c>
      <c r="Y1618" s="28"/>
      <c r="Z1618" s="201"/>
      <c r="AA1618" s="201"/>
      <c r="AB1618" s="201"/>
      <c r="AC1618" s="201"/>
      <c r="AD1618" s="201"/>
      <c r="AE1618" s="201"/>
      <c r="AF1618" s="201"/>
      <c r="AG1618" s="201"/>
      <c r="AH1618" s="201"/>
      <c r="AI1618" s="201"/>
      <c r="AJ1618" s="201"/>
      <c r="AK1618" s="201"/>
      <c r="AL1618" s="201"/>
      <c r="AM1618" s="201"/>
      <c r="AN1618" s="201"/>
      <c r="AO1618" s="201"/>
      <c r="AP1618" s="201"/>
      <c r="AQ1618" s="201"/>
      <c r="AR1618" s="201"/>
      <c r="AS1618" s="201"/>
      <c r="AT1618" s="201"/>
      <c r="AU1618" s="201"/>
    </row>
    <row r="1619" spans="1:47">
      <c r="A1619" s="11">
        <v>298</v>
      </c>
      <c r="B1619" s="50" t="s">
        <v>277</v>
      </c>
      <c r="C1619" s="35">
        <f t="shared" si="112"/>
        <v>5205590</v>
      </c>
      <c r="D1619" s="35">
        <v>1572434</v>
      </c>
      <c r="E1619" s="35">
        <v>105468</v>
      </c>
      <c r="F1619" s="35">
        <v>230007</v>
      </c>
      <c r="G1619" s="35">
        <v>246236</v>
      </c>
      <c r="H1619" s="35">
        <v>384813</v>
      </c>
      <c r="I1619" s="35">
        <v>210103</v>
      </c>
      <c r="J1619" s="84">
        <v>0</v>
      </c>
      <c r="K1619" s="35">
        <v>0</v>
      </c>
      <c r="L1619" s="35">
        <v>360</v>
      </c>
      <c r="M1619" s="35">
        <v>1288474</v>
      </c>
      <c r="N1619" s="35">
        <v>0</v>
      </c>
      <c r="O1619" s="35">
        <v>0</v>
      </c>
      <c r="P1619" s="35">
        <v>425</v>
      </c>
      <c r="Q1619" s="35">
        <v>1063667</v>
      </c>
      <c r="R1619" s="35">
        <v>0</v>
      </c>
      <c r="S1619" s="35">
        <v>0</v>
      </c>
      <c r="T1619" s="35">
        <v>0</v>
      </c>
      <c r="U1619" s="35">
        <v>0</v>
      </c>
      <c r="V1619" s="35">
        <v>8126</v>
      </c>
      <c r="W1619" s="35">
        <v>0</v>
      </c>
      <c r="X1619" s="35">
        <v>96262</v>
      </c>
      <c r="Y1619" s="28"/>
      <c r="Z1619" s="201"/>
      <c r="AA1619" s="201"/>
      <c r="AB1619" s="201"/>
      <c r="AC1619" s="201"/>
      <c r="AD1619" s="201"/>
      <c r="AE1619" s="201"/>
      <c r="AF1619" s="201"/>
      <c r="AG1619" s="201"/>
      <c r="AH1619" s="201"/>
      <c r="AI1619" s="201"/>
      <c r="AJ1619" s="201"/>
      <c r="AK1619" s="201"/>
      <c r="AL1619" s="201"/>
      <c r="AM1619" s="201"/>
      <c r="AN1619" s="201"/>
      <c r="AO1619" s="201"/>
      <c r="AP1619" s="201"/>
      <c r="AQ1619" s="201"/>
      <c r="AR1619" s="201"/>
      <c r="AS1619" s="201"/>
      <c r="AT1619" s="201"/>
      <c r="AU1619" s="201"/>
    </row>
    <row r="1620" spans="1:47">
      <c r="A1620" s="11">
        <v>299</v>
      </c>
      <c r="B1620" s="50" t="s">
        <v>278</v>
      </c>
      <c r="C1620" s="35">
        <f t="shared" si="112"/>
        <v>4822539</v>
      </c>
      <c r="D1620" s="35">
        <v>1700603</v>
      </c>
      <c r="E1620" s="35">
        <v>238236</v>
      </c>
      <c r="F1620" s="35">
        <v>369297</v>
      </c>
      <c r="G1620" s="35">
        <v>249316</v>
      </c>
      <c r="H1620" s="35">
        <v>365357</v>
      </c>
      <c r="I1620" s="35">
        <v>372356</v>
      </c>
      <c r="J1620" s="84">
        <v>0</v>
      </c>
      <c r="K1620" s="35">
        <v>0</v>
      </c>
      <c r="L1620" s="35">
        <v>356</v>
      </c>
      <c r="M1620" s="35">
        <v>940654</v>
      </c>
      <c r="N1620" s="35">
        <v>0</v>
      </c>
      <c r="O1620" s="35">
        <v>0</v>
      </c>
      <c r="P1620" s="35">
        <v>422</v>
      </c>
      <c r="Q1620" s="35">
        <v>483599</v>
      </c>
      <c r="R1620" s="35">
        <v>0</v>
      </c>
      <c r="S1620" s="35">
        <v>0</v>
      </c>
      <c r="T1620" s="35">
        <v>0</v>
      </c>
      <c r="U1620" s="35">
        <v>0</v>
      </c>
      <c r="V1620" s="35">
        <v>8027</v>
      </c>
      <c r="W1620" s="35">
        <v>0</v>
      </c>
      <c r="X1620" s="35">
        <v>95094</v>
      </c>
      <c r="Y1620" s="28"/>
      <c r="Z1620" s="201"/>
      <c r="AA1620" s="201"/>
      <c r="AB1620" s="201"/>
      <c r="AC1620" s="201"/>
      <c r="AD1620" s="201"/>
      <c r="AE1620" s="201"/>
      <c r="AF1620" s="201"/>
      <c r="AG1620" s="201"/>
      <c r="AH1620" s="201"/>
      <c r="AI1620" s="201"/>
      <c r="AJ1620" s="201"/>
      <c r="AK1620" s="201"/>
      <c r="AL1620" s="201"/>
      <c r="AM1620" s="201"/>
      <c r="AN1620" s="201"/>
      <c r="AO1620" s="201"/>
      <c r="AP1620" s="201"/>
      <c r="AQ1620" s="201"/>
      <c r="AR1620" s="201"/>
      <c r="AS1620" s="201"/>
      <c r="AT1620" s="201"/>
      <c r="AU1620" s="201"/>
    </row>
    <row r="1621" spans="1:47">
      <c r="A1621" s="11">
        <v>300</v>
      </c>
      <c r="B1621" s="50" t="s">
        <v>279</v>
      </c>
      <c r="C1621" s="35">
        <f t="shared" si="112"/>
        <v>3873889</v>
      </c>
      <c r="D1621" s="35">
        <v>1704002</v>
      </c>
      <c r="E1621" s="35">
        <v>240618</v>
      </c>
      <c r="F1621" s="35">
        <v>376683</v>
      </c>
      <c r="G1621" s="35">
        <v>249619</v>
      </c>
      <c r="H1621" s="35">
        <v>361704</v>
      </c>
      <c r="I1621" s="35">
        <v>368632</v>
      </c>
      <c r="J1621" s="84">
        <v>0</v>
      </c>
      <c r="K1621" s="35">
        <v>0</v>
      </c>
      <c r="L1621" s="35">
        <v>0</v>
      </c>
      <c r="M1621" s="35">
        <v>0</v>
      </c>
      <c r="N1621" s="35">
        <v>0</v>
      </c>
      <c r="O1621" s="35">
        <v>0</v>
      </c>
      <c r="P1621" s="35">
        <v>422</v>
      </c>
      <c r="Q1621" s="35">
        <v>483599</v>
      </c>
      <c r="R1621" s="35">
        <v>0</v>
      </c>
      <c r="S1621" s="35">
        <v>0</v>
      </c>
      <c r="T1621" s="35">
        <v>0</v>
      </c>
      <c r="U1621" s="35">
        <v>0</v>
      </c>
      <c r="V1621" s="35">
        <v>8037</v>
      </c>
      <c r="W1621" s="35">
        <v>0</v>
      </c>
      <c r="X1621" s="35">
        <v>80995</v>
      </c>
      <c r="Y1621" s="28"/>
      <c r="Z1621" s="201"/>
      <c r="AA1621" s="201"/>
      <c r="AB1621" s="201"/>
      <c r="AC1621" s="201"/>
      <c r="AD1621" s="201"/>
      <c r="AE1621" s="201"/>
      <c r="AF1621" s="201"/>
      <c r="AG1621" s="201"/>
      <c r="AH1621" s="201"/>
      <c r="AI1621" s="201"/>
      <c r="AJ1621" s="201"/>
      <c r="AK1621" s="201"/>
      <c r="AL1621" s="201"/>
      <c r="AM1621" s="201"/>
      <c r="AN1621" s="201"/>
      <c r="AO1621" s="201"/>
      <c r="AP1621" s="201"/>
      <c r="AQ1621" s="201"/>
      <c r="AR1621" s="201"/>
      <c r="AS1621" s="201"/>
      <c r="AT1621" s="201"/>
      <c r="AU1621" s="201"/>
    </row>
    <row r="1622" spans="1:47">
      <c r="A1622" s="11">
        <v>301</v>
      </c>
      <c r="B1622" s="50" t="s">
        <v>280</v>
      </c>
      <c r="C1622" s="35">
        <f t="shared" si="112"/>
        <v>5324439</v>
      </c>
      <c r="D1622" s="35">
        <v>1532972</v>
      </c>
      <c r="E1622" s="35">
        <v>89786</v>
      </c>
      <c r="F1622" s="35">
        <v>250566</v>
      </c>
      <c r="G1622" s="35">
        <v>245790</v>
      </c>
      <c r="H1622" s="35">
        <v>571200</v>
      </c>
      <c r="I1622" s="35">
        <v>189424</v>
      </c>
      <c r="J1622" s="84">
        <v>0</v>
      </c>
      <c r="K1622" s="35">
        <v>0</v>
      </c>
      <c r="L1622" s="35">
        <v>362</v>
      </c>
      <c r="M1622" s="35">
        <v>1286329</v>
      </c>
      <c r="N1622" s="35">
        <v>0</v>
      </c>
      <c r="O1622" s="35">
        <v>0</v>
      </c>
      <c r="P1622" s="35">
        <v>426</v>
      </c>
      <c r="Q1622" s="35">
        <v>1053246</v>
      </c>
      <c r="R1622" s="35">
        <v>0</v>
      </c>
      <c r="S1622" s="35">
        <v>0</v>
      </c>
      <c r="T1622" s="35">
        <v>0</v>
      </c>
      <c r="U1622" s="35">
        <v>0</v>
      </c>
      <c r="V1622" s="35">
        <v>8183</v>
      </c>
      <c r="W1622" s="35">
        <v>0</v>
      </c>
      <c r="X1622" s="35">
        <v>96943</v>
      </c>
      <c r="Y1622" s="28"/>
      <c r="Z1622" s="201"/>
      <c r="AA1622" s="201"/>
      <c r="AB1622" s="201"/>
      <c r="AC1622" s="201"/>
      <c r="AD1622" s="201"/>
      <c r="AE1622" s="201"/>
      <c r="AF1622" s="201"/>
      <c r="AG1622" s="201"/>
      <c r="AH1622" s="201"/>
      <c r="AI1622" s="201"/>
      <c r="AJ1622" s="201"/>
      <c r="AK1622" s="201"/>
      <c r="AL1622" s="201"/>
      <c r="AM1622" s="201"/>
      <c r="AN1622" s="201"/>
      <c r="AO1622" s="201"/>
      <c r="AP1622" s="201"/>
      <c r="AQ1622" s="201"/>
      <c r="AR1622" s="201"/>
      <c r="AS1622" s="201"/>
      <c r="AT1622" s="201"/>
      <c r="AU1622" s="201"/>
    </row>
    <row r="1623" spans="1:47">
      <c r="A1623" s="11">
        <v>302</v>
      </c>
      <c r="B1623" s="50" t="s">
        <v>281</v>
      </c>
      <c r="C1623" s="35">
        <f t="shared" si="112"/>
        <v>4614771</v>
      </c>
      <c r="D1623" s="35">
        <v>1624938</v>
      </c>
      <c r="E1623" s="35">
        <v>231205</v>
      </c>
      <c r="F1623" s="35">
        <v>359505</v>
      </c>
      <c r="G1623" s="35">
        <v>238004</v>
      </c>
      <c r="H1623" s="35">
        <v>361740</v>
      </c>
      <c r="I1623" s="35">
        <v>365228</v>
      </c>
      <c r="J1623" s="84">
        <v>0</v>
      </c>
      <c r="K1623" s="35">
        <v>0</v>
      </c>
      <c r="L1623" s="35">
        <v>363</v>
      </c>
      <c r="M1623" s="35">
        <v>994225</v>
      </c>
      <c r="N1623" s="35">
        <v>0</v>
      </c>
      <c r="O1623" s="35">
        <v>0</v>
      </c>
      <c r="P1623" s="35">
        <v>426</v>
      </c>
      <c r="Q1623" s="35">
        <v>341464</v>
      </c>
      <c r="R1623" s="35">
        <v>0</v>
      </c>
      <c r="S1623" s="35">
        <v>0</v>
      </c>
      <c r="T1623" s="35">
        <v>0</v>
      </c>
      <c r="U1623" s="35">
        <v>0</v>
      </c>
      <c r="V1623" s="35">
        <v>7664</v>
      </c>
      <c r="W1623" s="35">
        <v>0</v>
      </c>
      <c r="X1623" s="35">
        <v>90798</v>
      </c>
      <c r="Y1623" s="28"/>
      <c r="Z1623" s="201"/>
      <c r="AA1623" s="201"/>
      <c r="AB1623" s="201"/>
      <c r="AC1623" s="201"/>
      <c r="AD1623" s="201"/>
      <c r="AE1623" s="201"/>
      <c r="AF1623" s="201"/>
      <c r="AG1623" s="201"/>
      <c r="AH1623" s="201"/>
      <c r="AI1623" s="201"/>
      <c r="AJ1623" s="201"/>
      <c r="AK1623" s="201"/>
      <c r="AL1623" s="201"/>
      <c r="AM1623" s="201"/>
      <c r="AN1623" s="201"/>
      <c r="AO1623" s="201"/>
      <c r="AP1623" s="201"/>
      <c r="AQ1623" s="201"/>
      <c r="AR1623" s="201"/>
      <c r="AS1623" s="201"/>
      <c r="AT1623" s="201"/>
      <c r="AU1623" s="201"/>
    </row>
    <row r="1624" spans="1:47">
      <c r="A1624" s="11">
        <v>303</v>
      </c>
      <c r="B1624" s="50" t="s">
        <v>282</v>
      </c>
      <c r="C1624" s="35">
        <f t="shared" si="112"/>
        <v>4912501</v>
      </c>
      <c r="D1624" s="35">
        <v>1748955</v>
      </c>
      <c r="E1624" s="35">
        <v>203120</v>
      </c>
      <c r="F1624" s="35">
        <v>318547</v>
      </c>
      <c r="G1624" s="35">
        <v>252350</v>
      </c>
      <c r="H1624" s="35">
        <v>298525</v>
      </c>
      <c r="I1624" s="35">
        <v>317621</v>
      </c>
      <c r="J1624" s="84">
        <v>0</v>
      </c>
      <c r="K1624" s="35">
        <v>0</v>
      </c>
      <c r="L1624" s="35">
        <v>363</v>
      </c>
      <c r="M1624" s="35">
        <v>1319493</v>
      </c>
      <c r="N1624" s="35">
        <v>0</v>
      </c>
      <c r="O1624" s="35">
        <v>0</v>
      </c>
      <c r="P1624" s="35">
        <v>427</v>
      </c>
      <c r="Q1624" s="35">
        <v>347813</v>
      </c>
      <c r="R1624" s="35">
        <v>0</v>
      </c>
      <c r="S1624" s="35">
        <v>0</v>
      </c>
      <c r="T1624" s="35">
        <v>0</v>
      </c>
      <c r="U1624" s="35">
        <v>0</v>
      </c>
      <c r="V1624" s="35">
        <v>8257</v>
      </c>
      <c r="W1624" s="35">
        <v>0</v>
      </c>
      <c r="X1624" s="35">
        <v>97820</v>
      </c>
      <c r="Y1624" s="28"/>
      <c r="Z1624" s="201"/>
      <c r="AA1624" s="201"/>
      <c r="AB1624" s="201"/>
      <c r="AC1624" s="201"/>
      <c r="AD1624" s="201"/>
      <c r="AE1624" s="201"/>
      <c r="AF1624" s="201"/>
      <c r="AG1624" s="201"/>
      <c r="AH1624" s="201"/>
      <c r="AI1624" s="201"/>
      <c r="AJ1624" s="201"/>
      <c r="AK1624" s="201"/>
      <c r="AL1624" s="201"/>
      <c r="AM1624" s="201"/>
      <c r="AN1624" s="201"/>
      <c r="AO1624" s="201"/>
      <c r="AP1624" s="201"/>
      <c r="AQ1624" s="201"/>
      <c r="AR1624" s="201"/>
      <c r="AS1624" s="201"/>
      <c r="AT1624" s="201"/>
      <c r="AU1624" s="201"/>
    </row>
    <row r="1625" spans="1:47">
      <c r="A1625" s="11">
        <v>304</v>
      </c>
      <c r="B1625" s="50" t="s">
        <v>283</v>
      </c>
      <c r="C1625" s="35">
        <f t="shared" si="112"/>
        <v>4797368</v>
      </c>
      <c r="D1625" s="35">
        <v>1740404</v>
      </c>
      <c r="E1625" s="35">
        <v>237571</v>
      </c>
      <c r="F1625" s="35">
        <v>377123</v>
      </c>
      <c r="G1625" s="35">
        <v>255108</v>
      </c>
      <c r="H1625" s="35">
        <v>365393</v>
      </c>
      <c r="I1625" s="35">
        <v>365228</v>
      </c>
      <c r="J1625" s="84">
        <v>0</v>
      </c>
      <c r="K1625" s="35">
        <v>0</v>
      </c>
      <c r="L1625" s="35">
        <v>362</v>
      </c>
      <c r="M1625" s="35">
        <v>1009617</v>
      </c>
      <c r="N1625" s="35">
        <v>0</v>
      </c>
      <c r="O1625" s="35">
        <v>0</v>
      </c>
      <c r="P1625" s="35">
        <v>426</v>
      </c>
      <c r="Q1625" s="35">
        <v>341464</v>
      </c>
      <c r="R1625" s="35">
        <v>0</v>
      </c>
      <c r="S1625" s="35">
        <v>0</v>
      </c>
      <c r="T1625" s="35">
        <v>0</v>
      </c>
      <c r="U1625" s="35">
        <v>0</v>
      </c>
      <c r="V1625" s="35">
        <v>8209</v>
      </c>
      <c r="W1625" s="35">
        <v>0</v>
      </c>
      <c r="X1625" s="35">
        <v>97251</v>
      </c>
      <c r="Y1625" s="28"/>
      <c r="Z1625" s="201"/>
      <c r="AA1625" s="201"/>
      <c r="AB1625" s="201"/>
      <c r="AC1625" s="201"/>
      <c r="AD1625" s="201"/>
      <c r="AE1625" s="201"/>
      <c r="AF1625" s="201"/>
      <c r="AG1625" s="201"/>
      <c r="AH1625" s="201"/>
      <c r="AI1625" s="201"/>
      <c r="AJ1625" s="201"/>
      <c r="AK1625" s="201"/>
      <c r="AL1625" s="201"/>
      <c r="AM1625" s="201"/>
      <c r="AN1625" s="201"/>
      <c r="AO1625" s="201"/>
      <c r="AP1625" s="201"/>
      <c r="AQ1625" s="201"/>
      <c r="AR1625" s="201"/>
      <c r="AS1625" s="201"/>
      <c r="AT1625" s="201"/>
      <c r="AU1625" s="201"/>
    </row>
    <row r="1626" spans="1:47">
      <c r="A1626" s="11">
        <v>305</v>
      </c>
      <c r="B1626" s="50" t="s">
        <v>607</v>
      </c>
      <c r="C1626" s="35">
        <f t="shared" si="112"/>
        <v>11534297.370000001</v>
      </c>
      <c r="D1626" s="35">
        <v>2423543.1</v>
      </c>
      <c r="E1626" s="35">
        <v>281531.64</v>
      </c>
      <c r="F1626" s="35">
        <v>0</v>
      </c>
      <c r="G1626" s="35">
        <v>450534.64</v>
      </c>
      <c r="H1626" s="35">
        <v>522877.81</v>
      </c>
      <c r="I1626" s="35">
        <v>959597.24</v>
      </c>
      <c r="J1626" s="84">
        <v>0</v>
      </c>
      <c r="K1626" s="35">
        <v>0</v>
      </c>
      <c r="L1626" s="35">
        <v>817</v>
      </c>
      <c r="M1626" s="35">
        <v>3226509</v>
      </c>
      <c r="N1626" s="35">
        <v>711</v>
      </c>
      <c r="O1626" s="35">
        <v>430861.96</v>
      </c>
      <c r="P1626" s="35">
        <v>1600</v>
      </c>
      <c r="Q1626" s="35">
        <v>2959115.98</v>
      </c>
      <c r="R1626" s="35">
        <v>0</v>
      </c>
      <c r="S1626" s="35">
        <v>0</v>
      </c>
      <c r="T1626" s="35">
        <v>0</v>
      </c>
      <c r="U1626" s="35">
        <v>0</v>
      </c>
      <c r="V1626" s="35">
        <v>38879</v>
      </c>
      <c r="W1626" s="35">
        <v>0</v>
      </c>
      <c r="X1626" s="35">
        <v>240847</v>
      </c>
      <c r="Y1626" s="28"/>
      <c r="Z1626" s="201"/>
      <c r="AA1626" s="201"/>
      <c r="AB1626" s="201"/>
      <c r="AC1626" s="201"/>
      <c r="AD1626" s="201"/>
      <c r="AE1626" s="201"/>
      <c r="AF1626" s="201"/>
      <c r="AG1626" s="201"/>
      <c r="AH1626" s="201"/>
      <c r="AI1626" s="201"/>
      <c r="AJ1626" s="201"/>
      <c r="AK1626" s="201"/>
      <c r="AL1626" s="201"/>
      <c r="AM1626" s="201"/>
      <c r="AN1626" s="201"/>
      <c r="AO1626" s="201"/>
      <c r="AP1626" s="201"/>
      <c r="AQ1626" s="201"/>
      <c r="AR1626" s="201"/>
      <c r="AS1626" s="201"/>
      <c r="AT1626" s="201"/>
      <c r="AU1626" s="201"/>
    </row>
    <row r="1627" spans="1:47">
      <c r="A1627" s="11">
        <v>306</v>
      </c>
      <c r="B1627" s="50" t="s">
        <v>608</v>
      </c>
      <c r="C1627" s="35">
        <f t="shared" si="112"/>
        <v>4468899.4399999995</v>
      </c>
      <c r="D1627" s="35">
        <v>938973.3</v>
      </c>
      <c r="E1627" s="35">
        <v>109076.13</v>
      </c>
      <c r="F1627" s="35">
        <v>0</v>
      </c>
      <c r="G1627" s="35">
        <v>174554.35</v>
      </c>
      <c r="H1627" s="35">
        <v>202582.87</v>
      </c>
      <c r="I1627" s="35">
        <v>371784.67</v>
      </c>
      <c r="J1627" s="84">
        <v>0</v>
      </c>
      <c r="K1627" s="35">
        <v>0</v>
      </c>
      <c r="L1627" s="35">
        <v>436</v>
      </c>
      <c r="M1627" s="35">
        <v>1250073</v>
      </c>
      <c r="N1627" s="35">
        <v>379</v>
      </c>
      <c r="O1627" s="35">
        <v>166932.4</v>
      </c>
      <c r="P1627" s="35">
        <v>935</v>
      </c>
      <c r="Q1627" s="35">
        <v>1146474.72</v>
      </c>
      <c r="R1627" s="35">
        <v>0</v>
      </c>
      <c r="S1627" s="35">
        <v>0</v>
      </c>
      <c r="T1627" s="35">
        <v>0</v>
      </c>
      <c r="U1627" s="35">
        <v>0</v>
      </c>
      <c r="V1627" s="35">
        <v>15135</v>
      </c>
      <c r="W1627" s="35">
        <v>0</v>
      </c>
      <c r="X1627" s="35">
        <v>93313</v>
      </c>
      <c r="Y1627" s="28"/>
      <c r="Z1627" s="201"/>
      <c r="AA1627" s="201"/>
      <c r="AB1627" s="201"/>
      <c r="AC1627" s="201"/>
      <c r="AD1627" s="201"/>
      <c r="AE1627" s="201"/>
      <c r="AF1627" s="201"/>
      <c r="AG1627" s="201"/>
      <c r="AH1627" s="201"/>
      <c r="AI1627" s="201"/>
      <c r="AJ1627" s="201"/>
      <c r="AK1627" s="201"/>
      <c r="AL1627" s="201"/>
      <c r="AM1627" s="201"/>
      <c r="AN1627" s="201"/>
      <c r="AO1627" s="201"/>
      <c r="AP1627" s="201"/>
      <c r="AQ1627" s="201"/>
      <c r="AR1627" s="201"/>
      <c r="AS1627" s="201"/>
      <c r="AT1627" s="201"/>
      <c r="AU1627" s="201"/>
    </row>
    <row r="1628" spans="1:47">
      <c r="A1628" s="11">
        <v>307</v>
      </c>
      <c r="B1628" s="50" t="s">
        <v>609</v>
      </c>
      <c r="C1628" s="35">
        <f t="shared" si="112"/>
        <v>5196517.4799999995</v>
      </c>
      <c r="D1628" s="35">
        <v>1089482.68</v>
      </c>
      <c r="E1628" s="35">
        <v>126560.1</v>
      </c>
      <c r="F1628" s="35">
        <v>0</v>
      </c>
      <c r="G1628" s="35">
        <v>202533.92</v>
      </c>
      <c r="H1628" s="35">
        <v>235055.16</v>
      </c>
      <c r="I1628" s="35">
        <v>431378.58</v>
      </c>
      <c r="J1628" s="84">
        <v>0</v>
      </c>
      <c r="K1628" s="35">
        <v>0</v>
      </c>
      <c r="L1628" s="35">
        <v>462</v>
      </c>
      <c r="M1628" s="35">
        <v>1450449</v>
      </c>
      <c r="N1628" s="35">
        <v>402</v>
      </c>
      <c r="O1628" s="35">
        <v>193690.23999999999</v>
      </c>
      <c r="P1628" s="35">
        <v>962</v>
      </c>
      <c r="Q1628" s="35">
        <v>1330244.8</v>
      </c>
      <c r="R1628" s="35">
        <v>0</v>
      </c>
      <c r="S1628" s="35">
        <v>0</v>
      </c>
      <c r="T1628" s="35">
        <v>0</v>
      </c>
      <c r="U1628" s="35">
        <v>0</v>
      </c>
      <c r="V1628" s="35">
        <v>28852</v>
      </c>
      <c r="W1628" s="35">
        <v>0</v>
      </c>
      <c r="X1628" s="35">
        <v>108271</v>
      </c>
      <c r="Y1628" s="28"/>
      <c r="Z1628" s="201"/>
      <c r="AA1628" s="201"/>
      <c r="AB1628" s="201"/>
      <c r="AC1628" s="201"/>
      <c r="AD1628" s="201"/>
      <c r="AE1628" s="201"/>
      <c r="AF1628" s="201"/>
      <c r="AG1628" s="201"/>
      <c r="AH1628" s="201"/>
      <c r="AI1628" s="201"/>
      <c r="AJ1628" s="201"/>
      <c r="AK1628" s="201"/>
      <c r="AL1628" s="201"/>
      <c r="AM1628" s="201"/>
      <c r="AN1628" s="201"/>
      <c r="AO1628" s="201"/>
      <c r="AP1628" s="201"/>
      <c r="AQ1628" s="201"/>
      <c r="AR1628" s="201"/>
      <c r="AS1628" s="201"/>
      <c r="AT1628" s="201"/>
      <c r="AU1628" s="201"/>
    </row>
    <row r="1629" spans="1:47">
      <c r="A1629" s="11">
        <v>308</v>
      </c>
      <c r="B1629" s="50" t="s">
        <v>610</v>
      </c>
      <c r="C1629" s="35">
        <f t="shared" si="112"/>
        <v>3151508.13</v>
      </c>
      <c r="D1629" s="35">
        <v>668443.1</v>
      </c>
      <c r="E1629" s="35">
        <v>77649.899999999994</v>
      </c>
      <c r="F1629" s="35">
        <v>0</v>
      </c>
      <c r="G1629" s="35">
        <v>124263.01</v>
      </c>
      <c r="H1629" s="35">
        <v>144216.15</v>
      </c>
      <c r="I1629" s="35">
        <v>264668.76</v>
      </c>
      <c r="J1629" s="84">
        <v>0</v>
      </c>
      <c r="K1629" s="35">
        <v>0</v>
      </c>
      <c r="L1629" s="35">
        <v>372</v>
      </c>
      <c r="M1629" s="35">
        <v>978656.51</v>
      </c>
      <c r="N1629" s="35">
        <v>0</v>
      </c>
      <c r="O1629" s="35">
        <v>0</v>
      </c>
      <c r="P1629" s="35">
        <v>648</v>
      </c>
      <c r="Q1629" s="35">
        <v>816160.7</v>
      </c>
      <c r="R1629" s="35">
        <v>0</v>
      </c>
      <c r="S1629" s="35">
        <v>0</v>
      </c>
      <c r="T1629" s="35">
        <v>0</v>
      </c>
      <c r="U1629" s="35">
        <v>0</v>
      </c>
      <c r="V1629" s="35">
        <v>11666</v>
      </c>
      <c r="W1629" s="35">
        <v>0</v>
      </c>
      <c r="X1629" s="35">
        <v>65784</v>
      </c>
      <c r="Y1629" s="28"/>
      <c r="Z1629" s="201"/>
      <c r="AA1629" s="201"/>
      <c r="AB1629" s="201"/>
      <c r="AC1629" s="201"/>
      <c r="AD1629" s="201"/>
      <c r="AE1629" s="201"/>
      <c r="AF1629" s="201"/>
      <c r="AG1629" s="201"/>
      <c r="AH1629" s="201"/>
      <c r="AI1629" s="201"/>
      <c r="AJ1629" s="201"/>
      <c r="AK1629" s="201"/>
      <c r="AL1629" s="201"/>
      <c r="AM1629" s="201"/>
      <c r="AN1629" s="201"/>
      <c r="AO1629" s="201"/>
      <c r="AP1629" s="201"/>
      <c r="AQ1629" s="201"/>
      <c r="AR1629" s="201"/>
      <c r="AS1629" s="201"/>
      <c r="AT1629" s="201"/>
      <c r="AU1629" s="201"/>
    </row>
    <row r="1630" spans="1:47">
      <c r="A1630" s="11">
        <v>309</v>
      </c>
      <c r="B1630" s="50" t="s">
        <v>611</v>
      </c>
      <c r="C1630" s="35">
        <f t="shared" si="112"/>
        <v>290076.39</v>
      </c>
      <c r="D1630" s="37">
        <v>0</v>
      </c>
      <c r="E1630" s="37">
        <v>0</v>
      </c>
      <c r="F1630" s="37">
        <v>0</v>
      </c>
      <c r="G1630" s="37">
        <v>0</v>
      </c>
      <c r="H1630" s="37">
        <v>0</v>
      </c>
      <c r="I1630" s="37">
        <v>283999.39</v>
      </c>
      <c r="J1630" s="87">
        <v>0</v>
      </c>
      <c r="K1630" s="37">
        <v>0</v>
      </c>
      <c r="L1630" s="37">
        <v>0</v>
      </c>
      <c r="M1630" s="37">
        <v>0</v>
      </c>
      <c r="N1630" s="37">
        <v>0</v>
      </c>
      <c r="O1630" s="37">
        <v>0</v>
      </c>
      <c r="P1630" s="37">
        <v>0</v>
      </c>
      <c r="Q1630" s="37">
        <v>0</v>
      </c>
      <c r="R1630" s="37">
        <v>0</v>
      </c>
      <c r="S1630" s="37">
        <v>0</v>
      </c>
      <c r="T1630" s="37">
        <v>0</v>
      </c>
      <c r="U1630" s="37">
        <v>0</v>
      </c>
      <c r="V1630" s="37">
        <v>0</v>
      </c>
      <c r="W1630" s="35">
        <v>0</v>
      </c>
      <c r="X1630" s="35">
        <v>6077</v>
      </c>
      <c r="Y1630" s="28"/>
      <c r="Z1630" s="201"/>
      <c r="AA1630" s="201"/>
      <c r="AB1630" s="201"/>
      <c r="AC1630" s="201"/>
      <c r="AD1630" s="201"/>
      <c r="AE1630" s="201"/>
      <c r="AF1630" s="201"/>
      <c r="AG1630" s="201"/>
      <c r="AH1630" s="201"/>
      <c r="AI1630" s="201"/>
      <c r="AJ1630" s="201"/>
      <c r="AK1630" s="201"/>
      <c r="AL1630" s="201"/>
      <c r="AM1630" s="201"/>
      <c r="AN1630" s="201"/>
      <c r="AO1630" s="201"/>
      <c r="AP1630" s="201"/>
      <c r="AQ1630" s="201"/>
      <c r="AR1630" s="201"/>
      <c r="AS1630" s="201"/>
      <c r="AT1630" s="201"/>
      <c r="AU1630" s="201"/>
    </row>
    <row r="1631" spans="1:47">
      <c r="A1631" s="11">
        <v>310</v>
      </c>
      <c r="B1631" s="50" t="s">
        <v>612</v>
      </c>
      <c r="C1631" s="35">
        <f t="shared" si="112"/>
        <v>10755012.869999999</v>
      </c>
      <c r="D1631" s="35">
        <v>2257491.9900000002</v>
      </c>
      <c r="E1631" s="35">
        <v>262242.26</v>
      </c>
      <c r="F1631" s="35">
        <v>0</v>
      </c>
      <c r="G1631" s="35">
        <v>419665.87</v>
      </c>
      <c r="H1631" s="35">
        <v>487052.4</v>
      </c>
      <c r="I1631" s="35">
        <v>893849.62</v>
      </c>
      <c r="J1631" s="84">
        <v>0</v>
      </c>
      <c r="K1631" s="35">
        <v>0</v>
      </c>
      <c r="L1631" s="35">
        <v>1057</v>
      </c>
      <c r="M1631" s="35">
        <v>3005442</v>
      </c>
      <c r="N1631" s="35">
        <v>919</v>
      </c>
      <c r="O1631" s="35">
        <v>401341.09</v>
      </c>
      <c r="P1631" s="35">
        <v>1819</v>
      </c>
      <c r="Q1631" s="35">
        <v>2756369.64</v>
      </c>
      <c r="R1631" s="35">
        <v>0</v>
      </c>
      <c r="S1631" s="35">
        <v>0</v>
      </c>
      <c r="T1631" s="35">
        <v>0</v>
      </c>
      <c r="U1631" s="35">
        <v>0</v>
      </c>
      <c r="V1631" s="35">
        <v>47213</v>
      </c>
      <c r="W1631" s="35">
        <v>0</v>
      </c>
      <c r="X1631" s="35">
        <v>224345</v>
      </c>
      <c r="Y1631" s="28"/>
      <c r="Z1631" s="201"/>
      <c r="AA1631" s="201"/>
      <c r="AB1631" s="201"/>
      <c r="AC1631" s="201"/>
      <c r="AD1631" s="201"/>
      <c r="AE1631" s="201"/>
      <c r="AF1631" s="201"/>
      <c r="AG1631" s="201"/>
      <c r="AH1631" s="201"/>
      <c r="AI1631" s="201"/>
      <c r="AJ1631" s="201"/>
      <c r="AK1631" s="201"/>
      <c r="AL1631" s="201"/>
      <c r="AM1631" s="201"/>
      <c r="AN1631" s="201"/>
      <c r="AO1631" s="201"/>
      <c r="AP1631" s="201"/>
      <c r="AQ1631" s="201"/>
      <c r="AR1631" s="201"/>
      <c r="AS1631" s="201"/>
      <c r="AT1631" s="201"/>
      <c r="AU1631" s="201"/>
    </row>
    <row r="1632" spans="1:47">
      <c r="A1632" s="11">
        <v>311</v>
      </c>
      <c r="B1632" s="50" t="s">
        <v>613</v>
      </c>
      <c r="C1632" s="35">
        <f t="shared" si="112"/>
        <v>11193170.27</v>
      </c>
      <c r="D1632" s="35">
        <v>2351783.44</v>
      </c>
      <c r="E1632" s="35">
        <v>273195.65999999997</v>
      </c>
      <c r="F1632" s="35">
        <v>0</v>
      </c>
      <c r="G1632" s="35">
        <v>437194.58</v>
      </c>
      <c r="H1632" s="35">
        <v>507395.72</v>
      </c>
      <c r="I1632" s="35">
        <v>931184.14</v>
      </c>
      <c r="J1632" s="84">
        <v>0</v>
      </c>
      <c r="K1632" s="35">
        <v>0</v>
      </c>
      <c r="L1632" s="35">
        <v>791</v>
      </c>
      <c r="M1632" s="35">
        <v>3130974</v>
      </c>
      <c r="N1632" s="35">
        <v>688</v>
      </c>
      <c r="O1632" s="35">
        <v>418104.4</v>
      </c>
      <c r="P1632" s="35">
        <v>1573</v>
      </c>
      <c r="Q1632" s="35">
        <v>2871498.33</v>
      </c>
      <c r="R1632" s="35">
        <v>0</v>
      </c>
      <c r="S1632" s="35">
        <v>0</v>
      </c>
      <c r="T1632" s="35">
        <v>0</v>
      </c>
      <c r="U1632" s="35">
        <v>0</v>
      </c>
      <c r="V1632" s="35">
        <v>38124</v>
      </c>
      <c r="W1632" s="35">
        <v>0</v>
      </c>
      <c r="X1632" s="35">
        <v>233716</v>
      </c>
      <c r="Y1632" s="28"/>
      <c r="Z1632" s="201"/>
      <c r="AA1632" s="201"/>
      <c r="AB1632" s="201"/>
      <c r="AC1632" s="201"/>
      <c r="AD1632" s="201"/>
      <c r="AE1632" s="201"/>
      <c r="AF1632" s="201"/>
      <c r="AG1632" s="201"/>
      <c r="AH1632" s="201"/>
      <c r="AI1632" s="201"/>
      <c r="AJ1632" s="201"/>
      <c r="AK1632" s="201"/>
      <c r="AL1632" s="201"/>
      <c r="AM1632" s="201"/>
      <c r="AN1632" s="201"/>
      <c r="AO1632" s="201"/>
      <c r="AP1632" s="201"/>
      <c r="AQ1632" s="201"/>
      <c r="AR1632" s="201"/>
      <c r="AS1632" s="201"/>
      <c r="AT1632" s="201"/>
      <c r="AU1632" s="201"/>
    </row>
    <row r="1633" spans="1:47">
      <c r="A1633" s="11">
        <v>312</v>
      </c>
      <c r="B1633" s="50" t="s">
        <v>614</v>
      </c>
      <c r="C1633" s="35">
        <f t="shared" si="112"/>
        <v>8940880.5899999999</v>
      </c>
      <c r="D1633" s="35">
        <v>1877202.97</v>
      </c>
      <c r="E1633" s="35">
        <v>218065.87</v>
      </c>
      <c r="F1633" s="35">
        <v>0</v>
      </c>
      <c r="G1633" s="35">
        <v>348970.46</v>
      </c>
      <c r="H1633" s="35">
        <v>405005.29</v>
      </c>
      <c r="I1633" s="35">
        <v>743274.91</v>
      </c>
      <c r="J1633" s="84">
        <v>0</v>
      </c>
      <c r="K1633" s="35">
        <v>0</v>
      </c>
      <c r="L1633" s="35">
        <v>747</v>
      </c>
      <c r="M1633" s="35">
        <v>2499156</v>
      </c>
      <c r="N1633" s="35">
        <v>650</v>
      </c>
      <c r="O1633" s="35">
        <v>333732.61</v>
      </c>
      <c r="P1633" s="35">
        <v>1530</v>
      </c>
      <c r="Q1633" s="35">
        <v>2292041.48</v>
      </c>
      <c r="R1633" s="35">
        <v>0</v>
      </c>
      <c r="S1633" s="35">
        <v>0</v>
      </c>
      <c r="T1633" s="35">
        <v>0</v>
      </c>
      <c r="U1633" s="35">
        <v>0</v>
      </c>
      <c r="V1633" s="35">
        <v>36878</v>
      </c>
      <c r="W1633" s="35">
        <v>0</v>
      </c>
      <c r="X1633" s="35">
        <v>186553</v>
      </c>
      <c r="Y1633" s="28"/>
      <c r="Z1633" s="201"/>
      <c r="AA1633" s="201"/>
      <c r="AB1633" s="201"/>
      <c r="AC1633" s="201"/>
      <c r="AD1633" s="201"/>
      <c r="AE1633" s="201"/>
      <c r="AF1633" s="201"/>
      <c r="AG1633" s="201"/>
      <c r="AH1633" s="201"/>
      <c r="AI1633" s="201"/>
      <c r="AJ1633" s="201"/>
      <c r="AK1633" s="201"/>
      <c r="AL1633" s="201"/>
      <c r="AM1633" s="201"/>
      <c r="AN1633" s="201"/>
      <c r="AO1633" s="201"/>
      <c r="AP1633" s="201"/>
      <c r="AQ1633" s="201"/>
      <c r="AR1633" s="201"/>
      <c r="AS1633" s="201"/>
      <c r="AT1633" s="201"/>
      <c r="AU1633" s="201"/>
    </row>
    <row r="1634" spans="1:47">
      <c r="A1634" s="11">
        <v>313</v>
      </c>
      <c r="B1634" s="50" t="s">
        <v>615</v>
      </c>
      <c r="C1634" s="35">
        <f t="shared" si="112"/>
        <v>3367656.45</v>
      </c>
      <c r="D1634" s="35">
        <v>693354.48</v>
      </c>
      <c r="E1634" s="35">
        <v>80543.740000000005</v>
      </c>
      <c r="F1634" s="35">
        <v>165574</v>
      </c>
      <c r="G1634" s="35">
        <v>128894.02</v>
      </c>
      <c r="H1634" s="35">
        <v>149590.76999999999</v>
      </c>
      <c r="I1634" s="35">
        <v>274532.38</v>
      </c>
      <c r="J1634" s="84">
        <v>0</v>
      </c>
      <c r="K1634" s="35">
        <v>0</v>
      </c>
      <c r="L1634" s="35">
        <v>596</v>
      </c>
      <c r="M1634" s="35">
        <v>1015128.86</v>
      </c>
      <c r="N1634" s="35">
        <v>0</v>
      </c>
      <c r="O1634" s="35">
        <v>0</v>
      </c>
      <c r="P1634" s="35">
        <v>546</v>
      </c>
      <c r="Q1634" s="35">
        <v>846577.2</v>
      </c>
      <c r="R1634" s="35">
        <v>0</v>
      </c>
      <c r="S1634" s="35">
        <v>0</v>
      </c>
      <c r="T1634" s="35">
        <v>0</v>
      </c>
      <c r="U1634" s="35">
        <v>0</v>
      </c>
      <c r="V1634" s="35">
        <v>13461</v>
      </c>
      <c r="W1634" s="35">
        <v>0</v>
      </c>
      <c r="X1634" s="35">
        <v>0</v>
      </c>
      <c r="Y1634" s="28"/>
      <c r="Z1634" s="201"/>
      <c r="AA1634" s="201"/>
      <c r="AB1634" s="201"/>
      <c r="AC1634" s="201"/>
      <c r="AD1634" s="201"/>
      <c r="AE1634" s="201"/>
      <c r="AF1634" s="201"/>
      <c r="AG1634" s="201"/>
      <c r="AH1634" s="201"/>
      <c r="AI1634" s="201"/>
      <c r="AJ1634" s="201"/>
      <c r="AK1634" s="201"/>
      <c r="AL1634" s="201"/>
      <c r="AM1634" s="201"/>
      <c r="AN1634" s="201"/>
      <c r="AO1634" s="201"/>
      <c r="AP1634" s="201"/>
      <c r="AQ1634" s="201"/>
      <c r="AR1634" s="201"/>
      <c r="AS1634" s="201"/>
      <c r="AT1634" s="201"/>
      <c r="AU1634" s="201"/>
    </row>
    <row r="1635" spans="1:47">
      <c r="A1635" s="11">
        <v>314</v>
      </c>
      <c r="B1635" s="50" t="s">
        <v>616</v>
      </c>
      <c r="C1635" s="35">
        <f t="shared" si="112"/>
        <v>1985165.9800000002</v>
      </c>
      <c r="D1635" s="35">
        <v>408717.74</v>
      </c>
      <c r="E1635" s="35">
        <v>47478.82</v>
      </c>
      <c r="F1635" s="35">
        <v>97602.36</v>
      </c>
      <c r="G1635" s="35">
        <v>75980.289999999994</v>
      </c>
      <c r="H1635" s="35">
        <v>88180.58</v>
      </c>
      <c r="I1635" s="35">
        <v>161831.01</v>
      </c>
      <c r="J1635" s="84">
        <v>0</v>
      </c>
      <c r="K1635" s="35">
        <v>0</v>
      </c>
      <c r="L1635" s="35">
        <v>351</v>
      </c>
      <c r="M1635" s="35">
        <v>598396.9</v>
      </c>
      <c r="N1635" s="35">
        <v>0</v>
      </c>
      <c r="O1635" s="35">
        <v>0</v>
      </c>
      <c r="P1635" s="35">
        <v>419</v>
      </c>
      <c r="Q1635" s="35">
        <v>499039.28</v>
      </c>
      <c r="R1635" s="35">
        <v>0</v>
      </c>
      <c r="S1635" s="35">
        <v>0</v>
      </c>
      <c r="T1635" s="35">
        <v>0</v>
      </c>
      <c r="U1635" s="35">
        <v>0</v>
      </c>
      <c r="V1635" s="35">
        <v>7939</v>
      </c>
      <c r="W1635" s="35">
        <v>0</v>
      </c>
      <c r="X1635" s="35">
        <v>0</v>
      </c>
      <c r="Y1635" s="28"/>
      <c r="Z1635" s="201"/>
      <c r="AA1635" s="201"/>
      <c r="AB1635" s="201"/>
      <c r="AC1635" s="201"/>
      <c r="AD1635" s="201"/>
      <c r="AE1635" s="201"/>
      <c r="AF1635" s="201"/>
      <c r="AG1635" s="201"/>
      <c r="AH1635" s="201"/>
      <c r="AI1635" s="201"/>
      <c r="AJ1635" s="201"/>
      <c r="AK1635" s="201"/>
      <c r="AL1635" s="201"/>
      <c r="AM1635" s="201"/>
      <c r="AN1635" s="201"/>
      <c r="AO1635" s="201"/>
      <c r="AP1635" s="201"/>
      <c r="AQ1635" s="201"/>
      <c r="AR1635" s="201"/>
      <c r="AS1635" s="201"/>
      <c r="AT1635" s="201"/>
      <c r="AU1635" s="201"/>
    </row>
    <row r="1636" spans="1:47">
      <c r="A1636" s="11">
        <v>315</v>
      </c>
      <c r="B1636" s="50" t="s">
        <v>617</v>
      </c>
      <c r="C1636" s="35">
        <f t="shared" si="112"/>
        <v>5909539</v>
      </c>
      <c r="D1636" s="35">
        <v>1685065.55</v>
      </c>
      <c r="E1636" s="35">
        <v>195746.17</v>
      </c>
      <c r="F1636" s="35">
        <v>402395.96</v>
      </c>
      <c r="G1636" s="35">
        <v>313252.28000000003</v>
      </c>
      <c r="H1636" s="35">
        <v>363551.77</v>
      </c>
      <c r="I1636" s="35">
        <v>667198.47</v>
      </c>
      <c r="J1636" s="84">
        <v>0</v>
      </c>
      <c r="K1636" s="35">
        <v>0</v>
      </c>
      <c r="L1636" s="35">
        <v>0</v>
      </c>
      <c r="M1636" s="35">
        <v>0</v>
      </c>
      <c r="N1636" s="35">
        <v>0</v>
      </c>
      <c r="O1636" s="35">
        <v>0</v>
      </c>
      <c r="P1636" s="35">
        <v>1204</v>
      </c>
      <c r="Q1636" s="35">
        <v>2057444.08</v>
      </c>
      <c r="R1636" s="35">
        <v>0</v>
      </c>
      <c r="S1636" s="35">
        <v>0</v>
      </c>
      <c r="T1636" s="35">
        <v>0</v>
      </c>
      <c r="U1636" s="35">
        <v>0</v>
      </c>
      <c r="V1636" s="35">
        <v>30177</v>
      </c>
      <c r="W1636" s="35">
        <v>194707.72</v>
      </c>
      <c r="X1636" s="35">
        <v>0</v>
      </c>
      <c r="Y1636" s="28"/>
      <c r="Z1636" s="201"/>
      <c r="AA1636" s="201"/>
      <c r="AB1636" s="201"/>
      <c r="AC1636" s="201"/>
      <c r="AD1636" s="201"/>
      <c r="AE1636" s="201"/>
      <c r="AF1636" s="201"/>
      <c r="AG1636" s="201"/>
      <c r="AH1636" s="201"/>
      <c r="AI1636" s="201"/>
      <c r="AJ1636" s="201"/>
      <c r="AK1636" s="201"/>
      <c r="AL1636" s="201"/>
      <c r="AM1636" s="201"/>
      <c r="AN1636" s="201"/>
      <c r="AO1636" s="201"/>
      <c r="AP1636" s="201"/>
      <c r="AQ1636" s="201"/>
      <c r="AR1636" s="201"/>
      <c r="AS1636" s="201"/>
      <c r="AT1636" s="201"/>
      <c r="AU1636" s="201"/>
    </row>
    <row r="1637" spans="1:47">
      <c r="A1637" s="11">
        <v>316</v>
      </c>
      <c r="B1637" s="50" t="s">
        <v>618</v>
      </c>
      <c r="C1637" s="35">
        <f t="shared" si="112"/>
        <v>7362729.2100000009</v>
      </c>
      <c r="D1637" s="35">
        <v>2125573.2000000002</v>
      </c>
      <c r="E1637" s="35">
        <v>246917.87</v>
      </c>
      <c r="F1637" s="35">
        <v>507589.79</v>
      </c>
      <c r="G1637" s="35">
        <v>395142.28</v>
      </c>
      <c r="H1637" s="35">
        <v>458591.01</v>
      </c>
      <c r="I1637" s="35">
        <v>841616.63</v>
      </c>
      <c r="J1637" s="84">
        <v>0</v>
      </c>
      <c r="K1637" s="35">
        <v>0</v>
      </c>
      <c r="L1637" s="35">
        <v>0</v>
      </c>
      <c r="M1637" s="35">
        <v>0</v>
      </c>
      <c r="N1637" s="35">
        <v>0</v>
      </c>
      <c r="O1637" s="35">
        <v>0</v>
      </c>
      <c r="P1637" s="35">
        <v>1512</v>
      </c>
      <c r="Q1637" s="35">
        <v>2595298.4300000002</v>
      </c>
      <c r="R1637" s="35">
        <v>0</v>
      </c>
      <c r="S1637" s="35">
        <v>0</v>
      </c>
      <c r="T1637" s="35">
        <v>0</v>
      </c>
      <c r="U1637" s="35">
        <v>0</v>
      </c>
      <c r="V1637" s="35">
        <v>38547</v>
      </c>
      <c r="W1637" s="35">
        <v>0</v>
      </c>
      <c r="X1637" s="35">
        <v>153453</v>
      </c>
      <c r="Y1637" s="28"/>
      <c r="Z1637" s="201"/>
      <c r="AA1637" s="201"/>
      <c r="AB1637" s="201"/>
      <c r="AC1637" s="201"/>
      <c r="AD1637" s="201"/>
      <c r="AE1637" s="201"/>
      <c r="AF1637" s="201"/>
      <c r="AG1637" s="201"/>
      <c r="AH1637" s="201"/>
      <c r="AI1637" s="201"/>
      <c r="AJ1637" s="201"/>
      <c r="AK1637" s="201"/>
      <c r="AL1637" s="201"/>
      <c r="AM1637" s="201"/>
      <c r="AN1637" s="201"/>
      <c r="AO1637" s="201"/>
      <c r="AP1637" s="201"/>
      <c r="AQ1637" s="201"/>
      <c r="AR1637" s="201"/>
      <c r="AS1637" s="201"/>
      <c r="AT1637" s="201"/>
      <c r="AU1637" s="201"/>
    </row>
    <row r="1638" spans="1:47">
      <c r="A1638" s="11">
        <v>317</v>
      </c>
      <c r="B1638" s="50" t="s">
        <v>619</v>
      </c>
      <c r="C1638" s="35">
        <f t="shared" si="112"/>
        <v>14954910.01</v>
      </c>
      <c r="D1638" s="35">
        <v>2890530</v>
      </c>
      <c r="E1638" s="35">
        <v>661294</v>
      </c>
      <c r="F1638" s="35">
        <v>1373960</v>
      </c>
      <c r="G1638" s="35">
        <v>1172244</v>
      </c>
      <c r="H1638" s="35">
        <v>1717559</v>
      </c>
      <c r="I1638" s="35">
        <v>863876.01</v>
      </c>
      <c r="J1638" s="84">
        <v>0</v>
      </c>
      <c r="K1638" s="35">
        <v>0</v>
      </c>
      <c r="L1638" s="35">
        <v>750</v>
      </c>
      <c r="M1638" s="35">
        <v>2929274</v>
      </c>
      <c r="N1638" s="35">
        <v>0</v>
      </c>
      <c r="O1638" s="35">
        <v>0</v>
      </c>
      <c r="P1638" s="35">
        <v>1532</v>
      </c>
      <c r="Q1638" s="35">
        <v>2994966</v>
      </c>
      <c r="R1638" s="35">
        <v>0</v>
      </c>
      <c r="S1638" s="35">
        <v>0</v>
      </c>
      <c r="T1638" s="35">
        <v>0</v>
      </c>
      <c r="U1638" s="35">
        <v>0</v>
      </c>
      <c r="V1638" s="35">
        <v>38688</v>
      </c>
      <c r="W1638" s="35">
        <v>0</v>
      </c>
      <c r="X1638" s="35">
        <v>312519</v>
      </c>
      <c r="Y1638" s="28"/>
      <c r="Z1638" s="201"/>
      <c r="AA1638" s="201"/>
      <c r="AB1638" s="201"/>
      <c r="AC1638" s="201"/>
      <c r="AD1638" s="201"/>
      <c r="AE1638" s="201"/>
      <c r="AF1638" s="201"/>
      <c r="AG1638" s="201"/>
      <c r="AH1638" s="201"/>
      <c r="AI1638" s="201"/>
      <c r="AJ1638" s="201"/>
      <c r="AK1638" s="201"/>
      <c r="AL1638" s="201"/>
      <c r="AM1638" s="201"/>
      <c r="AN1638" s="201"/>
      <c r="AO1638" s="201"/>
      <c r="AP1638" s="201"/>
      <c r="AQ1638" s="201"/>
      <c r="AR1638" s="201"/>
      <c r="AS1638" s="201"/>
      <c r="AT1638" s="201"/>
      <c r="AU1638" s="201"/>
    </row>
    <row r="1639" spans="1:47">
      <c r="A1639" s="11">
        <v>318</v>
      </c>
      <c r="B1639" s="50" t="s">
        <v>620</v>
      </c>
      <c r="C1639" s="35">
        <f t="shared" si="112"/>
        <v>845218.95</v>
      </c>
      <c r="D1639" s="35">
        <v>186723.84</v>
      </c>
      <c r="E1639" s="35">
        <v>21690.83</v>
      </c>
      <c r="F1639" s="35">
        <v>0</v>
      </c>
      <c r="G1639" s="35">
        <v>0</v>
      </c>
      <c r="H1639" s="35">
        <v>40285.54</v>
      </c>
      <c r="I1639" s="35">
        <v>73932.95</v>
      </c>
      <c r="J1639" s="84">
        <v>0</v>
      </c>
      <c r="K1639" s="35">
        <v>0</v>
      </c>
      <c r="L1639" s="35">
        <v>160</v>
      </c>
      <c r="M1639" s="35">
        <v>273379.3</v>
      </c>
      <c r="N1639" s="35">
        <v>0</v>
      </c>
      <c r="O1639" s="35">
        <v>0</v>
      </c>
      <c r="P1639" s="35">
        <v>283</v>
      </c>
      <c r="Q1639" s="35">
        <v>227987.49</v>
      </c>
      <c r="R1639" s="35">
        <v>0</v>
      </c>
      <c r="S1639" s="35">
        <v>0</v>
      </c>
      <c r="T1639" s="35">
        <v>0</v>
      </c>
      <c r="U1639" s="35">
        <v>0</v>
      </c>
      <c r="V1639" s="35">
        <v>3586</v>
      </c>
      <c r="W1639" s="35">
        <v>0</v>
      </c>
      <c r="X1639" s="35">
        <v>17633</v>
      </c>
      <c r="Y1639" s="28"/>
      <c r="Z1639" s="201"/>
      <c r="AA1639" s="201"/>
      <c r="AB1639" s="201"/>
      <c r="AC1639" s="201"/>
      <c r="AD1639" s="201"/>
      <c r="AE1639" s="201"/>
      <c r="AF1639" s="201"/>
      <c r="AG1639" s="201"/>
      <c r="AH1639" s="201"/>
      <c r="AI1639" s="201"/>
      <c r="AJ1639" s="201"/>
      <c r="AK1639" s="201"/>
      <c r="AL1639" s="201"/>
      <c r="AM1639" s="201"/>
      <c r="AN1639" s="201"/>
      <c r="AO1639" s="201"/>
      <c r="AP1639" s="201"/>
      <c r="AQ1639" s="201"/>
      <c r="AR1639" s="201"/>
      <c r="AS1639" s="201"/>
      <c r="AT1639" s="201"/>
      <c r="AU1639" s="201"/>
    </row>
    <row r="1640" spans="1:47">
      <c r="A1640" s="11">
        <v>319</v>
      </c>
      <c r="B1640" s="164" t="s">
        <v>778</v>
      </c>
      <c r="C1640" s="35">
        <f t="shared" si="112"/>
        <v>14150293</v>
      </c>
      <c r="D1640" s="35">
        <v>0</v>
      </c>
      <c r="E1640" s="35">
        <v>1515599</v>
      </c>
      <c r="F1640" s="35">
        <v>0</v>
      </c>
      <c r="G1640" s="35">
        <v>968832</v>
      </c>
      <c r="H1640" s="35">
        <v>2177474</v>
      </c>
      <c r="I1640" s="35">
        <v>0</v>
      </c>
      <c r="J1640" s="84">
        <v>0</v>
      </c>
      <c r="K1640" s="35">
        <v>0</v>
      </c>
      <c r="L1640" s="35">
        <v>926</v>
      </c>
      <c r="M1640" s="35">
        <v>5062389</v>
      </c>
      <c r="N1640" s="35">
        <v>0</v>
      </c>
      <c r="O1640" s="35">
        <v>0</v>
      </c>
      <c r="P1640" s="35">
        <v>1162.4000000000001</v>
      </c>
      <c r="Q1640" s="35">
        <v>4129528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  <c r="X1640" s="35">
        <v>296471</v>
      </c>
      <c r="Y1640" s="28"/>
      <c r="Z1640" s="201"/>
      <c r="AA1640" s="201"/>
      <c r="AB1640" s="201"/>
      <c r="AC1640" s="201"/>
      <c r="AD1640" s="201"/>
      <c r="AE1640" s="201"/>
      <c r="AF1640" s="201"/>
      <c r="AG1640" s="201"/>
      <c r="AH1640" s="201"/>
      <c r="AI1640" s="201"/>
      <c r="AJ1640" s="201"/>
      <c r="AK1640" s="201"/>
      <c r="AL1640" s="201"/>
      <c r="AM1640" s="201"/>
      <c r="AN1640" s="201"/>
      <c r="AO1640" s="201"/>
      <c r="AP1640" s="201"/>
      <c r="AQ1640" s="201"/>
      <c r="AR1640" s="201"/>
      <c r="AS1640" s="201"/>
      <c r="AT1640" s="201"/>
      <c r="AU1640" s="201"/>
    </row>
    <row r="1641" spans="1:47">
      <c r="A1641" s="11">
        <v>320</v>
      </c>
      <c r="B1641" s="50" t="s">
        <v>621</v>
      </c>
      <c r="C1641" s="35">
        <f t="shared" si="112"/>
        <v>295017.84000000003</v>
      </c>
      <c r="D1641" s="35">
        <v>0</v>
      </c>
      <c r="E1641" s="35">
        <v>0</v>
      </c>
      <c r="F1641" s="35">
        <v>0</v>
      </c>
      <c r="G1641" s="35">
        <v>0</v>
      </c>
      <c r="H1641" s="35">
        <v>21341.23</v>
      </c>
      <c r="I1641" s="35">
        <v>0</v>
      </c>
      <c r="J1641" s="84">
        <v>0</v>
      </c>
      <c r="K1641" s="35">
        <v>0</v>
      </c>
      <c r="L1641" s="35">
        <v>85</v>
      </c>
      <c r="M1641" s="35">
        <v>144822.44</v>
      </c>
      <c r="N1641" s="35">
        <v>0</v>
      </c>
      <c r="O1641" s="35">
        <v>0</v>
      </c>
      <c r="P1641" s="35">
        <v>206</v>
      </c>
      <c r="Q1641" s="35">
        <v>120776.17</v>
      </c>
      <c r="R1641" s="35">
        <v>0</v>
      </c>
      <c r="S1641" s="35">
        <v>0</v>
      </c>
      <c r="T1641" s="35">
        <v>0</v>
      </c>
      <c r="U1641" s="35">
        <v>0</v>
      </c>
      <c r="V1641" s="35">
        <v>1938</v>
      </c>
      <c r="W1641" s="35">
        <v>0</v>
      </c>
      <c r="X1641" s="35">
        <v>6140</v>
      </c>
      <c r="Y1641" s="28"/>
      <c r="Z1641" s="201"/>
      <c r="AA1641" s="201"/>
      <c r="AB1641" s="201"/>
      <c r="AC1641" s="201"/>
      <c r="AD1641" s="201"/>
      <c r="AE1641" s="201"/>
      <c r="AF1641" s="201"/>
      <c r="AG1641" s="201"/>
      <c r="AH1641" s="201"/>
      <c r="AI1641" s="201"/>
      <c r="AJ1641" s="201"/>
      <c r="AK1641" s="201"/>
      <c r="AL1641" s="201"/>
      <c r="AM1641" s="201"/>
      <c r="AN1641" s="201"/>
      <c r="AO1641" s="201"/>
      <c r="AP1641" s="201"/>
      <c r="AQ1641" s="201"/>
      <c r="AR1641" s="201"/>
      <c r="AS1641" s="201"/>
      <c r="AT1641" s="201"/>
      <c r="AU1641" s="201"/>
    </row>
    <row r="1642" spans="1:47">
      <c r="A1642" s="11">
        <v>321</v>
      </c>
      <c r="B1642" s="50" t="s">
        <v>622</v>
      </c>
      <c r="C1642" s="35">
        <f t="shared" si="112"/>
        <v>2411644.4</v>
      </c>
      <c r="D1642" s="35">
        <v>496524.79999999999</v>
      </c>
      <c r="E1642" s="35">
        <v>57678.96</v>
      </c>
      <c r="F1642" s="35">
        <v>118570.8</v>
      </c>
      <c r="G1642" s="35">
        <v>92303.54</v>
      </c>
      <c r="H1642" s="35">
        <v>107124.9</v>
      </c>
      <c r="I1642" s="35">
        <v>196598.04</v>
      </c>
      <c r="J1642" s="84">
        <v>0</v>
      </c>
      <c r="K1642" s="35">
        <v>0</v>
      </c>
      <c r="L1642" s="35">
        <v>427</v>
      </c>
      <c r="M1642" s="35">
        <v>726953.76</v>
      </c>
      <c r="N1642" s="35">
        <v>0</v>
      </c>
      <c r="O1642" s="35">
        <v>0</v>
      </c>
      <c r="P1642" s="35">
        <v>462</v>
      </c>
      <c r="Q1642" s="35">
        <v>606250.6</v>
      </c>
      <c r="R1642" s="35">
        <v>0</v>
      </c>
      <c r="S1642" s="35">
        <v>0</v>
      </c>
      <c r="T1642" s="35">
        <v>0</v>
      </c>
      <c r="U1642" s="35">
        <v>0</v>
      </c>
      <c r="V1642" s="35">
        <v>9639</v>
      </c>
      <c r="W1642" s="35">
        <v>0</v>
      </c>
      <c r="X1642" s="35">
        <v>0</v>
      </c>
      <c r="Y1642" s="28"/>
      <c r="Z1642" s="201"/>
      <c r="AA1642" s="201"/>
      <c r="AB1642" s="201"/>
      <c r="AC1642" s="201"/>
      <c r="AD1642" s="201"/>
      <c r="AE1642" s="201"/>
      <c r="AF1642" s="201"/>
      <c r="AG1642" s="201"/>
      <c r="AH1642" s="201"/>
      <c r="AI1642" s="201"/>
      <c r="AJ1642" s="201"/>
      <c r="AK1642" s="201"/>
      <c r="AL1642" s="201"/>
      <c r="AM1642" s="201"/>
      <c r="AN1642" s="201"/>
      <c r="AO1642" s="201"/>
      <c r="AP1642" s="201"/>
      <c r="AQ1642" s="201"/>
      <c r="AR1642" s="201"/>
      <c r="AS1642" s="201"/>
      <c r="AT1642" s="201"/>
      <c r="AU1642" s="201"/>
    </row>
    <row r="1643" spans="1:47">
      <c r="A1643" s="11">
        <v>322</v>
      </c>
      <c r="B1643" s="50" t="s">
        <v>623</v>
      </c>
      <c r="C1643" s="35">
        <f t="shared" si="112"/>
        <v>1966922.59</v>
      </c>
      <c r="D1643" s="35">
        <v>417016.58</v>
      </c>
      <c r="E1643" s="35">
        <v>48442.86</v>
      </c>
      <c r="F1643" s="35">
        <v>0</v>
      </c>
      <c r="G1643" s="35">
        <v>77523.03</v>
      </c>
      <c r="H1643" s="35">
        <v>89971.05</v>
      </c>
      <c r="I1643" s="35">
        <v>165116.91</v>
      </c>
      <c r="J1643" s="84">
        <v>0</v>
      </c>
      <c r="K1643" s="35">
        <v>0</v>
      </c>
      <c r="L1643" s="35">
        <v>358</v>
      </c>
      <c r="M1643" s="35">
        <v>610547.1</v>
      </c>
      <c r="N1643" s="35">
        <v>0</v>
      </c>
      <c r="O1643" s="35">
        <v>0</v>
      </c>
      <c r="P1643" s="35">
        <v>424</v>
      </c>
      <c r="Q1643" s="35">
        <v>509172.06</v>
      </c>
      <c r="R1643" s="35">
        <v>0</v>
      </c>
      <c r="S1643" s="35">
        <v>0</v>
      </c>
      <c r="T1643" s="35">
        <v>0</v>
      </c>
      <c r="U1643" s="35">
        <v>0</v>
      </c>
      <c r="V1643" s="35">
        <v>8093</v>
      </c>
      <c r="W1643" s="35">
        <v>0</v>
      </c>
      <c r="X1643" s="35">
        <v>41040</v>
      </c>
      <c r="Y1643" s="28"/>
      <c r="Z1643" s="201"/>
      <c r="AA1643" s="201"/>
      <c r="AB1643" s="201"/>
      <c r="AC1643" s="201"/>
      <c r="AD1643" s="201"/>
      <c r="AE1643" s="201"/>
      <c r="AF1643" s="201"/>
      <c r="AG1643" s="201"/>
      <c r="AH1643" s="201"/>
      <c r="AI1643" s="201"/>
      <c r="AJ1643" s="201"/>
      <c r="AK1643" s="201"/>
      <c r="AL1643" s="201"/>
      <c r="AM1643" s="201"/>
      <c r="AN1643" s="201"/>
      <c r="AO1643" s="201"/>
      <c r="AP1643" s="201"/>
      <c r="AQ1643" s="201"/>
      <c r="AR1643" s="201"/>
      <c r="AS1643" s="201"/>
      <c r="AT1643" s="201"/>
      <c r="AU1643" s="201"/>
    </row>
    <row r="1644" spans="1:47">
      <c r="A1644" s="11">
        <v>323</v>
      </c>
      <c r="B1644" s="50" t="s">
        <v>624</v>
      </c>
      <c r="C1644" s="35">
        <f t="shared" si="112"/>
        <v>957981.89000000013</v>
      </c>
      <c r="D1644" s="35">
        <v>303710.68</v>
      </c>
      <c r="E1644" s="35">
        <v>35280.65</v>
      </c>
      <c r="F1644" s="35">
        <v>0</v>
      </c>
      <c r="G1644" s="35">
        <v>56459.56</v>
      </c>
      <c r="H1644" s="35">
        <v>65525.38</v>
      </c>
      <c r="I1644" s="35">
        <v>120253.66</v>
      </c>
      <c r="J1644" s="84">
        <v>0</v>
      </c>
      <c r="K1644" s="35">
        <v>0</v>
      </c>
      <c r="L1644" s="35">
        <v>0</v>
      </c>
      <c r="M1644" s="35">
        <v>0</v>
      </c>
      <c r="N1644" s="35">
        <v>0</v>
      </c>
      <c r="O1644" s="35">
        <v>0</v>
      </c>
      <c r="P1644" s="35">
        <v>362</v>
      </c>
      <c r="Q1644" s="35">
        <v>370826.96</v>
      </c>
      <c r="R1644" s="35">
        <v>0</v>
      </c>
      <c r="S1644" s="35">
        <v>0</v>
      </c>
      <c r="T1644" s="35">
        <v>0</v>
      </c>
      <c r="U1644" s="35">
        <v>0</v>
      </c>
      <c r="V1644" s="35">
        <v>5925</v>
      </c>
      <c r="W1644" s="35">
        <v>0</v>
      </c>
      <c r="X1644" s="35">
        <v>0</v>
      </c>
      <c r="Y1644" s="28"/>
      <c r="Z1644" s="201"/>
      <c r="AA1644" s="201"/>
      <c r="AB1644" s="201"/>
      <c r="AC1644" s="201"/>
      <c r="AD1644" s="201"/>
      <c r="AE1644" s="201"/>
      <c r="AF1644" s="201"/>
      <c r="AG1644" s="201"/>
      <c r="AH1644" s="201"/>
      <c r="AI1644" s="201"/>
      <c r="AJ1644" s="201"/>
      <c r="AK1644" s="201"/>
      <c r="AL1644" s="201"/>
      <c r="AM1644" s="201"/>
      <c r="AN1644" s="201"/>
      <c r="AO1644" s="201"/>
      <c r="AP1644" s="201"/>
      <c r="AQ1644" s="201"/>
      <c r="AR1644" s="201"/>
      <c r="AS1644" s="201"/>
      <c r="AT1644" s="201"/>
      <c r="AU1644" s="201"/>
    </row>
    <row r="1645" spans="1:47">
      <c r="A1645" s="11">
        <v>324</v>
      </c>
      <c r="B1645" s="49" t="s">
        <v>625</v>
      </c>
      <c r="C1645" s="35">
        <f t="shared" si="112"/>
        <v>3650490</v>
      </c>
      <c r="D1645" s="35">
        <v>852018</v>
      </c>
      <c r="E1645" s="35">
        <v>244250</v>
      </c>
      <c r="F1645" s="35">
        <v>234227</v>
      </c>
      <c r="G1645" s="35">
        <v>249770</v>
      </c>
      <c r="H1645" s="35">
        <v>303008</v>
      </c>
      <c r="I1645" s="35">
        <v>549930</v>
      </c>
      <c r="J1645" s="84">
        <v>0</v>
      </c>
      <c r="K1645" s="35">
        <v>0</v>
      </c>
      <c r="L1645" s="35">
        <v>436.4</v>
      </c>
      <c r="M1645" s="35">
        <v>905308</v>
      </c>
      <c r="N1645" s="35">
        <v>0</v>
      </c>
      <c r="O1645" s="35">
        <v>0</v>
      </c>
      <c r="P1645" s="35">
        <v>0</v>
      </c>
      <c r="Q1645" s="35">
        <v>0</v>
      </c>
      <c r="R1645" s="35">
        <v>0</v>
      </c>
      <c r="S1645" s="35">
        <v>0</v>
      </c>
      <c r="T1645" s="35">
        <v>495.9</v>
      </c>
      <c r="U1645" s="35">
        <v>303008</v>
      </c>
      <c r="V1645" s="35">
        <v>8971</v>
      </c>
      <c r="W1645" s="35">
        <v>0</v>
      </c>
      <c r="X1645" s="35">
        <v>0</v>
      </c>
      <c r="Y1645" s="28"/>
      <c r="Z1645" s="201"/>
      <c r="AA1645" s="201"/>
      <c r="AB1645" s="201"/>
      <c r="AC1645" s="201"/>
      <c r="AD1645" s="201"/>
      <c r="AE1645" s="201"/>
      <c r="AF1645" s="201"/>
      <c r="AG1645" s="201"/>
      <c r="AH1645" s="201"/>
      <c r="AI1645" s="201"/>
      <c r="AJ1645" s="201"/>
      <c r="AK1645" s="201"/>
      <c r="AL1645" s="201"/>
      <c r="AM1645" s="201"/>
      <c r="AN1645" s="201"/>
      <c r="AO1645" s="201"/>
      <c r="AP1645" s="201"/>
      <c r="AQ1645" s="201"/>
      <c r="AR1645" s="201"/>
      <c r="AS1645" s="201"/>
      <c r="AT1645" s="201"/>
      <c r="AU1645" s="201"/>
    </row>
    <row r="1646" spans="1:47">
      <c r="A1646" s="11">
        <v>325</v>
      </c>
      <c r="B1646" s="64" t="s">
        <v>626</v>
      </c>
      <c r="C1646" s="35">
        <f t="shared" si="112"/>
        <v>2603627</v>
      </c>
      <c r="D1646" s="35">
        <v>574062</v>
      </c>
      <c r="E1646" s="35">
        <v>136522</v>
      </c>
      <c r="F1646" s="35">
        <v>0</v>
      </c>
      <c r="G1646" s="35">
        <v>150620</v>
      </c>
      <c r="H1646" s="35">
        <v>204157</v>
      </c>
      <c r="I1646" s="35">
        <v>331631</v>
      </c>
      <c r="J1646" s="84">
        <v>0</v>
      </c>
      <c r="K1646" s="35">
        <v>0</v>
      </c>
      <c r="L1646" s="35">
        <v>262</v>
      </c>
      <c r="M1646" s="35">
        <v>609967</v>
      </c>
      <c r="N1646" s="35">
        <v>0</v>
      </c>
      <c r="O1646" s="35">
        <v>0</v>
      </c>
      <c r="P1646" s="35">
        <v>384.2</v>
      </c>
      <c r="Q1646" s="35">
        <v>591180</v>
      </c>
      <c r="R1646" s="35">
        <v>0</v>
      </c>
      <c r="S1646" s="35">
        <v>0</v>
      </c>
      <c r="T1646" s="35">
        <v>0</v>
      </c>
      <c r="U1646" s="35">
        <v>0</v>
      </c>
      <c r="V1646" s="35">
        <v>5488</v>
      </c>
      <c r="W1646" s="35">
        <v>0</v>
      </c>
      <c r="X1646" s="35">
        <v>0</v>
      </c>
      <c r="Y1646" s="28"/>
      <c r="Z1646" s="201"/>
      <c r="AA1646" s="201"/>
      <c r="AB1646" s="201"/>
      <c r="AC1646" s="201"/>
      <c r="AD1646" s="201"/>
      <c r="AE1646" s="201"/>
      <c r="AF1646" s="201"/>
      <c r="AG1646" s="201"/>
      <c r="AH1646" s="201"/>
      <c r="AI1646" s="201"/>
      <c r="AJ1646" s="201"/>
      <c r="AK1646" s="201"/>
      <c r="AL1646" s="201"/>
      <c r="AM1646" s="201"/>
      <c r="AN1646" s="201"/>
      <c r="AO1646" s="201"/>
      <c r="AP1646" s="201"/>
      <c r="AQ1646" s="201"/>
      <c r="AR1646" s="201"/>
      <c r="AS1646" s="201"/>
      <c r="AT1646" s="201"/>
      <c r="AU1646" s="201"/>
    </row>
    <row r="1647" spans="1:47">
      <c r="A1647" s="11">
        <v>326</v>
      </c>
      <c r="B1647" s="64" t="s">
        <v>627</v>
      </c>
      <c r="C1647" s="35">
        <f t="shared" si="112"/>
        <v>3673797</v>
      </c>
      <c r="D1647" s="35">
        <v>749237</v>
      </c>
      <c r="E1647" s="35">
        <v>178182</v>
      </c>
      <c r="F1647" s="35">
        <v>0</v>
      </c>
      <c r="G1647" s="35">
        <v>265366</v>
      </c>
      <c r="H1647" s="35">
        <v>266456</v>
      </c>
      <c r="I1647" s="35">
        <v>636687</v>
      </c>
      <c r="J1647" s="84">
        <v>0</v>
      </c>
      <c r="K1647" s="35">
        <v>0</v>
      </c>
      <c r="L1647" s="35">
        <v>517.5</v>
      </c>
      <c r="M1647" s="35">
        <v>796098</v>
      </c>
      <c r="N1647" s="35">
        <v>0</v>
      </c>
      <c r="O1647" s="35">
        <v>0</v>
      </c>
      <c r="P1647" s="35">
        <v>540</v>
      </c>
      <c r="Q1647" s="35">
        <v>771578</v>
      </c>
      <c r="R1647" s="35">
        <v>0</v>
      </c>
      <c r="S1647" s="35">
        <v>0</v>
      </c>
      <c r="T1647" s="35">
        <v>0</v>
      </c>
      <c r="U1647" s="35">
        <v>0</v>
      </c>
      <c r="V1647" s="35">
        <v>10193</v>
      </c>
      <c r="W1647" s="35">
        <v>0</v>
      </c>
      <c r="X1647" s="35">
        <v>0</v>
      </c>
      <c r="Y1647" s="28"/>
      <c r="Z1647" s="201"/>
      <c r="AA1647" s="201"/>
      <c r="AB1647" s="201"/>
      <c r="AC1647" s="201"/>
      <c r="AD1647" s="201"/>
      <c r="AE1647" s="201"/>
      <c r="AF1647" s="201"/>
      <c r="AG1647" s="201"/>
      <c r="AH1647" s="201"/>
      <c r="AI1647" s="201"/>
      <c r="AJ1647" s="201"/>
      <c r="AK1647" s="201"/>
      <c r="AL1647" s="201"/>
      <c r="AM1647" s="201"/>
      <c r="AN1647" s="201"/>
      <c r="AO1647" s="201"/>
      <c r="AP1647" s="201"/>
      <c r="AQ1647" s="201"/>
      <c r="AR1647" s="201"/>
      <c r="AS1647" s="201"/>
      <c r="AT1647" s="201"/>
      <c r="AU1647" s="201"/>
    </row>
    <row r="1648" spans="1:47">
      <c r="A1648" s="11">
        <v>327</v>
      </c>
      <c r="B1648" s="50" t="s">
        <v>676</v>
      </c>
      <c r="C1648" s="35">
        <f t="shared" ref="C1648:C1664" si="113">D1648+E1648+F1648+G1648+H1648+I1648+K1648+M1648+O1648+Q1648+S1648+U1648+V1648+W1648+X1648</f>
        <v>4106197</v>
      </c>
      <c r="D1648" s="37">
        <v>0</v>
      </c>
      <c r="E1648" s="37">
        <v>0</v>
      </c>
      <c r="F1648" s="37">
        <v>0</v>
      </c>
      <c r="G1648" s="37">
        <v>0</v>
      </c>
      <c r="H1648" s="37">
        <v>0</v>
      </c>
      <c r="I1648" s="37">
        <v>0</v>
      </c>
      <c r="J1648" s="87">
        <v>0</v>
      </c>
      <c r="K1648" s="37">
        <v>0</v>
      </c>
      <c r="L1648" s="37">
        <v>1062</v>
      </c>
      <c r="M1648" s="37">
        <v>2268953</v>
      </c>
      <c r="N1648" s="37">
        <v>0</v>
      </c>
      <c r="O1648" s="37">
        <v>0</v>
      </c>
      <c r="P1648" s="37">
        <v>1460</v>
      </c>
      <c r="Q1648" s="37">
        <v>1751213</v>
      </c>
      <c r="R1648" s="37">
        <v>0</v>
      </c>
      <c r="S1648" s="37">
        <v>0</v>
      </c>
      <c r="T1648" s="37">
        <v>0</v>
      </c>
      <c r="U1648" s="37">
        <v>0</v>
      </c>
      <c r="V1648" s="37">
        <v>0</v>
      </c>
      <c r="W1648" s="37">
        <v>0</v>
      </c>
      <c r="X1648" s="35">
        <v>86031</v>
      </c>
      <c r="Y1648" s="28"/>
      <c r="Z1648" s="201"/>
      <c r="AA1648" s="201"/>
      <c r="AB1648" s="201"/>
      <c r="AC1648" s="201"/>
      <c r="AD1648" s="201"/>
      <c r="AE1648" s="201"/>
      <c r="AF1648" s="201"/>
      <c r="AG1648" s="201"/>
      <c r="AH1648" s="201"/>
      <c r="AI1648" s="201"/>
      <c r="AJ1648" s="201"/>
      <c r="AK1648" s="201"/>
      <c r="AL1648" s="201"/>
      <c r="AM1648" s="201"/>
      <c r="AN1648" s="201"/>
      <c r="AO1648" s="201"/>
      <c r="AP1648" s="201"/>
      <c r="AQ1648" s="201"/>
      <c r="AR1648" s="201"/>
      <c r="AS1648" s="201"/>
      <c r="AT1648" s="201"/>
      <c r="AU1648" s="201"/>
    </row>
    <row r="1649" spans="1:47">
      <c r="A1649" s="11">
        <v>328</v>
      </c>
      <c r="B1649" s="60" t="s">
        <v>1023</v>
      </c>
      <c r="C1649" s="35">
        <f t="shared" si="113"/>
        <v>2115513</v>
      </c>
      <c r="D1649" s="35">
        <v>0</v>
      </c>
      <c r="E1649" s="35">
        <v>0</v>
      </c>
      <c r="F1649" s="35">
        <v>0</v>
      </c>
      <c r="G1649" s="35">
        <v>0</v>
      </c>
      <c r="H1649" s="35">
        <v>0</v>
      </c>
      <c r="I1649" s="35">
        <v>0</v>
      </c>
      <c r="J1649" s="87">
        <v>0</v>
      </c>
      <c r="K1649" s="37">
        <v>0</v>
      </c>
      <c r="L1649" s="37">
        <v>626</v>
      </c>
      <c r="M1649" s="37">
        <v>2071190</v>
      </c>
      <c r="N1649" s="35">
        <v>0</v>
      </c>
      <c r="O1649" s="35">
        <v>0</v>
      </c>
      <c r="P1649" s="35">
        <v>0</v>
      </c>
      <c r="Q1649" s="35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  <c r="X1649" s="35">
        <v>44323</v>
      </c>
      <c r="Y1649" s="28"/>
      <c r="Z1649" s="201"/>
      <c r="AA1649" s="201"/>
      <c r="AB1649" s="201"/>
      <c r="AC1649" s="201"/>
      <c r="AD1649" s="201"/>
      <c r="AE1649" s="201"/>
      <c r="AF1649" s="201"/>
      <c r="AG1649" s="201"/>
      <c r="AH1649" s="201"/>
      <c r="AI1649" s="201"/>
      <c r="AJ1649" s="201"/>
      <c r="AK1649" s="201"/>
      <c r="AL1649" s="201"/>
      <c r="AM1649" s="201"/>
      <c r="AN1649" s="201"/>
      <c r="AO1649" s="201"/>
      <c r="AP1649" s="201"/>
      <c r="AQ1649" s="201"/>
      <c r="AR1649" s="201"/>
      <c r="AS1649" s="201"/>
      <c r="AT1649" s="201"/>
      <c r="AU1649" s="201"/>
    </row>
    <row r="1650" spans="1:47">
      <c r="A1650" s="11">
        <v>329</v>
      </c>
      <c r="B1650" s="60" t="s">
        <v>1024</v>
      </c>
      <c r="C1650" s="35">
        <f t="shared" si="113"/>
        <v>2311798</v>
      </c>
      <c r="D1650" s="35">
        <v>0</v>
      </c>
      <c r="E1650" s="35">
        <v>0</v>
      </c>
      <c r="F1650" s="35">
        <v>0</v>
      </c>
      <c r="G1650" s="35">
        <v>0</v>
      </c>
      <c r="H1650" s="35">
        <v>0</v>
      </c>
      <c r="I1650" s="35">
        <v>0</v>
      </c>
      <c r="J1650" s="87">
        <v>0</v>
      </c>
      <c r="K1650" s="37">
        <v>0</v>
      </c>
      <c r="L1650" s="37">
        <v>701</v>
      </c>
      <c r="M1650" s="37">
        <v>2263363</v>
      </c>
      <c r="N1650" s="35">
        <v>0</v>
      </c>
      <c r="O1650" s="35">
        <v>0</v>
      </c>
      <c r="P1650" s="35">
        <v>0</v>
      </c>
      <c r="Q1650" s="35">
        <v>0</v>
      </c>
      <c r="R1650" s="35">
        <v>0</v>
      </c>
      <c r="S1650" s="35">
        <v>0</v>
      </c>
      <c r="T1650" s="35">
        <v>0</v>
      </c>
      <c r="U1650" s="35">
        <v>0</v>
      </c>
      <c r="V1650" s="35">
        <v>0</v>
      </c>
      <c r="W1650" s="35">
        <v>0</v>
      </c>
      <c r="X1650" s="35">
        <v>48435</v>
      </c>
      <c r="Y1650" s="28"/>
      <c r="Z1650" s="201"/>
      <c r="AA1650" s="201"/>
      <c r="AB1650" s="201"/>
      <c r="AC1650" s="201"/>
      <c r="AD1650" s="201"/>
      <c r="AE1650" s="201"/>
      <c r="AF1650" s="201"/>
      <c r="AG1650" s="201"/>
      <c r="AH1650" s="201"/>
      <c r="AI1650" s="201"/>
      <c r="AJ1650" s="201"/>
      <c r="AK1650" s="201"/>
      <c r="AL1650" s="201"/>
      <c r="AM1650" s="201"/>
      <c r="AN1650" s="201"/>
      <c r="AO1650" s="201"/>
      <c r="AP1650" s="201"/>
      <c r="AQ1650" s="201"/>
      <c r="AR1650" s="201"/>
      <c r="AS1650" s="201"/>
      <c r="AT1650" s="201"/>
      <c r="AU1650" s="201"/>
    </row>
    <row r="1651" spans="1:47">
      <c r="A1651" s="11">
        <v>330</v>
      </c>
      <c r="B1651" s="60" t="s">
        <v>1027</v>
      </c>
      <c r="C1651" s="35">
        <f t="shared" si="113"/>
        <v>2287300</v>
      </c>
      <c r="D1651" s="35">
        <v>0</v>
      </c>
      <c r="E1651" s="35">
        <v>0</v>
      </c>
      <c r="F1651" s="35">
        <v>0</v>
      </c>
      <c r="G1651" s="35">
        <v>0</v>
      </c>
      <c r="H1651" s="35">
        <v>0</v>
      </c>
      <c r="I1651" s="35">
        <v>0</v>
      </c>
      <c r="J1651" s="87">
        <v>0</v>
      </c>
      <c r="K1651" s="37">
        <v>0</v>
      </c>
      <c r="L1651" s="37">
        <v>616</v>
      </c>
      <c r="M1651" s="37">
        <v>2239378</v>
      </c>
      <c r="N1651" s="35">
        <v>0</v>
      </c>
      <c r="O1651" s="35">
        <v>0</v>
      </c>
      <c r="P1651" s="35">
        <v>0</v>
      </c>
      <c r="Q1651" s="35">
        <v>0</v>
      </c>
      <c r="R1651" s="35">
        <v>0</v>
      </c>
      <c r="S1651" s="35">
        <v>0</v>
      </c>
      <c r="T1651" s="35">
        <v>0</v>
      </c>
      <c r="U1651" s="35">
        <v>0</v>
      </c>
      <c r="V1651" s="35">
        <v>0</v>
      </c>
      <c r="W1651" s="35">
        <v>0</v>
      </c>
      <c r="X1651" s="35">
        <v>47922</v>
      </c>
      <c r="Y1651" s="28"/>
      <c r="Z1651" s="201"/>
      <c r="AA1651" s="201"/>
      <c r="AB1651" s="201"/>
      <c r="AC1651" s="201"/>
      <c r="AD1651" s="201"/>
      <c r="AE1651" s="201"/>
      <c r="AF1651" s="201"/>
      <c r="AG1651" s="201"/>
      <c r="AH1651" s="201"/>
      <c r="AI1651" s="201"/>
      <c r="AJ1651" s="201"/>
      <c r="AK1651" s="201"/>
      <c r="AL1651" s="201"/>
      <c r="AM1651" s="201"/>
      <c r="AN1651" s="201"/>
      <c r="AO1651" s="201"/>
      <c r="AP1651" s="201"/>
      <c r="AQ1651" s="201"/>
      <c r="AR1651" s="201"/>
      <c r="AS1651" s="201"/>
      <c r="AT1651" s="201"/>
      <c r="AU1651" s="201"/>
    </row>
    <row r="1652" spans="1:47" s="57" customFormat="1">
      <c r="A1652" s="11">
        <v>331</v>
      </c>
      <c r="B1652" s="61" t="s">
        <v>1128</v>
      </c>
      <c r="C1652" s="35">
        <f t="shared" si="113"/>
        <v>1675940</v>
      </c>
      <c r="D1652" s="35">
        <v>0</v>
      </c>
      <c r="E1652" s="35">
        <v>0</v>
      </c>
      <c r="F1652" s="35">
        <v>0</v>
      </c>
      <c r="G1652" s="35">
        <v>0</v>
      </c>
      <c r="H1652" s="35">
        <v>0</v>
      </c>
      <c r="I1652" s="35">
        <v>0</v>
      </c>
      <c r="J1652" s="84">
        <v>0</v>
      </c>
      <c r="K1652" s="35">
        <v>0</v>
      </c>
      <c r="L1652" s="35">
        <v>512.5</v>
      </c>
      <c r="M1652" s="35">
        <v>1675940</v>
      </c>
      <c r="N1652" s="35">
        <v>0</v>
      </c>
      <c r="O1652" s="35">
        <v>0</v>
      </c>
      <c r="P1652" s="35">
        <v>0</v>
      </c>
      <c r="Q1652" s="35">
        <v>0</v>
      </c>
      <c r="R1652" s="35">
        <v>0</v>
      </c>
      <c r="S1652" s="35">
        <v>0</v>
      </c>
      <c r="T1652" s="35">
        <v>0</v>
      </c>
      <c r="U1652" s="35">
        <v>0</v>
      </c>
      <c r="V1652" s="35">
        <v>0</v>
      </c>
      <c r="W1652" s="35">
        <v>0</v>
      </c>
      <c r="X1652" s="35">
        <v>0</v>
      </c>
      <c r="Y1652" s="28"/>
      <c r="Z1652" s="204"/>
      <c r="AA1652" s="204"/>
      <c r="AB1652" s="204"/>
      <c r="AC1652" s="204"/>
      <c r="AD1652" s="204"/>
      <c r="AE1652" s="204"/>
      <c r="AF1652" s="204"/>
      <c r="AG1652" s="204"/>
      <c r="AH1652" s="204"/>
      <c r="AI1652" s="204"/>
      <c r="AJ1652" s="204"/>
      <c r="AK1652" s="204"/>
      <c r="AL1652" s="204"/>
      <c r="AM1652" s="204"/>
      <c r="AN1652" s="204"/>
      <c r="AO1652" s="204"/>
      <c r="AP1652" s="204"/>
      <c r="AQ1652" s="204"/>
      <c r="AR1652" s="204"/>
      <c r="AS1652" s="204"/>
      <c r="AT1652" s="204"/>
      <c r="AU1652" s="204"/>
    </row>
    <row r="1653" spans="1:47">
      <c r="A1653" s="11">
        <v>332</v>
      </c>
      <c r="B1653" s="61" t="s">
        <v>1145</v>
      </c>
      <c r="C1653" s="35">
        <f t="shared" si="113"/>
        <v>10345856.800000001</v>
      </c>
      <c r="D1653" s="35">
        <v>2753414.2</v>
      </c>
      <c r="E1653" s="35">
        <v>846278</v>
      </c>
      <c r="F1653" s="35">
        <v>958581.20000000007</v>
      </c>
      <c r="G1653" s="35">
        <v>812187</v>
      </c>
      <c r="H1653" s="35">
        <v>1445893.4000000001</v>
      </c>
      <c r="I1653" s="35">
        <v>0</v>
      </c>
      <c r="J1653" s="87">
        <v>0</v>
      </c>
      <c r="K1653" s="37">
        <v>0</v>
      </c>
      <c r="L1653" s="37">
        <v>679</v>
      </c>
      <c r="M1653" s="37">
        <v>2069572</v>
      </c>
      <c r="N1653" s="35">
        <v>0</v>
      </c>
      <c r="O1653" s="35">
        <v>0</v>
      </c>
      <c r="P1653" s="35">
        <v>1252</v>
      </c>
      <c r="Q1653" s="35">
        <v>1459931</v>
      </c>
      <c r="R1653" s="35">
        <v>0</v>
      </c>
      <c r="S1653" s="35">
        <v>0</v>
      </c>
      <c r="T1653" s="35">
        <v>0</v>
      </c>
      <c r="U1653" s="35">
        <v>0</v>
      </c>
      <c r="V1653" s="35">
        <v>0</v>
      </c>
      <c r="W1653" s="35">
        <v>0</v>
      </c>
      <c r="X1653" s="77">
        <v>0</v>
      </c>
      <c r="Y1653" s="28"/>
      <c r="Z1653" s="201"/>
      <c r="AA1653" s="201"/>
      <c r="AB1653" s="201"/>
      <c r="AC1653" s="201"/>
      <c r="AD1653" s="201"/>
      <c r="AE1653" s="201"/>
      <c r="AF1653" s="201"/>
      <c r="AG1653" s="201"/>
      <c r="AH1653" s="201"/>
      <c r="AI1653" s="201"/>
      <c r="AJ1653" s="201"/>
      <c r="AK1653" s="201"/>
      <c r="AL1653" s="201"/>
      <c r="AM1653" s="201"/>
      <c r="AN1653" s="201"/>
      <c r="AO1653" s="201"/>
      <c r="AP1653" s="201"/>
      <c r="AQ1653" s="201"/>
      <c r="AR1653" s="201"/>
      <c r="AS1653" s="201"/>
      <c r="AT1653" s="201"/>
      <c r="AU1653" s="201"/>
    </row>
    <row r="1654" spans="1:47" s="57" customFormat="1">
      <c r="A1654" s="11">
        <v>333</v>
      </c>
      <c r="B1654" s="61" t="s">
        <v>1126</v>
      </c>
      <c r="C1654" s="35">
        <f t="shared" si="113"/>
        <v>3203703</v>
      </c>
      <c r="D1654" s="35">
        <v>0</v>
      </c>
      <c r="E1654" s="35">
        <v>0</v>
      </c>
      <c r="F1654" s="35">
        <v>0</v>
      </c>
      <c r="G1654" s="35">
        <v>1152458</v>
      </c>
      <c r="H1654" s="35">
        <v>2051245</v>
      </c>
      <c r="I1654" s="35">
        <v>0</v>
      </c>
      <c r="J1654" s="84">
        <v>0</v>
      </c>
      <c r="K1654" s="35">
        <v>0</v>
      </c>
      <c r="L1654" s="35">
        <v>0</v>
      </c>
      <c r="M1654" s="35">
        <v>0</v>
      </c>
      <c r="N1654" s="35">
        <v>0</v>
      </c>
      <c r="O1654" s="35">
        <v>0</v>
      </c>
      <c r="P1654" s="35">
        <v>0</v>
      </c>
      <c r="Q1654" s="35">
        <v>0</v>
      </c>
      <c r="R1654" s="35">
        <v>0</v>
      </c>
      <c r="S1654" s="35">
        <v>0</v>
      </c>
      <c r="T1654" s="35">
        <v>0</v>
      </c>
      <c r="U1654" s="35">
        <v>0</v>
      </c>
      <c r="V1654" s="35">
        <v>0</v>
      </c>
      <c r="W1654" s="35">
        <v>0</v>
      </c>
      <c r="X1654" s="35">
        <v>0</v>
      </c>
      <c r="Y1654" s="28"/>
      <c r="Z1654" s="204"/>
      <c r="AA1654" s="204"/>
      <c r="AB1654" s="204"/>
      <c r="AC1654" s="204"/>
      <c r="AD1654" s="204"/>
      <c r="AE1654" s="204"/>
      <c r="AF1654" s="204"/>
      <c r="AG1654" s="204"/>
      <c r="AH1654" s="204"/>
      <c r="AI1654" s="204"/>
      <c r="AJ1654" s="204"/>
      <c r="AK1654" s="204"/>
      <c r="AL1654" s="204"/>
      <c r="AM1654" s="204"/>
      <c r="AN1654" s="204"/>
      <c r="AO1654" s="204"/>
      <c r="AP1654" s="204"/>
      <c r="AQ1654" s="204"/>
      <c r="AR1654" s="204"/>
      <c r="AS1654" s="204"/>
      <c r="AT1654" s="204"/>
      <c r="AU1654" s="204"/>
    </row>
    <row r="1655" spans="1:47" s="57" customFormat="1">
      <c r="A1655" s="11">
        <v>334</v>
      </c>
      <c r="B1655" s="61" t="s">
        <v>1129</v>
      </c>
      <c r="C1655" s="35">
        <f t="shared" si="113"/>
        <v>32738984</v>
      </c>
      <c r="D1655" s="35">
        <v>7783537</v>
      </c>
      <c r="E1655" s="35">
        <v>2392402</v>
      </c>
      <c r="F1655" s="35">
        <v>2709782</v>
      </c>
      <c r="G1655" s="35">
        <v>2296026</v>
      </c>
      <c r="H1655" s="35">
        <v>4087349</v>
      </c>
      <c r="I1655" s="35">
        <v>0</v>
      </c>
      <c r="J1655" s="84">
        <v>0</v>
      </c>
      <c r="K1655" s="35">
        <v>0</v>
      </c>
      <c r="L1655" s="35">
        <v>1133</v>
      </c>
      <c r="M1655" s="35">
        <v>3707526</v>
      </c>
      <c r="N1655" s="35">
        <v>0</v>
      </c>
      <c r="O1655" s="35">
        <v>0</v>
      </c>
      <c r="P1655" s="35">
        <v>4350</v>
      </c>
      <c r="Q1655" s="35">
        <v>9762362</v>
      </c>
      <c r="R1655" s="35">
        <v>0</v>
      </c>
      <c r="S1655" s="35">
        <v>0</v>
      </c>
      <c r="T1655" s="35">
        <v>0</v>
      </c>
      <c r="U1655" s="35">
        <v>0</v>
      </c>
      <c r="V1655" s="35">
        <v>0</v>
      </c>
      <c r="W1655" s="35">
        <v>0</v>
      </c>
      <c r="X1655" s="35">
        <v>0</v>
      </c>
      <c r="Y1655" s="28"/>
      <c r="Z1655" s="204"/>
      <c r="AA1655" s="204"/>
      <c r="AB1655" s="204"/>
      <c r="AC1655" s="204"/>
      <c r="AD1655" s="204"/>
      <c r="AE1655" s="204"/>
      <c r="AF1655" s="204"/>
      <c r="AG1655" s="204"/>
      <c r="AH1655" s="204"/>
      <c r="AI1655" s="204"/>
      <c r="AJ1655" s="204"/>
      <c r="AK1655" s="204"/>
      <c r="AL1655" s="204"/>
      <c r="AM1655" s="204"/>
      <c r="AN1655" s="204"/>
      <c r="AO1655" s="204"/>
      <c r="AP1655" s="204"/>
      <c r="AQ1655" s="204"/>
      <c r="AR1655" s="204"/>
      <c r="AS1655" s="204"/>
      <c r="AT1655" s="204"/>
      <c r="AU1655" s="204"/>
    </row>
    <row r="1656" spans="1:47">
      <c r="A1656" s="11">
        <v>335</v>
      </c>
      <c r="B1656" s="61" t="s">
        <v>1142</v>
      </c>
      <c r="C1656" s="35">
        <f t="shared" si="113"/>
        <v>2189751</v>
      </c>
      <c r="D1656" s="35">
        <v>0</v>
      </c>
      <c r="E1656" s="35">
        <v>0</v>
      </c>
      <c r="F1656" s="35">
        <v>0</v>
      </c>
      <c r="G1656" s="35">
        <v>0</v>
      </c>
      <c r="H1656" s="35">
        <v>0</v>
      </c>
      <c r="I1656" s="35">
        <v>0</v>
      </c>
      <c r="J1656" s="87">
        <v>0</v>
      </c>
      <c r="K1656" s="37">
        <v>0</v>
      </c>
      <c r="L1656" s="37">
        <v>0</v>
      </c>
      <c r="M1656" s="37">
        <v>0</v>
      </c>
      <c r="N1656" s="35">
        <v>0</v>
      </c>
      <c r="O1656" s="35">
        <v>0</v>
      </c>
      <c r="P1656" s="35">
        <v>1562</v>
      </c>
      <c r="Q1656" s="35">
        <v>2189751</v>
      </c>
      <c r="R1656" s="35">
        <v>0</v>
      </c>
      <c r="S1656" s="35">
        <v>0</v>
      </c>
      <c r="T1656" s="35">
        <v>0</v>
      </c>
      <c r="U1656" s="35">
        <v>0</v>
      </c>
      <c r="V1656" s="35">
        <v>0</v>
      </c>
      <c r="W1656" s="35">
        <v>0</v>
      </c>
      <c r="X1656" s="77">
        <v>0</v>
      </c>
      <c r="Y1656" s="28"/>
      <c r="Z1656" s="201"/>
      <c r="AA1656" s="201"/>
      <c r="AB1656" s="201"/>
      <c r="AC1656" s="201"/>
      <c r="AD1656" s="201"/>
      <c r="AE1656" s="201"/>
      <c r="AF1656" s="201"/>
      <c r="AG1656" s="201"/>
      <c r="AH1656" s="201"/>
      <c r="AI1656" s="201"/>
      <c r="AJ1656" s="201"/>
      <c r="AK1656" s="201"/>
      <c r="AL1656" s="201"/>
      <c r="AM1656" s="201"/>
      <c r="AN1656" s="201"/>
      <c r="AO1656" s="201"/>
      <c r="AP1656" s="201"/>
      <c r="AQ1656" s="201"/>
      <c r="AR1656" s="201"/>
      <c r="AS1656" s="201"/>
      <c r="AT1656" s="201"/>
      <c r="AU1656" s="201"/>
    </row>
    <row r="1657" spans="1:47">
      <c r="A1657" s="11">
        <v>336</v>
      </c>
      <c r="B1657" s="61" t="s">
        <v>1144</v>
      </c>
      <c r="C1657" s="35">
        <f t="shared" si="113"/>
        <v>20329419.949999999</v>
      </c>
      <c r="D1657" s="35">
        <v>0</v>
      </c>
      <c r="E1657" s="35">
        <v>0</v>
      </c>
      <c r="F1657" s="35">
        <v>0</v>
      </c>
      <c r="G1657" s="35">
        <v>0</v>
      </c>
      <c r="H1657" s="35">
        <v>0</v>
      </c>
      <c r="I1657" s="35">
        <v>0</v>
      </c>
      <c r="J1657" s="87">
        <v>0</v>
      </c>
      <c r="K1657" s="37">
        <v>0</v>
      </c>
      <c r="L1657" s="37">
        <v>0</v>
      </c>
      <c r="M1657" s="37">
        <v>0</v>
      </c>
      <c r="N1657" s="35">
        <v>0</v>
      </c>
      <c r="O1657" s="35">
        <v>0</v>
      </c>
      <c r="P1657" s="35">
        <v>4200</v>
      </c>
      <c r="Q1657" s="35">
        <v>20329419.949999999</v>
      </c>
      <c r="R1657" s="35">
        <v>0</v>
      </c>
      <c r="S1657" s="35">
        <v>0</v>
      </c>
      <c r="T1657" s="35">
        <v>0</v>
      </c>
      <c r="U1657" s="35">
        <v>0</v>
      </c>
      <c r="V1657" s="35">
        <v>0</v>
      </c>
      <c r="W1657" s="35">
        <v>0</v>
      </c>
      <c r="X1657" s="77">
        <v>0</v>
      </c>
      <c r="Y1657" s="28"/>
      <c r="Z1657" s="201"/>
      <c r="AA1657" s="201"/>
      <c r="AB1657" s="201"/>
      <c r="AC1657" s="201"/>
      <c r="AD1657" s="201"/>
      <c r="AE1657" s="201"/>
      <c r="AF1657" s="201"/>
      <c r="AG1657" s="201"/>
      <c r="AH1657" s="201"/>
      <c r="AI1657" s="201"/>
      <c r="AJ1657" s="201"/>
      <c r="AK1657" s="201"/>
      <c r="AL1657" s="201"/>
      <c r="AM1657" s="201"/>
      <c r="AN1657" s="201"/>
      <c r="AO1657" s="201"/>
      <c r="AP1657" s="201"/>
      <c r="AQ1657" s="201"/>
      <c r="AR1657" s="201"/>
      <c r="AS1657" s="201"/>
      <c r="AT1657" s="201"/>
      <c r="AU1657" s="201"/>
    </row>
    <row r="1658" spans="1:47">
      <c r="A1658" s="11">
        <v>337</v>
      </c>
      <c r="B1658" s="61" t="s">
        <v>948</v>
      </c>
      <c r="C1658" s="35">
        <f t="shared" si="113"/>
        <v>14369951.399999999</v>
      </c>
      <c r="D1658" s="35">
        <v>5804632.0999999996</v>
      </c>
      <c r="E1658" s="35">
        <v>1784089</v>
      </c>
      <c r="F1658" s="35">
        <v>2020840.5999999999</v>
      </c>
      <c r="G1658" s="35">
        <v>1712218</v>
      </c>
      <c r="H1658" s="35">
        <v>3048171.6999999997</v>
      </c>
      <c r="I1658" s="35">
        <v>0</v>
      </c>
      <c r="J1658" s="87">
        <v>0</v>
      </c>
      <c r="K1658" s="37">
        <v>0</v>
      </c>
      <c r="L1658" s="37">
        <v>0</v>
      </c>
      <c r="M1658" s="37">
        <v>0</v>
      </c>
      <c r="N1658" s="35">
        <v>0</v>
      </c>
      <c r="O1658" s="35">
        <v>0</v>
      </c>
      <c r="P1658" s="35">
        <v>0</v>
      </c>
      <c r="Q1658" s="35">
        <v>0</v>
      </c>
      <c r="R1658" s="35">
        <v>0</v>
      </c>
      <c r="S1658" s="35">
        <v>0</v>
      </c>
      <c r="T1658" s="35">
        <v>0</v>
      </c>
      <c r="U1658" s="35">
        <v>0</v>
      </c>
      <c r="V1658" s="35">
        <v>0</v>
      </c>
      <c r="W1658" s="35">
        <v>0</v>
      </c>
      <c r="X1658" s="77">
        <v>0</v>
      </c>
      <c r="Y1658" s="28"/>
      <c r="Z1658" s="201"/>
      <c r="AA1658" s="201"/>
      <c r="AB1658" s="201"/>
      <c r="AC1658" s="201"/>
      <c r="AD1658" s="201"/>
      <c r="AE1658" s="201"/>
      <c r="AF1658" s="201"/>
      <c r="AG1658" s="201"/>
      <c r="AH1658" s="201"/>
      <c r="AI1658" s="201"/>
      <c r="AJ1658" s="201"/>
      <c r="AK1658" s="201"/>
      <c r="AL1658" s="201"/>
      <c r="AM1658" s="201"/>
      <c r="AN1658" s="201"/>
      <c r="AO1658" s="201"/>
      <c r="AP1658" s="201"/>
      <c r="AQ1658" s="201"/>
      <c r="AR1658" s="201"/>
      <c r="AS1658" s="201"/>
      <c r="AT1658" s="201"/>
      <c r="AU1658" s="201"/>
    </row>
    <row r="1659" spans="1:47">
      <c r="A1659" s="11">
        <v>338</v>
      </c>
      <c r="B1659" s="61" t="s">
        <v>1146</v>
      </c>
      <c r="C1659" s="35">
        <f t="shared" si="113"/>
        <v>15879133.800000001</v>
      </c>
      <c r="D1659" s="35">
        <v>4560144.9000000004</v>
      </c>
      <c r="E1659" s="35">
        <v>1401588</v>
      </c>
      <c r="F1659" s="35">
        <v>1587581.4000000001</v>
      </c>
      <c r="G1659" s="35">
        <v>1345126</v>
      </c>
      <c r="H1659" s="35">
        <v>2394657.3000000003</v>
      </c>
      <c r="I1659" s="35">
        <v>0</v>
      </c>
      <c r="J1659" s="87">
        <v>0</v>
      </c>
      <c r="K1659" s="37">
        <v>0</v>
      </c>
      <c r="L1659" s="37">
        <v>730</v>
      </c>
      <c r="M1659" s="37">
        <v>2172130.2000000002</v>
      </c>
      <c r="N1659" s="35">
        <v>0</v>
      </c>
      <c r="O1659" s="35">
        <v>0</v>
      </c>
      <c r="P1659" s="35">
        <v>1620</v>
      </c>
      <c r="Q1659" s="35">
        <v>2417906</v>
      </c>
      <c r="R1659" s="35">
        <v>0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  <c r="X1659" s="77">
        <v>0</v>
      </c>
      <c r="Y1659" s="28"/>
      <c r="Z1659" s="201"/>
      <c r="AA1659" s="201"/>
      <c r="AB1659" s="201"/>
      <c r="AC1659" s="201"/>
      <c r="AD1659" s="201"/>
      <c r="AE1659" s="201"/>
      <c r="AF1659" s="201"/>
      <c r="AG1659" s="201"/>
      <c r="AH1659" s="201"/>
      <c r="AI1659" s="201"/>
      <c r="AJ1659" s="201"/>
      <c r="AK1659" s="201"/>
      <c r="AL1659" s="201"/>
      <c r="AM1659" s="201"/>
      <c r="AN1659" s="201"/>
      <c r="AO1659" s="201"/>
      <c r="AP1659" s="201"/>
      <c r="AQ1659" s="201"/>
      <c r="AR1659" s="201"/>
      <c r="AS1659" s="201"/>
      <c r="AT1659" s="201"/>
      <c r="AU1659" s="201"/>
    </row>
    <row r="1660" spans="1:47" s="57" customFormat="1">
      <c r="A1660" s="11">
        <v>339</v>
      </c>
      <c r="B1660" s="59" t="s">
        <v>1131</v>
      </c>
      <c r="C1660" s="35">
        <f t="shared" si="113"/>
        <v>2424319</v>
      </c>
      <c r="D1660" s="35">
        <v>0</v>
      </c>
      <c r="E1660" s="35">
        <v>0</v>
      </c>
      <c r="F1660" s="35">
        <v>0</v>
      </c>
      <c r="G1660" s="35">
        <v>0</v>
      </c>
      <c r="H1660" s="35">
        <v>0</v>
      </c>
      <c r="I1660" s="35">
        <v>0</v>
      </c>
      <c r="J1660" s="84">
        <v>0</v>
      </c>
      <c r="K1660" s="35">
        <v>0</v>
      </c>
      <c r="L1660" s="35">
        <v>741.3</v>
      </c>
      <c r="M1660" s="35">
        <v>2424319</v>
      </c>
      <c r="N1660" s="35">
        <v>0</v>
      </c>
      <c r="O1660" s="35">
        <v>0</v>
      </c>
      <c r="P1660" s="35">
        <v>0</v>
      </c>
      <c r="Q1660" s="35">
        <v>0</v>
      </c>
      <c r="R1660" s="35">
        <v>0</v>
      </c>
      <c r="S1660" s="35">
        <v>0</v>
      </c>
      <c r="T1660" s="35">
        <v>0</v>
      </c>
      <c r="U1660" s="35">
        <v>0</v>
      </c>
      <c r="V1660" s="35">
        <v>0</v>
      </c>
      <c r="W1660" s="35">
        <v>0</v>
      </c>
      <c r="X1660" s="35">
        <v>0</v>
      </c>
      <c r="Y1660" s="28"/>
      <c r="Z1660" s="204"/>
      <c r="AA1660" s="204"/>
      <c r="AB1660" s="204"/>
      <c r="AC1660" s="204"/>
      <c r="AD1660" s="204"/>
      <c r="AE1660" s="204"/>
      <c r="AF1660" s="204"/>
      <c r="AG1660" s="204"/>
      <c r="AH1660" s="204"/>
      <c r="AI1660" s="204"/>
      <c r="AJ1660" s="204"/>
      <c r="AK1660" s="204"/>
      <c r="AL1660" s="204"/>
      <c r="AM1660" s="204"/>
      <c r="AN1660" s="204"/>
      <c r="AO1660" s="204"/>
      <c r="AP1660" s="204"/>
      <c r="AQ1660" s="204"/>
      <c r="AR1660" s="204"/>
      <c r="AS1660" s="204"/>
      <c r="AT1660" s="204"/>
      <c r="AU1660" s="204"/>
    </row>
    <row r="1661" spans="1:47">
      <c r="A1661" s="11">
        <v>340</v>
      </c>
      <c r="B1661" s="61" t="s">
        <v>1143</v>
      </c>
      <c r="C1661" s="35">
        <f t="shared" si="113"/>
        <v>2722255.3800000004</v>
      </c>
      <c r="D1661" s="35">
        <v>0</v>
      </c>
      <c r="E1661" s="35">
        <v>0</v>
      </c>
      <c r="F1661" s="35">
        <v>0</v>
      </c>
      <c r="G1661" s="35">
        <v>0</v>
      </c>
      <c r="H1661" s="35">
        <v>0</v>
      </c>
      <c r="I1661" s="35">
        <v>0</v>
      </c>
      <c r="J1661" s="87">
        <v>0</v>
      </c>
      <c r="K1661" s="37">
        <v>0</v>
      </c>
      <c r="L1661" s="37">
        <v>890</v>
      </c>
      <c r="M1661" s="37">
        <v>2722255.3800000004</v>
      </c>
      <c r="N1661" s="35">
        <v>0</v>
      </c>
      <c r="O1661" s="35">
        <v>0</v>
      </c>
      <c r="P1661" s="35">
        <v>0</v>
      </c>
      <c r="Q1661" s="35">
        <v>0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  <c r="X1661" s="77">
        <v>0</v>
      </c>
      <c r="Y1661" s="28"/>
      <c r="Z1661" s="201"/>
      <c r="AA1661" s="201"/>
      <c r="AB1661" s="201"/>
      <c r="AC1661" s="201"/>
      <c r="AD1661" s="201"/>
      <c r="AE1661" s="201"/>
      <c r="AF1661" s="201"/>
      <c r="AG1661" s="201"/>
      <c r="AH1661" s="201"/>
      <c r="AI1661" s="201"/>
      <c r="AJ1661" s="201"/>
      <c r="AK1661" s="201"/>
      <c r="AL1661" s="201"/>
      <c r="AM1661" s="201"/>
      <c r="AN1661" s="201"/>
      <c r="AO1661" s="201"/>
      <c r="AP1661" s="201"/>
      <c r="AQ1661" s="201"/>
      <c r="AR1661" s="201"/>
      <c r="AS1661" s="201"/>
      <c r="AT1661" s="201"/>
      <c r="AU1661" s="201"/>
    </row>
    <row r="1662" spans="1:47" s="57" customFormat="1">
      <c r="A1662" s="11">
        <v>341</v>
      </c>
      <c r="B1662" s="61" t="s">
        <v>1132</v>
      </c>
      <c r="C1662" s="35">
        <f t="shared" si="113"/>
        <v>2848824</v>
      </c>
      <c r="D1662" s="35">
        <v>0</v>
      </c>
      <c r="E1662" s="35">
        <v>0</v>
      </c>
      <c r="F1662" s="35">
        <v>0</v>
      </c>
      <c r="G1662" s="35">
        <v>0</v>
      </c>
      <c r="H1662" s="35">
        <v>0</v>
      </c>
      <c r="I1662" s="35">
        <v>0</v>
      </c>
      <c r="J1662" s="84">
        <v>0</v>
      </c>
      <c r="K1662" s="35">
        <v>0</v>
      </c>
      <c r="L1662" s="35">
        <v>871.2</v>
      </c>
      <c r="M1662" s="35">
        <v>2848824</v>
      </c>
      <c r="N1662" s="35">
        <v>0</v>
      </c>
      <c r="O1662" s="35">
        <v>0</v>
      </c>
      <c r="P1662" s="35">
        <v>0</v>
      </c>
      <c r="Q1662" s="35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  <c r="X1662" s="35">
        <v>0</v>
      </c>
      <c r="Y1662" s="28"/>
      <c r="Z1662" s="204"/>
      <c r="AA1662" s="204"/>
      <c r="AB1662" s="204"/>
      <c r="AC1662" s="204"/>
      <c r="AD1662" s="204"/>
      <c r="AE1662" s="204"/>
      <c r="AF1662" s="204"/>
      <c r="AG1662" s="204"/>
      <c r="AH1662" s="204"/>
      <c r="AI1662" s="204"/>
      <c r="AJ1662" s="204"/>
      <c r="AK1662" s="204"/>
      <c r="AL1662" s="204"/>
      <c r="AM1662" s="204"/>
      <c r="AN1662" s="204"/>
      <c r="AO1662" s="204"/>
      <c r="AP1662" s="204"/>
      <c r="AQ1662" s="204"/>
      <c r="AR1662" s="204"/>
      <c r="AS1662" s="204"/>
      <c r="AT1662" s="204"/>
      <c r="AU1662" s="204"/>
    </row>
    <row r="1663" spans="1:47" s="57" customFormat="1">
      <c r="A1663" s="11">
        <v>342</v>
      </c>
      <c r="B1663" s="61" t="s">
        <v>1133</v>
      </c>
      <c r="C1663" s="35">
        <f t="shared" si="113"/>
        <v>1259413</v>
      </c>
      <c r="D1663" s="35">
        <v>0</v>
      </c>
      <c r="E1663" s="35">
        <v>0</v>
      </c>
      <c r="F1663" s="35">
        <v>0</v>
      </c>
      <c r="G1663" s="35">
        <v>0</v>
      </c>
      <c r="H1663" s="35">
        <v>0</v>
      </c>
      <c r="I1663" s="35">
        <v>0</v>
      </c>
      <c r="J1663" s="84">
        <v>0</v>
      </c>
      <c r="K1663" s="35">
        <v>0</v>
      </c>
      <c r="L1663" s="35">
        <v>252.5</v>
      </c>
      <c r="M1663" s="35">
        <v>1259413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28"/>
      <c r="Z1663" s="204"/>
      <c r="AA1663" s="204"/>
      <c r="AB1663" s="204"/>
      <c r="AC1663" s="204"/>
      <c r="AD1663" s="204"/>
      <c r="AE1663" s="204"/>
      <c r="AF1663" s="204"/>
      <c r="AG1663" s="204"/>
      <c r="AH1663" s="204"/>
      <c r="AI1663" s="204"/>
      <c r="AJ1663" s="204"/>
      <c r="AK1663" s="204"/>
      <c r="AL1663" s="204"/>
      <c r="AM1663" s="204"/>
      <c r="AN1663" s="204"/>
      <c r="AO1663" s="204"/>
      <c r="AP1663" s="204"/>
      <c r="AQ1663" s="204"/>
      <c r="AR1663" s="204"/>
      <c r="AS1663" s="204"/>
      <c r="AT1663" s="204"/>
      <c r="AU1663" s="204"/>
    </row>
    <row r="1664" spans="1:47" s="57" customFormat="1">
      <c r="A1664" s="11">
        <v>343</v>
      </c>
      <c r="B1664" s="61" t="s">
        <v>1136</v>
      </c>
      <c r="C1664" s="35">
        <f t="shared" si="113"/>
        <v>8451023</v>
      </c>
      <c r="D1664" s="35">
        <v>0</v>
      </c>
      <c r="E1664" s="35">
        <v>0</v>
      </c>
      <c r="F1664" s="35">
        <v>0</v>
      </c>
      <c r="G1664" s="35">
        <v>0</v>
      </c>
      <c r="H1664" s="35">
        <v>0</v>
      </c>
      <c r="I1664" s="35">
        <v>0</v>
      </c>
      <c r="J1664" s="84">
        <v>0</v>
      </c>
      <c r="K1664" s="35">
        <v>0</v>
      </c>
      <c r="L1664" s="35">
        <v>0</v>
      </c>
      <c r="M1664" s="35">
        <v>0</v>
      </c>
      <c r="N1664" s="35">
        <v>0</v>
      </c>
      <c r="O1664" s="35">
        <v>0</v>
      </c>
      <c r="P1664" s="35">
        <v>3600</v>
      </c>
      <c r="Q1664" s="35">
        <v>8451023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28"/>
      <c r="Z1664" s="204"/>
      <c r="AA1664" s="204"/>
      <c r="AB1664" s="204"/>
      <c r="AC1664" s="204"/>
      <c r="AD1664" s="204"/>
      <c r="AE1664" s="204"/>
      <c r="AF1664" s="204"/>
      <c r="AG1664" s="204"/>
      <c r="AH1664" s="204"/>
      <c r="AI1664" s="204"/>
      <c r="AJ1664" s="204"/>
      <c r="AK1664" s="204"/>
      <c r="AL1664" s="204"/>
      <c r="AM1664" s="204"/>
      <c r="AN1664" s="204"/>
      <c r="AO1664" s="204"/>
      <c r="AP1664" s="204"/>
      <c r="AQ1664" s="204"/>
      <c r="AR1664" s="204"/>
      <c r="AS1664" s="204"/>
      <c r="AT1664" s="204"/>
      <c r="AU1664" s="204"/>
    </row>
    <row r="1665" spans="1:47">
      <c r="A1665" s="32" t="s">
        <v>315</v>
      </c>
      <c r="B1665" s="33"/>
      <c r="C1665" s="27">
        <f>SUM(C1666:C1670)</f>
        <v>7981678.7999999998</v>
      </c>
      <c r="D1665" s="27">
        <f t="shared" ref="D1665:W1665" si="114">SUM(D1666:D1670)</f>
        <v>1202442</v>
      </c>
      <c r="E1665" s="27">
        <f t="shared" si="114"/>
        <v>961925</v>
      </c>
      <c r="F1665" s="27">
        <f t="shared" si="114"/>
        <v>252180</v>
      </c>
      <c r="G1665" s="27">
        <f t="shared" si="114"/>
        <v>439223.5</v>
      </c>
      <c r="H1665" s="27">
        <f t="shared" si="114"/>
        <v>396159</v>
      </c>
      <c r="I1665" s="27">
        <f t="shared" si="114"/>
        <v>347730</v>
      </c>
      <c r="J1665" s="83">
        <f t="shared" si="114"/>
        <v>0</v>
      </c>
      <c r="K1665" s="27">
        <f t="shared" si="114"/>
        <v>0</v>
      </c>
      <c r="L1665" s="27">
        <f t="shared" si="114"/>
        <v>1122</v>
      </c>
      <c r="M1665" s="27">
        <f t="shared" si="114"/>
        <v>3180304.7</v>
      </c>
      <c r="N1665" s="27">
        <f t="shared" si="114"/>
        <v>0</v>
      </c>
      <c r="O1665" s="27">
        <f t="shared" si="114"/>
        <v>0</v>
      </c>
      <c r="P1665" s="27">
        <f t="shared" si="114"/>
        <v>1130</v>
      </c>
      <c r="Q1665" s="27">
        <f t="shared" si="114"/>
        <v>751308.60000000009</v>
      </c>
      <c r="R1665" s="27">
        <f t="shared" si="114"/>
        <v>10.7</v>
      </c>
      <c r="S1665" s="27">
        <f t="shared" si="114"/>
        <v>294094</v>
      </c>
      <c r="T1665" s="27">
        <f t="shared" si="114"/>
        <v>0</v>
      </c>
      <c r="U1665" s="27">
        <f t="shared" si="114"/>
        <v>0</v>
      </c>
      <c r="V1665" s="27">
        <f t="shared" si="114"/>
        <v>10595</v>
      </c>
      <c r="W1665" s="27">
        <f t="shared" si="114"/>
        <v>0</v>
      </c>
      <c r="X1665" s="27">
        <v>145717</v>
      </c>
      <c r="Y1665" s="28"/>
      <c r="Z1665" s="201"/>
      <c r="AA1665" s="201"/>
      <c r="AB1665" s="201"/>
      <c r="AC1665" s="201"/>
      <c r="AD1665" s="201"/>
      <c r="AE1665" s="201"/>
      <c r="AF1665" s="201"/>
      <c r="AG1665" s="201"/>
      <c r="AH1665" s="201"/>
      <c r="AI1665" s="201"/>
      <c r="AJ1665" s="201"/>
      <c r="AK1665" s="201"/>
      <c r="AL1665" s="201"/>
      <c r="AM1665" s="201"/>
      <c r="AN1665" s="201"/>
      <c r="AO1665" s="201"/>
      <c r="AP1665" s="201"/>
      <c r="AQ1665" s="201"/>
      <c r="AR1665" s="201"/>
      <c r="AS1665" s="201"/>
      <c r="AT1665" s="201"/>
      <c r="AU1665" s="201"/>
    </row>
    <row r="1666" spans="1:47" ht="25.5">
      <c r="A1666" s="11">
        <v>344</v>
      </c>
      <c r="B1666" s="1" t="s">
        <v>628</v>
      </c>
      <c r="C1666" s="35">
        <f>D1666+E1666+F1666+G1666+H1666+I1666+K1666+M1666+O1666+Q1666+S1666+U1666+V1666+W1666+X1666</f>
        <v>1496883.9</v>
      </c>
      <c r="D1666" s="35">
        <v>479819</v>
      </c>
      <c r="E1666" s="35">
        <v>124829</v>
      </c>
      <c r="F1666" s="35">
        <v>100629</v>
      </c>
      <c r="G1666" s="35">
        <v>66680</v>
      </c>
      <c r="H1666" s="35">
        <v>158082</v>
      </c>
      <c r="I1666" s="35">
        <v>138757</v>
      </c>
      <c r="J1666" s="84">
        <v>0</v>
      </c>
      <c r="K1666" s="35">
        <v>0</v>
      </c>
      <c r="L1666" s="35">
        <v>224</v>
      </c>
      <c r="M1666" s="35">
        <v>93491.7</v>
      </c>
      <c r="N1666" s="35">
        <v>0</v>
      </c>
      <c r="O1666" s="35">
        <v>0</v>
      </c>
      <c r="P1666" s="35">
        <v>565</v>
      </c>
      <c r="Q1666" s="35">
        <v>299800.2</v>
      </c>
      <c r="R1666" s="35">
        <v>0</v>
      </c>
      <c r="S1666" s="35">
        <v>0</v>
      </c>
      <c r="T1666" s="35">
        <v>0</v>
      </c>
      <c r="U1666" s="35">
        <v>0</v>
      </c>
      <c r="V1666" s="35">
        <v>3508</v>
      </c>
      <c r="W1666" s="35">
        <v>0</v>
      </c>
      <c r="X1666" s="35">
        <v>31288</v>
      </c>
      <c r="Y1666" s="28"/>
      <c r="Z1666" s="201"/>
      <c r="AA1666" s="201"/>
      <c r="AB1666" s="201"/>
      <c r="AC1666" s="201"/>
      <c r="AD1666" s="201"/>
      <c r="AE1666" s="201"/>
      <c r="AF1666" s="201"/>
      <c r="AG1666" s="201"/>
      <c r="AH1666" s="201"/>
      <c r="AI1666" s="201"/>
      <c r="AJ1666" s="201"/>
      <c r="AK1666" s="201"/>
      <c r="AL1666" s="201"/>
      <c r="AM1666" s="201"/>
      <c r="AN1666" s="201"/>
      <c r="AO1666" s="201"/>
      <c r="AP1666" s="201"/>
      <c r="AQ1666" s="201"/>
      <c r="AR1666" s="201"/>
      <c r="AS1666" s="201"/>
      <c r="AT1666" s="201"/>
      <c r="AU1666" s="201"/>
    </row>
    <row r="1667" spans="1:47" ht="25.5">
      <c r="A1667" s="11">
        <v>345</v>
      </c>
      <c r="B1667" s="1" t="s">
        <v>629</v>
      </c>
      <c r="C1667" s="35">
        <f>D1667+E1667+F1667+G1667+H1667+I1667+K1667+M1667+O1667+Q1667+S1667+U1667+V1667+W1667+X1667</f>
        <v>2247509.7999999998</v>
      </c>
      <c r="D1667" s="35">
        <v>722623</v>
      </c>
      <c r="E1667" s="35">
        <v>187997</v>
      </c>
      <c r="F1667" s="35">
        <v>151551</v>
      </c>
      <c r="G1667" s="35">
        <v>100422</v>
      </c>
      <c r="H1667" s="35">
        <v>238077</v>
      </c>
      <c r="I1667" s="35">
        <v>208973</v>
      </c>
      <c r="J1667" s="84">
        <v>0</v>
      </c>
      <c r="K1667" s="35">
        <v>0</v>
      </c>
      <c r="L1667" s="35">
        <v>224</v>
      </c>
      <c r="M1667" s="35">
        <v>140801.4</v>
      </c>
      <c r="N1667" s="35">
        <v>0</v>
      </c>
      <c r="O1667" s="35">
        <v>0</v>
      </c>
      <c r="P1667" s="35">
        <v>565</v>
      </c>
      <c r="Q1667" s="35">
        <v>451508.4</v>
      </c>
      <c r="R1667" s="35">
        <v>0</v>
      </c>
      <c r="S1667" s="35">
        <v>0</v>
      </c>
      <c r="T1667" s="35">
        <v>0</v>
      </c>
      <c r="U1667" s="35">
        <v>0</v>
      </c>
      <c r="V1667" s="35">
        <v>3546</v>
      </c>
      <c r="W1667" s="35">
        <v>0</v>
      </c>
      <c r="X1667" s="35">
        <v>42011</v>
      </c>
      <c r="Y1667" s="28"/>
      <c r="Z1667" s="201"/>
      <c r="AA1667" s="201"/>
      <c r="AB1667" s="201"/>
      <c r="AC1667" s="201"/>
      <c r="AD1667" s="201"/>
      <c r="AE1667" s="201"/>
      <c r="AF1667" s="201"/>
      <c r="AG1667" s="201"/>
      <c r="AH1667" s="201"/>
      <c r="AI1667" s="201"/>
      <c r="AJ1667" s="201"/>
      <c r="AK1667" s="201"/>
      <c r="AL1667" s="201"/>
      <c r="AM1667" s="201"/>
      <c r="AN1667" s="201"/>
      <c r="AO1667" s="201"/>
      <c r="AP1667" s="201"/>
      <c r="AQ1667" s="201"/>
      <c r="AR1667" s="201"/>
      <c r="AS1667" s="201"/>
      <c r="AT1667" s="201"/>
      <c r="AU1667" s="201"/>
    </row>
    <row r="1668" spans="1:47" ht="25.5">
      <c r="A1668" s="11">
        <v>346</v>
      </c>
      <c r="B1668" s="1" t="s">
        <v>630</v>
      </c>
      <c r="C1668" s="35">
        <f>D1668+E1668+F1668+G1668+H1668+I1668+K1668+M1668+O1668+Q1668+S1668+U1668+V1668+W1668+X1668</f>
        <v>260731.6</v>
      </c>
      <c r="D1668" s="35">
        <v>0</v>
      </c>
      <c r="E1668" s="35">
        <v>143973</v>
      </c>
      <c r="F1668" s="35">
        <v>0</v>
      </c>
      <c r="G1668" s="35">
        <v>0</v>
      </c>
      <c r="H1668" s="35">
        <v>0</v>
      </c>
      <c r="I1668" s="35">
        <v>0</v>
      </c>
      <c r="J1668" s="84">
        <v>0</v>
      </c>
      <c r="K1668" s="35">
        <v>0</v>
      </c>
      <c r="L1668" s="35">
        <v>224</v>
      </c>
      <c r="M1668" s="35">
        <v>107829.6</v>
      </c>
      <c r="N1668" s="35">
        <v>0</v>
      </c>
      <c r="O1668" s="35">
        <v>0</v>
      </c>
      <c r="P1668" s="35">
        <v>0</v>
      </c>
      <c r="Q1668" s="35">
        <v>0</v>
      </c>
      <c r="R1668" s="35">
        <v>0</v>
      </c>
      <c r="S1668" s="35">
        <v>0</v>
      </c>
      <c r="T1668" s="35">
        <v>0</v>
      </c>
      <c r="U1668" s="35">
        <v>0</v>
      </c>
      <c r="V1668" s="35">
        <v>3541</v>
      </c>
      <c r="W1668" s="35">
        <v>0</v>
      </c>
      <c r="X1668" s="35">
        <v>5388</v>
      </c>
      <c r="Y1668" s="28"/>
      <c r="Z1668" s="201"/>
      <c r="AA1668" s="201"/>
      <c r="AB1668" s="201"/>
      <c r="AC1668" s="201"/>
      <c r="AD1668" s="201"/>
      <c r="AE1668" s="201"/>
      <c r="AF1668" s="201"/>
      <c r="AG1668" s="201"/>
      <c r="AH1668" s="201"/>
      <c r="AI1668" s="201"/>
      <c r="AJ1668" s="201"/>
      <c r="AK1668" s="201"/>
      <c r="AL1668" s="201"/>
      <c r="AM1668" s="201"/>
      <c r="AN1668" s="201"/>
      <c r="AO1668" s="201"/>
      <c r="AP1668" s="201"/>
      <c r="AQ1668" s="201"/>
      <c r="AR1668" s="201"/>
      <c r="AS1668" s="201"/>
      <c r="AT1668" s="201"/>
      <c r="AU1668" s="201"/>
    </row>
    <row r="1669" spans="1:47">
      <c r="A1669" s="11">
        <v>347</v>
      </c>
      <c r="B1669" s="212" t="s">
        <v>316</v>
      </c>
      <c r="C1669" s="35">
        <f>D1669+E1669+F1669+G1669+H1669+I1669+K1669+M1669+O1669+Q1669+S1669+U1669+V1669+W1669+X1669</f>
        <v>777247.5</v>
      </c>
      <c r="D1669" s="35">
        <v>0</v>
      </c>
      <c r="E1669" s="35">
        <v>505126</v>
      </c>
      <c r="F1669" s="35">
        <v>0</v>
      </c>
      <c r="G1669" s="35">
        <v>272121.5</v>
      </c>
      <c r="H1669" s="35">
        <v>0</v>
      </c>
      <c r="I1669" s="35">
        <v>0</v>
      </c>
      <c r="J1669" s="84">
        <v>0</v>
      </c>
      <c r="K1669" s="35">
        <v>0</v>
      </c>
      <c r="L1669" s="35">
        <v>0</v>
      </c>
      <c r="M1669" s="35">
        <v>0</v>
      </c>
      <c r="N1669" s="35">
        <v>0</v>
      </c>
      <c r="O1669" s="35">
        <v>0</v>
      </c>
      <c r="P1669" s="35">
        <v>0</v>
      </c>
      <c r="Q1669" s="35">
        <v>0</v>
      </c>
      <c r="R1669" s="35">
        <v>0</v>
      </c>
      <c r="S1669" s="35">
        <v>0</v>
      </c>
      <c r="T1669" s="35">
        <v>0</v>
      </c>
      <c r="U1669" s="35">
        <v>0</v>
      </c>
      <c r="V1669" s="35">
        <v>0</v>
      </c>
      <c r="W1669" s="35">
        <v>0</v>
      </c>
      <c r="X1669" s="35">
        <v>0</v>
      </c>
      <c r="Y1669" s="28"/>
    </row>
    <row r="1670" spans="1:47">
      <c r="A1670" s="11">
        <v>348</v>
      </c>
      <c r="B1670" s="1" t="s">
        <v>678</v>
      </c>
      <c r="C1670" s="35">
        <f>D1670+E1670+F1670+G1670+H1670+I1670+K1670+M1670+O1670+Q1670+S1670+U1670+V1670+W1670+X1670</f>
        <v>3199306</v>
      </c>
      <c r="D1670" s="35">
        <v>0</v>
      </c>
      <c r="E1670" s="35">
        <v>0</v>
      </c>
      <c r="F1670" s="35">
        <v>0</v>
      </c>
      <c r="G1670" s="35">
        <v>0</v>
      </c>
      <c r="H1670" s="35">
        <v>0</v>
      </c>
      <c r="I1670" s="35">
        <v>0</v>
      </c>
      <c r="J1670" s="84">
        <v>0</v>
      </c>
      <c r="K1670" s="35">
        <v>0</v>
      </c>
      <c r="L1670" s="35">
        <v>450</v>
      </c>
      <c r="M1670" s="86">
        <v>2838182</v>
      </c>
      <c r="N1670" s="35">
        <v>0</v>
      </c>
      <c r="O1670" s="35">
        <v>0</v>
      </c>
      <c r="P1670" s="35">
        <v>0</v>
      </c>
      <c r="Q1670" s="35">
        <v>0</v>
      </c>
      <c r="R1670" s="35">
        <v>10.7</v>
      </c>
      <c r="S1670" s="35">
        <v>294094</v>
      </c>
      <c r="T1670" s="35">
        <v>0</v>
      </c>
      <c r="U1670" s="35">
        <v>0</v>
      </c>
      <c r="V1670" s="35">
        <v>0</v>
      </c>
      <c r="W1670" s="35">
        <v>0</v>
      </c>
      <c r="X1670" s="35">
        <v>67030</v>
      </c>
      <c r="Y1670" s="28"/>
      <c r="Z1670" s="201"/>
      <c r="AA1670" s="201"/>
      <c r="AB1670" s="201"/>
      <c r="AC1670" s="201"/>
      <c r="AD1670" s="201"/>
      <c r="AE1670" s="201"/>
      <c r="AF1670" s="201"/>
      <c r="AG1670" s="201"/>
      <c r="AH1670" s="201"/>
      <c r="AI1670" s="201"/>
      <c r="AJ1670" s="201"/>
      <c r="AK1670" s="201"/>
      <c r="AL1670" s="201"/>
      <c r="AM1670" s="201"/>
      <c r="AN1670" s="201"/>
      <c r="AO1670" s="201"/>
      <c r="AP1670" s="201"/>
      <c r="AQ1670" s="201"/>
      <c r="AR1670" s="201"/>
      <c r="AS1670" s="201"/>
      <c r="AT1670" s="201"/>
      <c r="AU1670" s="201"/>
    </row>
    <row r="1671" spans="1:47">
      <c r="A1671" s="39" t="s">
        <v>318</v>
      </c>
      <c r="B1671" s="33"/>
      <c r="C1671" s="27">
        <f>SUM(C1672:C1674)</f>
        <v>2283026.34</v>
      </c>
      <c r="D1671" s="27">
        <f t="shared" ref="D1671:X1671" si="115">SUM(D1672:D1674)</f>
        <v>0</v>
      </c>
      <c r="E1671" s="27">
        <f t="shared" si="115"/>
        <v>33702</v>
      </c>
      <c r="F1671" s="27">
        <f t="shared" si="115"/>
        <v>0</v>
      </c>
      <c r="G1671" s="27">
        <f t="shared" si="115"/>
        <v>0</v>
      </c>
      <c r="H1671" s="27">
        <f t="shared" si="115"/>
        <v>0</v>
      </c>
      <c r="I1671" s="27">
        <f t="shared" si="115"/>
        <v>0</v>
      </c>
      <c r="J1671" s="83">
        <f t="shared" si="115"/>
        <v>0</v>
      </c>
      <c r="K1671" s="27">
        <f t="shared" si="115"/>
        <v>0</v>
      </c>
      <c r="L1671" s="27">
        <f t="shared" si="115"/>
        <v>522.20000000000005</v>
      </c>
      <c r="M1671" s="27">
        <f t="shared" si="115"/>
        <v>709172</v>
      </c>
      <c r="N1671" s="27">
        <f t="shared" si="115"/>
        <v>0</v>
      </c>
      <c r="O1671" s="27">
        <f t="shared" si="115"/>
        <v>0</v>
      </c>
      <c r="P1671" s="27">
        <f t="shared" si="115"/>
        <v>1148.5</v>
      </c>
      <c r="Q1671" s="27">
        <f t="shared" si="115"/>
        <v>1485674.34</v>
      </c>
      <c r="R1671" s="27">
        <f t="shared" si="115"/>
        <v>0</v>
      </c>
      <c r="S1671" s="27">
        <f t="shared" si="115"/>
        <v>0</v>
      </c>
      <c r="T1671" s="27">
        <f t="shared" si="115"/>
        <v>0</v>
      </c>
      <c r="U1671" s="27">
        <f t="shared" si="115"/>
        <v>0</v>
      </c>
      <c r="V1671" s="27">
        <f t="shared" si="115"/>
        <v>6788</v>
      </c>
      <c r="W1671" s="27">
        <f t="shared" si="115"/>
        <v>0</v>
      </c>
      <c r="X1671" s="27">
        <f t="shared" si="115"/>
        <v>47690</v>
      </c>
      <c r="Y1671" s="28"/>
      <c r="Z1671" s="201"/>
      <c r="AA1671" s="201"/>
      <c r="AB1671" s="201"/>
      <c r="AC1671" s="201"/>
      <c r="AD1671" s="201"/>
      <c r="AE1671" s="201"/>
      <c r="AF1671" s="201"/>
      <c r="AG1671" s="201"/>
      <c r="AH1671" s="201"/>
      <c r="AI1671" s="201"/>
      <c r="AJ1671" s="201"/>
      <c r="AK1671" s="201"/>
      <c r="AL1671" s="201"/>
      <c r="AM1671" s="201"/>
      <c r="AN1671" s="201"/>
      <c r="AO1671" s="201"/>
      <c r="AP1671" s="201"/>
      <c r="AQ1671" s="201"/>
      <c r="AR1671" s="201"/>
      <c r="AS1671" s="201"/>
      <c r="AT1671" s="201"/>
      <c r="AU1671" s="201"/>
    </row>
    <row r="1672" spans="1:47">
      <c r="A1672" s="11">
        <v>349</v>
      </c>
      <c r="B1672" s="46" t="s">
        <v>631</v>
      </c>
      <c r="C1672" s="35">
        <f>D1672+E1672+F1672+G1672+H1672+I1672+K1672+M1672+O1672+Q1672+S1672+U1672+V1672+W1672+X1672</f>
        <v>727486.05</v>
      </c>
      <c r="D1672" s="35">
        <v>0</v>
      </c>
      <c r="E1672" s="35">
        <v>0</v>
      </c>
      <c r="F1672" s="35">
        <v>0</v>
      </c>
      <c r="G1672" s="35">
        <v>0</v>
      </c>
      <c r="H1672" s="35">
        <v>0</v>
      </c>
      <c r="I1672" s="35">
        <v>0</v>
      </c>
      <c r="J1672" s="84">
        <v>0</v>
      </c>
      <c r="K1672" s="35">
        <v>0</v>
      </c>
      <c r="L1672" s="35">
        <v>0</v>
      </c>
      <c r="M1672" s="35">
        <v>0</v>
      </c>
      <c r="N1672" s="35">
        <v>0</v>
      </c>
      <c r="O1672" s="35">
        <v>0</v>
      </c>
      <c r="P1672" s="35">
        <v>550.6</v>
      </c>
      <c r="Q1672" s="35">
        <v>712244.05</v>
      </c>
      <c r="R1672" s="35">
        <v>0</v>
      </c>
      <c r="S1672" s="35">
        <v>0</v>
      </c>
      <c r="T1672" s="35">
        <v>0</v>
      </c>
      <c r="U1672" s="35">
        <v>0</v>
      </c>
      <c r="V1672" s="35">
        <v>0</v>
      </c>
      <c r="W1672" s="35">
        <v>0</v>
      </c>
      <c r="X1672" s="35">
        <v>15242</v>
      </c>
      <c r="Y1672" s="28"/>
      <c r="Z1672" s="201"/>
      <c r="AA1672" s="201"/>
      <c r="AB1672" s="201"/>
      <c r="AC1672" s="201"/>
      <c r="AD1672" s="201"/>
      <c r="AE1672" s="201"/>
      <c r="AF1672" s="201"/>
      <c r="AG1672" s="201"/>
      <c r="AH1672" s="201"/>
      <c r="AI1672" s="201"/>
      <c r="AJ1672" s="201"/>
      <c r="AK1672" s="201"/>
      <c r="AL1672" s="201"/>
      <c r="AM1672" s="201"/>
      <c r="AN1672" s="201"/>
      <c r="AO1672" s="201"/>
      <c r="AP1672" s="201"/>
      <c r="AQ1672" s="201"/>
      <c r="AR1672" s="201"/>
      <c r="AS1672" s="201"/>
      <c r="AT1672" s="201"/>
      <c r="AU1672" s="201"/>
    </row>
    <row r="1673" spans="1:47">
      <c r="A1673" s="11">
        <v>350</v>
      </c>
      <c r="B1673" s="46" t="s">
        <v>632</v>
      </c>
      <c r="C1673" s="35">
        <f>D1673+E1673+F1673+G1673+H1673+I1673+K1673+M1673+O1673+Q1673+S1673+U1673+V1673+W1673+X1673</f>
        <v>789981.29</v>
      </c>
      <c r="D1673" s="35">
        <v>0</v>
      </c>
      <c r="E1673" s="35">
        <v>0</v>
      </c>
      <c r="F1673" s="35">
        <v>0</v>
      </c>
      <c r="G1673" s="35">
        <v>0</v>
      </c>
      <c r="H1673" s="35">
        <v>0</v>
      </c>
      <c r="I1673" s="35">
        <v>0</v>
      </c>
      <c r="J1673" s="84">
        <v>0</v>
      </c>
      <c r="K1673" s="35">
        <v>0</v>
      </c>
      <c r="L1673" s="35">
        <v>0</v>
      </c>
      <c r="M1673" s="35">
        <v>0</v>
      </c>
      <c r="N1673" s="35">
        <v>0</v>
      </c>
      <c r="O1673" s="35">
        <v>0</v>
      </c>
      <c r="P1673" s="35">
        <v>597.9</v>
      </c>
      <c r="Q1673" s="35">
        <v>773430.29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0</v>
      </c>
      <c r="X1673" s="35">
        <v>16551</v>
      </c>
      <c r="Y1673" s="28"/>
      <c r="Z1673" s="201"/>
      <c r="AA1673" s="201"/>
      <c r="AB1673" s="201"/>
      <c r="AC1673" s="201"/>
      <c r="AD1673" s="201"/>
      <c r="AE1673" s="201"/>
      <c r="AF1673" s="201"/>
      <c r="AG1673" s="201"/>
      <c r="AH1673" s="201"/>
      <c r="AI1673" s="201"/>
      <c r="AJ1673" s="201"/>
      <c r="AK1673" s="201"/>
      <c r="AL1673" s="201"/>
      <c r="AM1673" s="201"/>
      <c r="AN1673" s="201"/>
      <c r="AO1673" s="201"/>
      <c r="AP1673" s="201"/>
      <c r="AQ1673" s="201"/>
      <c r="AR1673" s="201"/>
      <c r="AS1673" s="201"/>
      <c r="AT1673" s="201"/>
      <c r="AU1673" s="201"/>
    </row>
    <row r="1674" spans="1:47">
      <c r="A1674" s="11">
        <v>351</v>
      </c>
      <c r="B1674" s="46" t="s">
        <v>633</v>
      </c>
      <c r="C1674" s="35">
        <f>D1674+E1674+F1674+G1674+H1674+I1674+K1674+M1674+O1674+Q1674+S1674+U1674+V1674+W1674+X1674</f>
        <v>765559</v>
      </c>
      <c r="D1674" s="35">
        <v>0</v>
      </c>
      <c r="E1674" s="35">
        <v>33702</v>
      </c>
      <c r="F1674" s="35">
        <v>0</v>
      </c>
      <c r="G1674" s="35">
        <v>0</v>
      </c>
      <c r="H1674" s="35">
        <v>0</v>
      </c>
      <c r="I1674" s="35">
        <v>0</v>
      </c>
      <c r="J1674" s="84">
        <v>0</v>
      </c>
      <c r="K1674" s="35">
        <v>0</v>
      </c>
      <c r="L1674" s="35">
        <v>522.20000000000005</v>
      </c>
      <c r="M1674" s="35">
        <v>709172</v>
      </c>
      <c r="N1674" s="35">
        <v>0</v>
      </c>
      <c r="O1674" s="35">
        <v>0</v>
      </c>
      <c r="P1674" s="35">
        <v>0</v>
      </c>
      <c r="Q1674" s="35">
        <v>0</v>
      </c>
      <c r="R1674" s="35">
        <v>0</v>
      </c>
      <c r="S1674" s="35">
        <v>0</v>
      </c>
      <c r="T1674" s="35">
        <v>0</v>
      </c>
      <c r="U1674" s="35">
        <v>0</v>
      </c>
      <c r="V1674" s="35">
        <v>6788</v>
      </c>
      <c r="W1674" s="35">
        <v>0</v>
      </c>
      <c r="X1674" s="35">
        <v>15897</v>
      </c>
      <c r="Y1674" s="28"/>
      <c r="Z1674" s="201"/>
      <c r="AA1674" s="201"/>
      <c r="AB1674" s="201"/>
      <c r="AC1674" s="201"/>
      <c r="AD1674" s="201"/>
      <c r="AE1674" s="201"/>
      <c r="AF1674" s="201"/>
      <c r="AG1674" s="201"/>
      <c r="AH1674" s="201"/>
      <c r="AI1674" s="201"/>
      <c r="AJ1674" s="201"/>
      <c r="AK1674" s="201"/>
      <c r="AL1674" s="201"/>
      <c r="AM1674" s="201"/>
      <c r="AN1674" s="201"/>
      <c r="AO1674" s="201"/>
      <c r="AP1674" s="201"/>
      <c r="AQ1674" s="201"/>
      <c r="AR1674" s="201"/>
      <c r="AS1674" s="201"/>
      <c r="AT1674" s="201"/>
      <c r="AU1674" s="201"/>
    </row>
    <row r="1675" spans="1:47">
      <c r="A1675" s="39" t="s">
        <v>322</v>
      </c>
      <c r="B1675" s="33"/>
      <c r="C1675" s="27">
        <f>SUM(C1676:C1677)</f>
        <v>966290.37999999989</v>
      </c>
      <c r="D1675" s="27">
        <f t="shared" ref="D1675:X1675" si="116">SUM(D1676:D1677)</f>
        <v>0</v>
      </c>
      <c r="E1675" s="27">
        <f t="shared" si="116"/>
        <v>91324.61</v>
      </c>
      <c r="F1675" s="27">
        <f t="shared" si="116"/>
        <v>0</v>
      </c>
      <c r="G1675" s="27">
        <f t="shared" si="116"/>
        <v>151119.65</v>
      </c>
      <c r="H1675" s="27">
        <f t="shared" si="116"/>
        <v>175385.21</v>
      </c>
      <c r="I1675" s="27">
        <f t="shared" si="116"/>
        <v>321870.90999999997</v>
      </c>
      <c r="J1675" s="83">
        <f t="shared" si="116"/>
        <v>0</v>
      </c>
      <c r="K1675" s="27">
        <f t="shared" si="116"/>
        <v>0</v>
      </c>
      <c r="L1675" s="27">
        <f t="shared" si="116"/>
        <v>183.7</v>
      </c>
      <c r="M1675" s="27">
        <f t="shared" si="116"/>
        <v>197293</v>
      </c>
      <c r="N1675" s="27">
        <f t="shared" si="116"/>
        <v>0</v>
      </c>
      <c r="O1675" s="27">
        <f t="shared" si="116"/>
        <v>0</v>
      </c>
      <c r="P1675" s="27">
        <f t="shared" si="116"/>
        <v>0</v>
      </c>
      <c r="Q1675" s="27">
        <f t="shared" si="116"/>
        <v>0</v>
      </c>
      <c r="R1675" s="27">
        <f t="shared" si="116"/>
        <v>0</v>
      </c>
      <c r="S1675" s="27">
        <f t="shared" si="116"/>
        <v>0</v>
      </c>
      <c r="T1675" s="27">
        <f t="shared" si="116"/>
        <v>0</v>
      </c>
      <c r="U1675" s="27">
        <f t="shared" si="116"/>
        <v>0</v>
      </c>
      <c r="V1675" s="27">
        <f t="shared" si="116"/>
        <v>9246</v>
      </c>
      <c r="W1675" s="27">
        <f t="shared" si="116"/>
        <v>0</v>
      </c>
      <c r="X1675" s="27">
        <f t="shared" si="116"/>
        <v>20051</v>
      </c>
      <c r="Y1675" s="28"/>
      <c r="Z1675" s="201"/>
      <c r="AA1675" s="201"/>
      <c r="AB1675" s="201"/>
      <c r="AC1675" s="201"/>
      <c r="AD1675" s="201"/>
      <c r="AE1675" s="201"/>
      <c r="AF1675" s="201"/>
      <c r="AG1675" s="201"/>
      <c r="AH1675" s="201"/>
      <c r="AI1675" s="201"/>
      <c r="AJ1675" s="201"/>
      <c r="AK1675" s="201"/>
      <c r="AL1675" s="201"/>
      <c r="AM1675" s="201"/>
      <c r="AN1675" s="201"/>
      <c r="AO1675" s="201"/>
      <c r="AP1675" s="201"/>
      <c r="AQ1675" s="201"/>
      <c r="AR1675" s="201"/>
      <c r="AS1675" s="201"/>
      <c r="AT1675" s="201"/>
      <c r="AU1675" s="201"/>
    </row>
    <row r="1676" spans="1:47">
      <c r="A1676" s="11">
        <v>352</v>
      </c>
      <c r="B1676" s="46" t="s">
        <v>634</v>
      </c>
      <c r="C1676" s="35">
        <f>D1676+E1676+F1676+G1676+H1676+I1676+K1676+M1676+O1676+Q1676+S1676+U1676+V1676+W1676+X1676</f>
        <v>764775.37999999989</v>
      </c>
      <c r="D1676" s="35">
        <v>0</v>
      </c>
      <c r="E1676" s="35">
        <v>91324.61</v>
      </c>
      <c r="F1676" s="35">
        <v>0</v>
      </c>
      <c r="G1676" s="35">
        <v>151119.65</v>
      </c>
      <c r="H1676" s="35">
        <v>175385.21</v>
      </c>
      <c r="I1676" s="35">
        <v>321870.90999999997</v>
      </c>
      <c r="J1676" s="84">
        <v>0</v>
      </c>
      <c r="K1676" s="35">
        <v>0</v>
      </c>
      <c r="L1676" s="35">
        <v>0</v>
      </c>
      <c r="M1676" s="35">
        <v>0</v>
      </c>
      <c r="N1676" s="35">
        <v>0</v>
      </c>
      <c r="O1676" s="35">
        <v>0</v>
      </c>
      <c r="P1676" s="35">
        <v>0</v>
      </c>
      <c r="Q1676" s="35">
        <v>0</v>
      </c>
      <c r="R1676" s="35">
        <v>0</v>
      </c>
      <c r="S1676" s="35">
        <v>0</v>
      </c>
      <c r="T1676" s="35">
        <v>0</v>
      </c>
      <c r="U1676" s="35">
        <v>0</v>
      </c>
      <c r="V1676" s="35">
        <v>9246</v>
      </c>
      <c r="W1676" s="35">
        <v>0</v>
      </c>
      <c r="X1676" s="35">
        <v>15829</v>
      </c>
      <c r="Y1676" s="28"/>
      <c r="Z1676" s="201"/>
      <c r="AA1676" s="201"/>
      <c r="AB1676" s="201"/>
      <c r="AC1676" s="201"/>
      <c r="AD1676" s="201"/>
      <c r="AE1676" s="201"/>
      <c r="AF1676" s="201"/>
      <c r="AG1676" s="201"/>
      <c r="AH1676" s="201"/>
      <c r="AI1676" s="201"/>
      <c r="AJ1676" s="201"/>
      <c r="AK1676" s="201"/>
      <c r="AL1676" s="201"/>
      <c r="AM1676" s="201"/>
      <c r="AN1676" s="201"/>
      <c r="AO1676" s="201"/>
      <c r="AP1676" s="201"/>
      <c r="AQ1676" s="201"/>
      <c r="AR1676" s="201"/>
      <c r="AS1676" s="201"/>
      <c r="AT1676" s="201"/>
      <c r="AU1676" s="201"/>
    </row>
    <row r="1677" spans="1:47">
      <c r="A1677" s="11">
        <v>353</v>
      </c>
      <c r="B1677" s="46" t="s">
        <v>1137</v>
      </c>
      <c r="C1677" s="35">
        <f>D1677+E1677+F1677+G1677+H1677+I1677+K1677+M1677+O1677+Q1677+S1677+U1677+V1677+W1677+X1677</f>
        <v>201515</v>
      </c>
      <c r="D1677" s="35">
        <v>0</v>
      </c>
      <c r="E1677" s="35">
        <v>0</v>
      </c>
      <c r="F1677" s="35">
        <v>0</v>
      </c>
      <c r="G1677" s="35">
        <v>0</v>
      </c>
      <c r="H1677" s="35">
        <v>0</v>
      </c>
      <c r="I1677" s="35">
        <v>0</v>
      </c>
      <c r="J1677" s="84">
        <v>0</v>
      </c>
      <c r="K1677" s="35">
        <v>0</v>
      </c>
      <c r="L1677" s="35">
        <v>183.7</v>
      </c>
      <c r="M1677" s="35">
        <v>197293</v>
      </c>
      <c r="N1677" s="35">
        <v>0</v>
      </c>
      <c r="O1677" s="35">
        <v>0</v>
      </c>
      <c r="P1677" s="35">
        <v>0</v>
      </c>
      <c r="Q1677" s="35">
        <v>0</v>
      </c>
      <c r="R1677" s="35">
        <v>0</v>
      </c>
      <c r="S1677" s="35">
        <v>0</v>
      </c>
      <c r="T1677" s="35">
        <v>0</v>
      </c>
      <c r="U1677" s="35">
        <v>0</v>
      </c>
      <c r="V1677" s="35">
        <v>0</v>
      </c>
      <c r="W1677" s="35">
        <v>0</v>
      </c>
      <c r="X1677" s="35">
        <v>4222</v>
      </c>
      <c r="Y1677" s="28"/>
      <c r="Z1677" s="201"/>
      <c r="AA1677" s="201"/>
      <c r="AB1677" s="201"/>
      <c r="AC1677" s="201"/>
      <c r="AD1677" s="201"/>
      <c r="AE1677" s="201"/>
      <c r="AF1677" s="201"/>
      <c r="AG1677" s="201"/>
      <c r="AH1677" s="201"/>
      <c r="AI1677" s="201"/>
      <c r="AJ1677" s="201"/>
      <c r="AK1677" s="201"/>
      <c r="AL1677" s="201"/>
      <c r="AM1677" s="201"/>
      <c r="AN1677" s="201"/>
      <c r="AO1677" s="201"/>
      <c r="AP1677" s="201"/>
      <c r="AQ1677" s="201"/>
      <c r="AR1677" s="201"/>
      <c r="AS1677" s="201"/>
      <c r="AT1677" s="201"/>
      <c r="AU1677" s="201"/>
    </row>
    <row r="1678" spans="1:47">
      <c r="A1678" s="39" t="s">
        <v>325</v>
      </c>
      <c r="B1678" s="46"/>
      <c r="C1678" s="27">
        <f>SUM(C1679:C1691)</f>
        <v>7798781.4199999999</v>
      </c>
      <c r="D1678" s="27">
        <f t="shared" ref="D1678:X1678" si="117">SUM(D1679:D1691)</f>
        <v>421780.14</v>
      </c>
      <c r="E1678" s="27">
        <f t="shared" si="117"/>
        <v>840628.11</v>
      </c>
      <c r="F1678" s="27">
        <f t="shared" si="117"/>
        <v>0</v>
      </c>
      <c r="G1678" s="27">
        <f t="shared" si="117"/>
        <v>413255.96</v>
      </c>
      <c r="H1678" s="27">
        <f t="shared" si="117"/>
        <v>1513276.8499999999</v>
      </c>
      <c r="I1678" s="27">
        <f t="shared" si="117"/>
        <v>1370048.8599999999</v>
      </c>
      <c r="J1678" s="83">
        <f t="shared" si="117"/>
        <v>0</v>
      </c>
      <c r="K1678" s="27">
        <f t="shared" si="117"/>
        <v>0</v>
      </c>
      <c r="L1678" s="27">
        <f t="shared" si="117"/>
        <v>424.2</v>
      </c>
      <c r="M1678" s="27">
        <f t="shared" si="117"/>
        <v>1032195</v>
      </c>
      <c r="N1678" s="27">
        <f t="shared" si="117"/>
        <v>160</v>
      </c>
      <c r="O1678" s="27">
        <f t="shared" si="117"/>
        <v>54798</v>
      </c>
      <c r="P1678" s="27">
        <f t="shared" si="117"/>
        <v>1445.4</v>
      </c>
      <c r="Q1678" s="27">
        <f t="shared" si="117"/>
        <v>1904075</v>
      </c>
      <c r="R1678" s="27">
        <f t="shared" si="117"/>
        <v>275.2</v>
      </c>
      <c r="S1678" s="27">
        <f t="shared" si="117"/>
        <v>146038.5</v>
      </c>
      <c r="T1678" s="27">
        <f t="shared" si="117"/>
        <v>0</v>
      </c>
      <c r="U1678" s="27">
        <f t="shared" si="117"/>
        <v>0</v>
      </c>
      <c r="V1678" s="27">
        <f t="shared" si="117"/>
        <v>16552</v>
      </c>
      <c r="W1678" s="27">
        <f t="shared" si="117"/>
        <v>0</v>
      </c>
      <c r="X1678" s="27">
        <f t="shared" si="117"/>
        <v>86133</v>
      </c>
      <c r="Y1678" s="28"/>
      <c r="Z1678" s="201"/>
      <c r="AA1678" s="201"/>
      <c r="AB1678" s="201"/>
      <c r="AC1678" s="201"/>
      <c r="AD1678" s="201"/>
      <c r="AE1678" s="201"/>
      <c r="AF1678" s="201"/>
      <c r="AG1678" s="201"/>
      <c r="AH1678" s="201"/>
      <c r="AI1678" s="201"/>
      <c r="AJ1678" s="201"/>
      <c r="AK1678" s="201"/>
      <c r="AL1678" s="201"/>
      <c r="AM1678" s="201"/>
      <c r="AN1678" s="201"/>
      <c r="AO1678" s="201"/>
      <c r="AP1678" s="201"/>
      <c r="AQ1678" s="201"/>
      <c r="AR1678" s="201"/>
      <c r="AS1678" s="201"/>
      <c r="AT1678" s="201"/>
      <c r="AU1678" s="201"/>
    </row>
    <row r="1679" spans="1:47">
      <c r="A1679" s="11">
        <v>354</v>
      </c>
      <c r="B1679" s="8" t="s">
        <v>326</v>
      </c>
      <c r="C1679" s="35">
        <f t="shared" ref="C1679:C1691" si="118">D1679+E1679+F1679+G1679+H1679+I1679+K1679+M1679+O1679+Q1679+S1679+U1679+V1679+W1679+X1679</f>
        <v>857957.16999999993</v>
      </c>
      <c r="D1679" s="35">
        <v>0</v>
      </c>
      <c r="E1679" s="35">
        <v>39657.06</v>
      </c>
      <c r="F1679" s="35">
        <v>0</v>
      </c>
      <c r="G1679" s="35">
        <v>0</v>
      </c>
      <c r="H1679" s="35">
        <v>76159.23</v>
      </c>
      <c r="I1679" s="35">
        <v>139766.88</v>
      </c>
      <c r="J1679" s="84">
        <v>0</v>
      </c>
      <c r="K1679" s="35">
        <v>0</v>
      </c>
      <c r="L1679" s="35">
        <v>0</v>
      </c>
      <c r="M1679" s="35">
        <v>0</v>
      </c>
      <c r="N1679" s="35">
        <v>0</v>
      </c>
      <c r="O1679" s="35">
        <v>0</v>
      </c>
      <c r="P1679" s="35">
        <v>387</v>
      </c>
      <c r="Q1679" s="35">
        <v>525433</v>
      </c>
      <c r="R1679" s="35">
        <v>253.2</v>
      </c>
      <c r="S1679" s="35">
        <v>76941</v>
      </c>
      <c r="T1679" s="35">
        <v>0</v>
      </c>
      <c r="U1679" s="35">
        <v>0</v>
      </c>
      <c r="V1679" s="35">
        <v>0</v>
      </c>
      <c r="W1679" s="35">
        <v>0</v>
      </c>
      <c r="X1679" s="35">
        <v>0</v>
      </c>
      <c r="Y1679" s="28"/>
      <c r="Z1679" s="201"/>
      <c r="AA1679" s="201"/>
      <c r="AB1679" s="201"/>
      <c r="AC1679" s="201"/>
      <c r="AD1679" s="201"/>
      <c r="AE1679" s="201"/>
      <c r="AF1679" s="201"/>
      <c r="AG1679" s="201"/>
      <c r="AH1679" s="201"/>
      <c r="AI1679" s="201"/>
      <c r="AJ1679" s="201"/>
      <c r="AK1679" s="201"/>
      <c r="AL1679" s="201"/>
      <c r="AM1679" s="201"/>
      <c r="AN1679" s="201"/>
      <c r="AO1679" s="201"/>
      <c r="AP1679" s="201"/>
      <c r="AQ1679" s="201"/>
      <c r="AR1679" s="201"/>
      <c r="AS1679" s="201"/>
      <c r="AT1679" s="201"/>
      <c r="AU1679" s="201"/>
    </row>
    <row r="1680" spans="1:47">
      <c r="A1680" s="11">
        <v>355</v>
      </c>
      <c r="B1680" s="8" t="s">
        <v>635</v>
      </c>
      <c r="C1680" s="35">
        <f t="shared" si="118"/>
        <v>309988.62</v>
      </c>
      <c r="D1680" s="35">
        <v>0</v>
      </c>
      <c r="E1680" s="35">
        <v>66236.27</v>
      </c>
      <c r="F1680" s="35">
        <v>0</v>
      </c>
      <c r="G1680" s="35">
        <v>0</v>
      </c>
      <c r="H1680" s="35">
        <v>0</v>
      </c>
      <c r="I1680" s="35">
        <v>233442.35</v>
      </c>
      <c r="J1680" s="84">
        <v>0</v>
      </c>
      <c r="K1680" s="35">
        <v>0</v>
      </c>
      <c r="L1680" s="35">
        <v>0</v>
      </c>
      <c r="M1680" s="35">
        <v>0</v>
      </c>
      <c r="N1680" s="35">
        <v>0</v>
      </c>
      <c r="O1680" s="35">
        <v>0</v>
      </c>
      <c r="P1680" s="35">
        <v>0</v>
      </c>
      <c r="Q1680" s="35">
        <v>0</v>
      </c>
      <c r="R1680" s="35">
        <v>0</v>
      </c>
      <c r="S1680" s="35">
        <v>0</v>
      </c>
      <c r="T1680" s="35">
        <v>0</v>
      </c>
      <c r="U1680" s="35">
        <v>0</v>
      </c>
      <c r="V1680" s="35">
        <v>3897</v>
      </c>
      <c r="W1680" s="35">
        <v>0</v>
      </c>
      <c r="X1680" s="35">
        <v>6413</v>
      </c>
      <c r="Y1680" s="28"/>
      <c r="Z1680" s="201"/>
      <c r="AA1680" s="201"/>
      <c r="AB1680" s="201"/>
      <c r="AC1680" s="201"/>
      <c r="AD1680" s="201"/>
      <c r="AE1680" s="201"/>
      <c r="AF1680" s="201"/>
      <c r="AG1680" s="201"/>
      <c r="AH1680" s="201"/>
      <c r="AI1680" s="201"/>
      <c r="AJ1680" s="201"/>
      <c r="AK1680" s="201"/>
      <c r="AL1680" s="201"/>
      <c r="AM1680" s="201"/>
      <c r="AN1680" s="201"/>
      <c r="AO1680" s="201"/>
      <c r="AP1680" s="201"/>
      <c r="AQ1680" s="201"/>
      <c r="AR1680" s="201"/>
      <c r="AS1680" s="201"/>
      <c r="AT1680" s="201"/>
      <c r="AU1680" s="201"/>
    </row>
    <row r="1681" spans="1:47">
      <c r="A1681" s="11">
        <v>356</v>
      </c>
      <c r="B1681" s="8" t="s">
        <v>636</v>
      </c>
      <c r="C1681" s="35">
        <f t="shared" si="118"/>
        <v>320384</v>
      </c>
      <c r="D1681" s="35">
        <v>0</v>
      </c>
      <c r="E1681" s="35">
        <v>37985</v>
      </c>
      <c r="F1681" s="35">
        <v>0</v>
      </c>
      <c r="G1681" s="35">
        <v>82004</v>
      </c>
      <c r="H1681" s="35">
        <v>84095</v>
      </c>
      <c r="I1681" s="35">
        <v>109588</v>
      </c>
      <c r="J1681" s="84">
        <v>0</v>
      </c>
      <c r="K1681" s="35">
        <v>0</v>
      </c>
      <c r="L1681" s="35">
        <v>0</v>
      </c>
      <c r="M1681" s="35">
        <v>0</v>
      </c>
      <c r="N1681" s="35">
        <v>0</v>
      </c>
      <c r="O1681" s="35">
        <v>0</v>
      </c>
      <c r="P1681" s="35">
        <v>0</v>
      </c>
      <c r="Q1681" s="35">
        <v>0</v>
      </c>
      <c r="R1681" s="35">
        <v>0</v>
      </c>
      <c r="S1681" s="35">
        <v>0</v>
      </c>
      <c r="T1681" s="35">
        <v>0</v>
      </c>
      <c r="U1681" s="35">
        <v>0</v>
      </c>
      <c r="V1681" s="35">
        <v>0</v>
      </c>
      <c r="W1681" s="35">
        <v>0</v>
      </c>
      <c r="X1681" s="35">
        <v>6712</v>
      </c>
      <c r="Y1681" s="28"/>
      <c r="Z1681" s="201"/>
      <c r="AA1681" s="201"/>
      <c r="AB1681" s="201"/>
      <c r="AC1681" s="201"/>
      <c r="AD1681" s="201"/>
      <c r="AE1681" s="201"/>
      <c r="AF1681" s="201"/>
      <c r="AG1681" s="201"/>
      <c r="AH1681" s="201"/>
      <c r="AI1681" s="201"/>
      <c r="AJ1681" s="201"/>
      <c r="AK1681" s="201"/>
      <c r="AL1681" s="201"/>
      <c r="AM1681" s="201"/>
      <c r="AN1681" s="201"/>
      <c r="AO1681" s="201"/>
      <c r="AP1681" s="201"/>
      <c r="AQ1681" s="201"/>
      <c r="AR1681" s="201"/>
      <c r="AS1681" s="201"/>
      <c r="AT1681" s="201"/>
      <c r="AU1681" s="201"/>
    </row>
    <row r="1682" spans="1:47">
      <c r="A1682" s="11">
        <v>357</v>
      </c>
      <c r="B1682" s="8" t="s">
        <v>637</v>
      </c>
      <c r="C1682" s="35">
        <f t="shared" si="118"/>
        <v>822818.13</v>
      </c>
      <c r="D1682" s="35">
        <v>421780.14</v>
      </c>
      <c r="E1682" s="35">
        <v>47385.05</v>
      </c>
      <c r="F1682" s="35">
        <v>0</v>
      </c>
      <c r="G1682" s="35">
        <v>78410.19</v>
      </c>
      <c r="H1682" s="35">
        <v>91000.42</v>
      </c>
      <c r="I1682" s="35">
        <v>167003.32999999999</v>
      </c>
      <c r="J1682" s="84">
        <v>0</v>
      </c>
      <c r="K1682" s="35">
        <v>0</v>
      </c>
      <c r="L1682" s="35">
        <v>0</v>
      </c>
      <c r="M1682" s="35">
        <v>0</v>
      </c>
      <c r="N1682" s="35">
        <v>0</v>
      </c>
      <c r="O1682" s="35">
        <v>0</v>
      </c>
      <c r="P1682" s="35">
        <v>0</v>
      </c>
      <c r="Q1682" s="35">
        <v>0</v>
      </c>
      <c r="R1682" s="35">
        <v>0</v>
      </c>
      <c r="S1682" s="35">
        <v>0</v>
      </c>
      <c r="T1682" s="35">
        <v>0</v>
      </c>
      <c r="U1682" s="35">
        <v>0</v>
      </c>
      <c r="V1682" s="35">
        <v>0</v>
      </c>
      <c r="W1682" s="35">
        <v>0</v>
      </c>
      <c r="X1682" s="35">
        <v>17239</v>
      </c>
      <c r="Y1682" s="28"/>
      <c r="Z1682" s="201"/>
      <c r="AA1682" s="201"/>
      <c r="AB1682" s="201"/>
      <c r="AC1682" s="201"/>
      <c r="AD1682" s="201"/>
      <c r="AE1682" s="201"/>
      <c r="AF1682" s="201"/>
      <c r="AG1682" s="201"/>
      <c r="AH1682" s="201"/>
      <c r="AI1682" s="201"/>
      <c r="AJ1682" s="201"/>
      <c r="AK1682" s="201"/>
      <c r="AL1682" s="201"/>
      <c r="AM1682" s="201"/>
      <c r="AN1682" s="201"/>
      <c r="AO1682" s="201"/>
      <c r="AP1682" s="201"/>
      <c r="AQ1682" s="201"/>
      <c r="AR1682" s="201"/>
      <c r="AS1682" s="201"/>
      <c r="AT1682" s="201"/>
      <c r="AU1682" s="201"/>
    </row>
    <row r="1683" spans="1:47">
      <c r="A1683" s="11">
        <v>358</v>
      </c>
      <c r="B1683" s="8" t="s">
        <v>327</v>
      </c>
      <c r="C1683" s="35">
        <f t="shared" si="118"/>
        <v>949121</v>
      </c>
      <c r="D1683" s="35">
        <v>0</v>
      </c>
      <c r="E1683" s="35">
        <v>234532</v>
      </c>
      <c r="F1683" s="35">
        <v>0</v>
      </c>
      <c r="G1683" s="35">
        <v>133077</v>
      </c>
      <c r="H1683" s="35">
        <v>299095.19999999995</v>
      </c>
      <c r="I1683" s="35">
        <v>262531.8</v>
      </c>
      <c r="J1683" s="84">
        <v>0</v>
      </c>
      <c r="K1683" s="35">
        <v>0</v>
      </c>
      <c r="L1683" s="35">
        <v>0</v>
      </c>
      <c r="M1683" s="35">
        <v>0</v>
      </c>
      <c r="N1683" s="35">
        <v>0</v>
      </c>
      <c r="O1683" s="35">
        <v>0</v>
      </c>
      <c r="P1683" s="35">
        <v>0</v>
      </c>
      <c r="Q1683" s="35">
        <v>0</v>
      </c>
      <c r="R1683" s="35">
        <v>0</v>
      </c>
      <c r="S1683" s="35">
        <v>0</v>
      </c>
      <c r="T1683" s="35">
        <v>0</v>
      </c>
      <c r="U1683" s="35">
        <v>0</v>
      </c>
      <c r="V1683" s="35">
        <v>0</v>
      </c>
      <c r="W1683" s="35">
        <v>0</v>
      </c>
      <c r="X1683" s="35">
        <v>19885</v>
      </c>
      <c r="Y1683" s="28"/>
      <c r="Z1683" s="201"/>
      <c r="AA1683" s="201"/>
      <c r="AB1683" s="201"/>
      <c r="AC1683" s="201"/>
      <c r="AD1683" s="201"/>
      <c r="AE1683" s="201"/>
      <c r="AF1683" s="201"/>
      <c r="AG1683" s="201"/>
      <c r="AH1683" s="201"/>
      <c r="AI1683" s="201"/>
      <c r="AJ1683" s="201"/>
      <c r="AK1683" s="201"/>
      <c r="AL1683" s="201"/>
      <c r="AM1683" s="201"/>
      <c r="AN1683" s="201"/>
      <c r="AO1683" s="201"/>
      <c r="AP1683" s="201"/>
      <c r="AQ1683" s="201"/>
      <c r="AR1683" s="201"/>
      <c r="AS1683" s="201"/>
      <c r="AT1683" s="201"/>
      <c r="AU1683" s="201"/>
    </row>
    <row r="1684" spans="1:47">
      <c r="A1684" s="11">
        <v>359</v>
      </c>
      <c r="B1684" s="8" t="s">
        <v>328</v>
      </c>
      <c r="C1684" s="35">
        <f t="shared" si="118"/>
        <v>1240886.5</v>
      </c>
      <c r="D1684" s="35">
        <v>0</v>
      </c>
      <c r="E1684" s="35">
        <v>198967.5</v>
      </c>
      <c r="F1684" s="35">
        <v>0</v>
      </c>
      <c r="G1684" s="35">
        <v>0</v>
      </c>
      <c r="H1684" s="35">
        <v>251970</v>
      </c>
      <c r="I1684" s="35">
        <v>221167.5</v>
      </c>
      <c r="J1684" s="84">
        <v>0</v>
      </c>
      <c r="K1684" s="35">
        <v>0</v>
      </c>
      <c r="L1684" s="35">
        <v>0</v>
      </c>
      <c r="M1684" s="35">
        <v>0</v>
      </c>
      <c r="N1684" s="35">
        <v>0</v>
      </c>
      <c r="O1684" s="35">
        <v>0</v>
      </c>
      <c r="P1684" s="35">
        <v>367.5</v>
      </c>
      <c r="Q1684" s="35">
        <v>477855</v>
      </c>
      <c r="R1684" s="35">
        <v>22</v>
      </c>
      <c r="S1684" s="35">
        <v>69097.5</v>
      </c>
      <c r="T1684" s="35">
        <v>0</v>
      </c>
      <c r="U1684" s="35">
        <v>0</v>
      </c>
      <c r="V1684" s="35">
        <v>0</v>
      </c>
      <c r="W1684" s="35">
        <v>0</v>
      </c>
      <c r="X1684" s="35">
        <v>21829</v>
      </c>
      <c r="Y1684" s="28"/>
      <c r="Z1684" s="201"/>
      <c r="AA1684" s="201"/>
      <c r="AB1684" s="201"/>
      <c r="AC1684" s="201"/>
      <c r="AD1684" s="201"/>
      <c r="AE1684" s="201"/>
      <c r="AF1684" s="201"/>
      <c r="AG1684" s="201"/>
      <c r="AH1684" s="201"/>
      <c r="AI1684" s="201"/>
      <c r="AJ1684" s="201"/>
      <c r="AK1684" s="201"/>
      <c r="AL1684" s="201"/>
      <c r="AM1684" s="201"/>
      <c r="AN1684" s="201"/>
      <c r="AO1684" s="201"/>
      <c r="AP1684" s="201"/>
      <c r="AQ1684" s="201"/>
      <c r="AR1684" s="201"/>
      <c r="AS1684" s="201"/>
      <c r="AT1684" s="201"/>
      <c r="AU1684" s="201"/>
    </row>
    <row r="1685" spans="1:47">
      <c r="A1685" s="11">
        <v>360</v>
      </c>
      <c r="B1685" s="61" t="s">
        <v>787</v>
      </c>
      <c r="C1685" s="35">
        <f t="shared" si="118"/>
        <v>63758</v>
      </c>
      <c r="D1685" s="35">
        <v>0</v>
      </c>
      <c r="E1685" s="35">
        <v>63758</v>
      </c>
      <c r="F1685" s="35">
        <v>0</v>
      </c>
      <c r="G1685" s="35">
        <v>0</v>
      </c>
      <c r="H1685" s="35">
        <v>0</v>
      </c>
      <c r="I1685" s="35">
        <v>0</v>
      </c>
      <c r="J1685" s="84">
        <v>0</v>
      </c>
      <c r="K1685" s="35">
        <v>0</v>
      </c>
      <c r="L1685" s="35">
        <v>0</v>
      </c>
      <c r="M1685" s="35">
        <v>0</v>
      </c>
      <c r="N1685" s="35">
        <v>0</v>
      </c>
      <c r="O1685" s="35">
        <v>0</v>
      </c>
      <c r="P1685" s="35">
        <v>0</v>
      </c>
      <c r="Q1685" s="35">
        <v>0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  <c r="X1685" s="35">
        <v>0</v>
      </c>
      <c r="Y1685" s="28"/>
    </row>
    <row r="1686" spans="1:47">
      <c r="A1686" s="11">
        <v>361</v>
      </c>
      <c r="B1686" s="61" t="s">
        <v>788</v>
      </c>
      <c r="C1686" s="35">
        <f t="shared" si="118"/>
        <v>63757</v>
      </c>
      <c r="D1686" s="35">
        <v>0</v>
      </c>
      <c r="E1686" s="35">
        <v>63757</v>
      </c>
      <c r="F1686" s="35">
        <v>0</v>
      </c>
      <c r="G1686" s="35">
        <v>0</v>
      </c>
      <c r="H1686" s="35">
        <v>0</v>
      </c>
      <c r="I1686" s="35">
        <v>0</v>
      </c>
      <c r="J1686" s="84">
        <v>0</v>
      </c>
      <c r="K1686" s="35">
        <v>0</v>
      </c>
      <c r="L1686" s="35">
        <v>0</v>
      </c>
      <c r="M1686" s="35">
        <v>0</v>
      </c>
      <c r="N1686" s="35">
        <v>0</v>
      </c>
      <c r="O1686" s="35">
        <v>0</v>
      </c>
      <c r="P1686" s="35">
        <v>0</v>
      </c>
      <c r="Q1686" s="35">
        <v>0</v>
      </c>
      <c r="R1686" s="35">
        <v>0</v>
      </c>
      <c r="S1686" s="35">
        <v>0</v>
      </c>
      <c r="T1686" s="35">
        <v>0</v>
      </c>
      <c r="U1686" s="35">
        <v>0</v>
      </c>
      <c r="V1686" s="35">
        <v>0</v>
      </c>
      <c r="W1686" s="35">
        <v>0</v>
      </c>
      <c r="X1686" s="35">
        <v>0</v>
      </c>
      <c r="Y1686" s="28"/>
    </row>
    <row r="1687" spans="1:47">
      <c r="A1687" s="11">
        <v>362</v>
      </c>
      <c r="B1687" s="60" t="s">
        <v>790</v>
      </c>
      <c r="C1687" s="35">
        <f t="shared" si="118"/>
        <v>208115</v>
      </c>
      <c r="D1687" s="35">
        <v>0</v>
      </c>
      <c r="E1687" s="35">
        <v>88350.23</v>
      </c>
      <c r="F1687" s="35">
        <v>0</v>
      </c>
      <c r="G1687" s="35">
        <v>119764.77</v>
      </c>
      <c r="H1687" s="35">
        <v>0</v>
      </c>
      <c r="I1687" s="35">
        <v>0</v>
      </c>
      <c r="J1687" s="84">
        <v>0</v>
      </c>
      <c r="K1687" s="35">
        <v>0</v>
      </c>
      <c r="L1687" s="35">
        <v>0</v>
      </c>
      <c r="M1687" s="35">
        <v>0</v>
      </c>
      <c r="N1687" s="35">
        <v>0</v>
      </c>
      <c r="O1687" s="35">
        <v>0</v>
      </c>
      <c r="P1687" s="35">
        <v>0</v>
      </c>
      <c r="Q1687" s="35">
        <v>0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  <c r="X1687" s="35">
        <v>0</v>
      </c>
      <c r="Y1687" s="28"/>
    </row>
    <row r="1688" spans="1:47">
      <c r="A1688" s="11">
        <v>363</v>
      </c>
      <c r="B1688" s="60" t="s">
        <v>331</v>
      </c>
      <c r="C1688" s="35">
        <f t="shared" si="118"/>
        <v>1225104</v>
      </c>
      <c r="D1688" s="35">
        <v>0</v>
      </c>
      <c r="E1688" s="35">
        <v>0</v>
      </c>
      <c r="F1688" s="35">
        <v>0</v>
      </c>
      <c r="G1688" s="35">
        <v>0</v>
      </c>
      <c r="H1688" s="35">
        <v>185135</v>
      </c>
      <c r="I1688" s="35">
        <v>0</v>
      </c>
      <c r="J1688" s="84">
        <v>0</v>
      </c>
      <c r="K1688" s="35">
        <v>0</v>
      </c>
      <c r="L1688" s="35">
        <v>229</v>
      </c>
      <c r="M1688" s="35">
        <v>553134</v>
      </c>
      <c r="N1688" s="35">
        <v>0</v>
      </c>
      <c r="O1688" s="35">
        <v>0</v>
      </c>
      <c r="P1688" s="35">
        <v>359.2</v>
      </c>
      <c r="Q1688" s="35">
        <v>482715</v>
      </c>
      <c r="R1688" s="35">
        <v>0</v>
      </c>
      <c r="S1688" s="35">
        <v>0</v>
      </c>
      <c r="T1688" s="35">
        <v>0</v>
      </c>
      <c r="U1688" s="35">
        <v>0</v>
      </c>
      <c r="V1688" s="35">
        <v>4120</v>
      </c>
      <c r="W1688" s="35">
        <v>0</v>
      </c>
      <c r="X1688" s="35">
        <v>0</v>
      </c>
      <c r="Y1688" s="28"/>
      <c r="Z1688" s="201"/>
      <c r="AA1688" s="201"/>
      <c r="AB1688" s="201"/>
      <c r="AC1688" s="201"/>
      <c r="AD1688" s="201"/>
      <c r="AE1688" s="201"/>
      <c r="AF1688" s="201"/>
      <c r="AG1688" s="201"/>
      <c r="AH1688" s="201"/>
      <c r="AI1688" s="201"/>
      <c r="AJ1688" s="201"/>
      <c r="AK1688" s="201"/>
      <c r="AL1688" s="201"/>
      <c r="AM1688" s="201"/>
      <c r="AN1688" s="201"/>
      <c r="AO1688" s="201"/>
      <c r="AP1688" s="201"/>
      <c r="AQ1688" s="201"/>
      <c r="AR1688" s="201"/>
      <c r="AS1688" s="201"/>
      <c r="AT1688" s="201"/>
      <c r="AU1688" s="201"/>
    </row>
    <row r="1689" spans="1:47">
      <c r="A1689" s="11">
        <v>364</v>
      </c>
      <c r="B1689" s="60" t="s">
        <v>332</v>
      </c>
      <c r="C1689" s="35">
        <f t="shared" si="118"/>
        <v>1062153</v>
      </c>
      <c r="D1689" s="35">
        <v>0</v>
      </c>
      <c r="E1689" s="35">
        <v>0</v>
      </c>
      <c r="F1689" s="35">
        <v>0</v>
      </c>
      <c r="G1689" s="35">
        <v>0</v>
      </c>
      <c r="H1689" s="35">
        <v>160343</v>
      </c>
      <c r="I1689" s="35">
        <v>0</v>
      </c>
      <c r="J1689" s="84">
        <v>0</v>
      </c>
      <c r="K1689" s="35">
        <v>0</v>
      </c>
      <c r="L1689" s="35">
        <v>195.2</v>
      </c>
      <c r="M1689" s="35">
        <v>479061</v>
      </c>
      <c r="N1689" s="35">
        <v>0</v>
      </c>
      <c r="O1689" s="35">
        <v>0</v>
      </c>
      <c r="P1689" s="35">
        <v>331.7</v>
      </c>
      <c r="Q1689" s="35">
        <v>418072</v>
      </c>
      <c r="R1689" s="35">
        <v>0</v>
      </c>
      <c r="S1689" s="35">
        <v>0</v>
      </c>
      <c r="T1689" s="35">
        <v>0</v>
      </c>
      <c r="U1689" s="35">
        <v>0</v>
      </c>
      <c r="V1689" s="35">
        <v>4677</v>
      </c>
      <c r="W1689" s="35">
        <v>0</v>
      </c>
      <c r="X1689" s="35">
        <v>0</v>
      </c>
      <c r="Y1689" s="28"/>
      <c r="Z1689" s="201"/>
      <c r="AA1689" s="201"/>
      <c r="AB1689" s="201"/>
      <c r="AC1689" s="201"/>
      <c r="AD1689" s="201"/>
      <c r="AE1689" s="201"/>
      <c r="AF1689" s="201"/>
      <c r="AG1689" s="201"/>
      <c r="AH1689" s="201"/>
      <c r="AI1689" s="201"/>
      <c r="AJ1689" s="201"/>
      <c r="AK1689" s="201"/>
      <c r="AL1689" s="201"/>
      <c r="AM1689" s="201"/>
      <c r="AN1689" s="201"/>
      <c r="AO1689" s="201"/>
      <c r="AP1689" s="201"/>
      <c r="AQ1689" s="201"/>
      <c r="AR1689" s="201"/>
      <c r="AS1689" s="201"/>
      <c r="AT1689" s="201"/>
      <c r="AU1689" s="201"/>
    </row>
    <row r="1690" spans="1:47">
      <c r="A1690" s="11">
        <v>365</v>
      </c>
      <c r="B1690" s="46" t="s">
        <v>638</v>
      </c>
      <c r="C1690" s="35">
        <f t="shared" si="118"/>
        <v>98039</v>
      </c>
      <c r="D1690" s="35">
        <v>0</v>
      </c>
      <c r="E1690" s="35">
        <v>0</v>
      </c>
      <c r="F1690" s="35">
        <v>0</v>
      </c>
      <c r="G1690" s="35">
        <v>0</v>
      </c>
      <c r="H1690" s="35">
        <v>95985</v>
      </c>
      <c r="I1690" s="35">
        <v>0</v>
      </c>
      <c r="J1690" s="84">
        <v>0</v>
      </c>
      <c r="K1690" s="35">
        <v>0</v>
      </c>
      <c r="L1690" s="35">
        <v>0</v>
      </c>
      <c r="M1690" s="35">
        <v>0</v>
      </c>
      <c r="N1690" s="35">
        <v>0</v>
      </c>
      <c r="O1690" s="35">
        <v>0</v>
      </c>
      <c r="P1690" s="35">
        <v>0</v>
      </c>
      <c r="Q1690" s="35">
        <v>0</v>
      </c>
      <c r="R1690" s="35">
        <v>0</v>
      </c>
      <c r="S1690" s="35">
        <v>0</v>
      </c>
      <c r="T1690" s="35">
        <v>0</v>
      </c>
      <c r="U1690" s="35">
        <v>0</v>
      </c>
      <c r="V1690" s="35">
        <v>0</v>
      </c>
      <c r="W1690" s="35">
        <v>0</v>
      </c>
      <c r="X1690" s="35">
        <v>2054</v>
      </c>
      <c r="Y1690" s="28"/>
      <c r="Z1690" s="201"/>
      <c r="AA1690" s="201"/>
      <c r="AB1690" s="201"/>
      <c r="AC1690" s="201"/>
      <c r="AD1690" s="201"/>
      <c r="AE1690" s="201"/>
      <c r="AF1690" s="201"/>
      <c r="AG1690" s="201"/>
      <c r="AH1690" s="201"/>
      <c r="AI1690" s="201"/>
      <c r="AJ1690" s="201"/>
      <c r="AK1690" s="201"/>
      <c r="AL1690" s="201"/>
      <c r="AM1690" s="201"/>
      <c r="AN1690" s="201"/>
      <c r="AO1690" s="201"/>
      <c r="AP1690" s="201"/>
      <c r="AQ1690" s="201"/>
      <c r="AR1690" s="201"/>
      <c r="AS1690" s="201"/>
      <c r="AT1690" s="201"/>
      <c r="AU1690" s="201"/>
    </row>
    <row r="1691" spans="1:47">
      <c r="A1691" s="11">
        <v>366</v>
      </c>
      <c r="B1691" s="46" t="s">
        <v>639</v>
      </c>
      <c r="C1691" s="35">
        <f t="shared" si="118"/>
        <v>576700</v>
      </c>
      <c r="D1691" s="35">
        <v>0</v>
      </c>
      <c r="E1691" s="35">
        <v>0</v>
      </c>
      <c r="F1691" s="35">
        <v>0</v>
      </c>
      <c r="G1691" s="35">
        <v>0</v>
      </c>
      <c r="H1691" s="35">
        <v>269494</v>
      </c>
      <c r="I1691" s="35">
        <v>236549</v>
      </c>
      <c r="J1691" s="84">
        <v>0</v>
      </c>
      <c r="K1691" s="35">
        <v>0</v>
      </c>
      <c r="L1691" s="35">
        <v>0</v>
      </c>
      <c r="M1691" s="35">
        <v>0</v>
      </c>
      <c r="N1691" s="35">
        <v>160</v>
      </c>
      <c r="O1691" s="35">
        <v>54798</v>
      </c>
      <c r="P1691" s="35">
        <v>0</v>
      </c>
      <c r="Q1691" s="35">
        <v>0</v>
      </c>
      <c r="R1691" s="35">
        <v>0</v>
      </c>
      <c r="S1691" s="35">
        <v>0</v>
      </c>
      <c r="T1691" s="35">
        <v>0</v>
      </c>
      <c r="U1691" s="35">
        <v>0</v>
      </c>
      <c r="V1691" s="35">
        <v>3858</v>
      </c>
      <c r="W1691" s="35">
        <v>0</v>
      </c>
      <c r="X1691" s="35">
        <v>12001</v>
      </c>
      <c r="Y1691" s="28"/>
      <c r="Z1691" s="201"/>
      <c r="AA1691" s="201"/>
      <c r="AB1691" s="201"/>
      <c r="AC1691" s="201"/>
      <c r="AD1691" s="201"/>
      <c r="AE1691" s="201"/>
      <c r="AF1691" s="201"/>
      <c r="AG1691" s="201"/>
      <c r="AH1691" s="201"/>
      <c r="AI1691" s="201"/>
      <c r="AJ1691" s="201"/>
      <c r="AK1691" s="201"/>
      <c r="AL1691" s="201"/>
      <c r="AM1691" s="201"/>
      <c r="AN1691" s="201"/>
      <c r="AO1691" s="201"/>
      <c r="AP1691" s="201"/>
      <c r="AQ1691" s="201"/>
      <c r="AR1691" s="201"/>
      <c r="AS1691" s="201"/>
      <c r="AT1691" s="201"/>
      <c r="AU1691" s="201"/>
    </row>
    <row r="1692" spans="1:47">
      <c r="A1692" s="39" t="s">
        <v>333</v>
      </c>
      <c r="B1692" s="46"/>
      <c r="C1692" s="27">
        <f t="shared" ref="C1692:X1692" si="119">SUM(C1693)</f>
        <v>430860.14</v>
      </c>
      <c r="D1692" s="27">
        <f t="shared" si="119"/>
        <v>0</v>
      </c>
      <c r="E1692" s="27">
        <f t="shared" si="119"/>
        <v>51450.3</v>
      </c>
      <c r="F1692" s="27">
        <f t="shared" si="119"/>
        <v>0</v>
      </c>
      <c r="G1692" s="27">
        <f t="shared" si="119"/>
        <v>85137.53</v>
      </c>
      <c r="H1692" s="27">
        <f t="shared" si="119"/>
        <v>98808.22</v>
      </c>
      <c r="I1692" s="27">
        <f t="shared" si="119"/>
        <v>181335.09</v>
      </c>
      <c r="J1692" s="83">
        <f t="shared" si="119"/>
        <v>0</v>
      </c>
      <c r="K1692" s="27">
        <f t="shared" si="119"/>
        <v>0</v>
      </c>
      <c r="L1692" s="27">
        <f t="shared" si="119"/>
        <v>0</v>
      </c>
      <c r="M1692" s="27">
        <f t="shared" si="119"/>
        <v>0</v>
      </c>
      <c r="N1692" s="27">
        <f t="shared" si="119"/>
        <v>0</v>
      </c>
      <c r="O1692" s="27">
        <f t="shared" si="119"/>
        <v>0</v>
      </c>
      <c r="P1692" s="27">
        <f t="shared" si="119"/>
        <v>0</v>
      </c>
      <c r="Q1692" s="27">
        <f t="shared" si="119"/>
        <v>0</v>
      </c>
      <c r="R1692" s="27">
        <f t="shared" si="119"/>
        <v>0</v>
      </c>
      <c r="S1692" s="27">
        <f t="shared" si="119"/>
        <v>0</v>
      </c>
      <c r="T1692" s="27">
        <f t="shared" si="119"/>
        <v>0</v>
      </c>
      <c r="U1692" s="27">
        <f t="shared" si="119"/>
        <v>0</v>
      </c>
      <c r="V1692" s="27">
        <f t="shared" si="119"/>
        <v>5211</v>
      </c>
      <c r="W1692" s="27">
        <f t="shared" si="119"/>
        <v>0</v>
      </c>
      <c r="X1692" s="27">
        <f t="shared" si="119"/>
        <v>8918</v>
      </c>
      <c r="Y1692" s="28"/>
      <c r="Z1692" s="201"/>
      <c r="AA1692" s="201"/>
      <c r="AB1692" s="201"/>
      <c r="AC1692" s="201"/>
      <c r="AD1692" s="201"/>
      <c r="AE1692" s="201"/>
      <c r="AF1692" s="201"/>
      <c r="AG1692" s="201"/>
      <c r="AH1692" s="201"/>
      <c r="AI1692" s="201"/>
      <c r="AJ1692" s="201"/>
      <c r="AK1692" s="201"/>
      <c r="AL1692" s="201"/>
      <c r="AM1692" s="201"/>
      <c r="AN1692" s="201"/>
      <c r="AO1692" s="201"/>
      <c r="AP1692" s="201"/>
      <c r="AQ1692" s="201"/>
      <c r="AR1692" s="201"/>
      <c r="AS1692" s="201"/>
      <c r="AT1692" s="201"/>
      <c r="AU1692" s="201"/>
    </row>
    <row r="1693" spans="1:47">
      <c r="A1693" s="11">
        <v>367</v>
      </c>
      <c r="B1693" s="8" t="s">
        <v>640</v>
      </c>
      <c r="C1693" s="35">
        <f>D1693+E1693+F1693+G1693+H1693+I1693+K1693+M1693+O1693+Q1693+S1693+U1693+V1693+W1693+X1693</f>
        <v>430860.14</v>
      </c>
      <c r="D1693" s="35">
        <v>0</v>
      </c>
      <c r="E1693" s="35">
        <v>51450.3</v>
      </c>
      <c r="F1693" s="35">
        <v>0</v>
      </c>
      <c r="G1693" s="35">
        <v>85137.53</v>
      </c>
      <c r="H1693" s="35">
        <v>98808.22</v>
      </c>
      <c r="I1693" s="35">
        <v>181335.09</v>
      </c>
      <c r="J1693" s="84">
        <v>0</v>
      </c>
      <c r="K1693" s="35">
        <v>0</v>
      </c>
      <c r="L1693" s="35">
        <v>0</v>
      </c>
      <c r="M1693" s="35">
        <v>0</v>
      </c>
      <c r="N1693" s="35">
        <v>0</v>
      </c>
      <c r="O1693" s="35">
        <v>0</v>
      </c>
      <c r="P1693" s="35">
        <v>0</v>
      </c>
      <c r="Q1693" s="35">
        <v>0</v>
      </c>
      <c r="R1693" s="35">
        <v>0</v>
      </c>
      <c r="S1693" s="35">
        <v>0</v>
      </c>
      <c r="T1693" s="35">
        <v>0</v>
      </c>
      <c r="U1693" s="35">
        <v>0</v>
      </c>
      <c r="V1693" s="35">
        <v>5211</v>
      </c>
      <c r="W1693" s="35">
        <v>0</v>
      </c>
      <c r="X1693" s="35">
        <v>8918</v>
      </c>
      <c r="Y1693" s="28"/>
      <c r="Z1693" s="201"/>
      <c r="AA1693" s="201"/>
      <c r="AB1693" s="201"/>
      <c r="AC1693" s="201"/>
      <c r="AD1693" s="201"/>
      <c r="AE1693" s="201"/>
      <c r="AF1693" s="201"/>
      <c r="AG1693" s="201"/>
      <c r="AH1693" s="201"/>
      <c r="AI1693" s="201"/>
      <c r="AJ1693" s="201"/>
      <c r="AK1693" s="201"/>
      <c r="AL1693" s="201"/>
      <c r="AM1693" s="201"/>
      <c r="AN1693" s="201"/>
      <c r="AO1693" s="201"/>
      <c r="AP1693" s="201"/>
      <c r="AQ1693" s="201"/>
      <c r="AR1693" s="201"/>
      <c r="AS1693" s="201"/>
      <c r="AT1693" s="201"/>
      <c r="AU1693" s="201"/>
    </row>
    <row r="1694" spans="1:47">
      <c r="A1694" s="39" t="s">
        <v>335</v>
      </c>
      <c r="B1694" s="46"/>
      <c r="C1694" s="27">
        <f>SUM(C1695:C1719)</f>
        <v>9311622.1999999993</v>
      </c>
      <c r="D1694" s="27">
        <f t="shared" ref="D1694:X1694" si="120">SUM(D1695:D1719)</f>
        <v>0</v>
      </c>
      <c r="E1694" s="27">
        <f t="shared" si="120"/>
        <v>977874</v>
      </c>
      <c r="F1694" s="27">
        <f t="shared" si="120"/>
        <v>0</v>
      </c>
      <c r="G1694" s="27">
        <f t="shared" si="120"/>
        <v>270048</v>
      </c>
      <c r="H1694" s="27">
        <f t="shared" si="120"/>
        <v>521660</v>
      </c>
      <c r="I1694" s="27">
        <f t="shared" si="120"/>
        <v>1445162</v>
      </c>
      <c r="J1694" s="83">
        <f t="shared" si="120"/>
        <v>0</v>
      </c>
      <c r="K1694" s="27">
        <f t="shared" si="120"/>
        <v>0</v>
      </c>
      <c r="L1694" s="27">
        <f t="shared" si="120"/>
        <v>1566.98</v>
      </c>
      <c r="M1694" s="27">
        <f t="shared" si="120"/>
        <v>1839011.2</v>
      </c>
      <c r="N1694" s="27">
        <f t="shared" si="120"/>
        <v>0</v>
      </c>
      <c r="O1694" s="27">
        <f t="shared" si="120"/>
        <v>0</v>
      </c>
      <c r="P1694" s="27">
        <f t="shared" si="120"/>
        <v>5185.1900000000014</v>
      </c>
      <c r="Q1694" s="27">
        <f t="shared" si="120"/>
        <v>3893122</v>
      </c>
      <c r="R1694" s="27">
        <f t="shared" si="120"/>
        <v>0</v>
      </c>
      <c r="S1694" s="27">
        <f t="shared" si="120"/>
        <v>0</v>
      </c>
      <c r="T1694" s="27">
        <f t="shared" si="120"/>
        <v>332.6</v>
      </c>
      <c r="U1694" s="27">
        <f t="shared" si="120"/>
        <v>150000</v>
      </c>
      <c r="V1694" s="27">
        <f t="shared" si="120"/>
        <v>64300</v>
      </c>
      <c r="W1694" s="27">
        <f t="shared" si="120"/>
        <v>0</v>
      </c>
      <c r="X1694" s="27">
        <f t="shared" si="120"/>
        <v>150445</v>
      </c>
      <c r="Y1694" s="28"/>
      <c r="Z1694" s="201"/>
      <c r="AA1694" s="201"/>
      <c r="AB1694" s="201"/>
      <c r="AC1694" s="201"/>
      <c r="AD1694" s="201"/>
      <c r="AE1694" s="201"/>
      <c r="AF1694" s="201"/>
      <c r="AG1694" s="201"/>
      <c r="AH1694" s="201"/>
      <c r="AI1694" s="201"/>
      <c r="AJ1694" s="201"/>
      <c r="AK1694" s="201"/>
      <c r="AL1694" s="201"/>
      <c r="AM1694" s="201"/>
      <c r="AN1694" s="201"/>
      <c r="AO1694" s="201"/>
      <c r="AP1694" s="201"/>
      <c r="AQ1694" s="201"/>
      <c r="AR1694" s="201"/>
      <c r="AS1694" s="201"/>
      <c r="AT1694" s="201"/>
      <c r="AU1694" s="201"/>
    </row>
    <row r="1695" spans="1:47">
      <c r="A1695" s="11">
        <v>368</v>
      </c>
      <c r="B1695" s="60" t="s">
        <v>343</v>
      </c>
      <c r="C1695" s="35">
        <f t="shared" ref="C1695:C1719" si="121">D1695+E1695+F1695+G1695+H1695+I1695+K1695+M1695+O1695+Q1695+S1695+U1695+V1695+W1695+X1695</f>
        <v>1044313</v>
      </c>
      <c r="D1695" s="35">
        <v>0</v>
      </c>
      <c r="E1695" s="35">
        <v>77101</v>
      </c>
      <c r="F1695" s="35">
        <v>0</v>
      </c>
      <c r="G1695" s="35">
        <v>78843</v>
      </c>
      <c r="H1695" s="35">
        <v>130462</v>
      </c>
      <c r="I1695" s="35">
        <v>0</v>
      </c>
      <c r="J1695" s="84">
        <v>0</v>
      </c>
      <c r="K1695" s="35">
        <v>0</v>
      </c>
      <c r="L1695" s="35">
        <v>122</v>
      </c>
      <c r="M1695" s="35">
        <v>432986</v>
      </c>
      <c r="N1695" s="35">
        <v>0</v>
      </c>
      <c r="O1695" s="35">
        <v>0</v>
      </c>
      <c r="P1695" s="35">
        <v>462</v>
      </c>
      <c r="Q1695" s="35">
        <v>321037</v>
      </c>
      <c r="R1695" s="35">
        <v>0</v>
      </c>
      <c r="S1695" s="35">
        <v>0</v>
      </c>
      <c r="T1695" s="35">
        <v>0</v>
      </c>
      <c r="U1695" s="35">
        <v>0</v>
      </c>
      <c r="V1695" s="35">
        <v>3884</v>
      </c>
      <c r="W1695" s="35">
        <v>0</v>
      </c>
      <c r="X1695" s="35">
        <v>0</v>
      </c>
      <c r="Y1695" s="28"/>
      <c r="Z1695" s="201"/>
      <c r="AA1695" s="201"/>
      <c r="AB1695" s="201"/>
      <c r="AC1695" s="201"/>
      <c r="AD1695" s="201"/>
      <c r="AE1695" s="201"/>
      <c r="AF1695" s="201"/>
      <c r="AG1695" s="201"/>
      <c r="AH1695" s="201"/>
      <c r="AI1695" s="201"/>
      <c r="AJ1695" s="201"/>
      <c r="AK1695" s="201"/>
      <c r="AL1695" s="201"/>
      <c r="AM1695" s="201"/>
      <c r="AN1695" s="201"/>
      <c r="AO1695" s="201"/>
      <c r="AP1695" s="201"/>
      <c r="AQ1695" s="201"/>
      <c r="AR1695" s="201"/>
      <c r="AS1695" s="201"/>
      <c r="AT1695" s="201"/>
      <c r="AU1695" s="201"/>
    </row>
    <row r="1696" spans="1:47">
      <c r="A1696" s="11">
        <v>369</v>
      </c>
      <c r="B1696" s="8" t="s">
        <v>641</v>
      </c>
      <c r="C1696" s="35">
        <f t="shared" si="121"/>
        <v>995029</v>
      </c>
      <c r="D1696" s="35">
        <v>0</v>
      </c>
      <c r="E1696" s="35">
        <v>147084</v>
      </c>
      <c r="F1696" s="35">
        <v>0</v>
      </c>
      <c r="G1696" s="35">
        <v>0</v>
      </c>
      <c r="H1696" s="35">
        <v>55431</v>
      </c>
      <c r="I1696" s="35">
        <v>101727</v>
      </c>
      <c r="J1696" s="84">
        <v>0</v>
      </c>
      <c r="K1696" s="35">
        <v>0</v>
      </c>
      <c r="L1696" s="35">
        <v>266.63</v>
      </c>
      <c r="M1696" s="35">
        <v>376152</v>
      </c>
      <c r="N1696" s="35">
        <v>0</v>
      </c>
      <c r="O1696" s="35">
        <v>0</v>
      </c>
      <c r="P1696" s="35">
        <v>359.45</v>
      </c>
      <c r="Q1696" s="35">
        <v>290926</v>
      </c>
      <c r="R1696" s="35">
        <v>0</v>
      </c>
      <c r="S1696" s="35">
        <v>0</v>
      </c>
      <c r="T1696" s="35">
        <v>0</v>
      </c>
      <c r="U1696" s="35">
        <v>0</v>
      </c>
      <c r="V1696" s="35">
        <v>2923</v>
      </c>
      <c r="W1696" s="35">
        <v>0</v>
      </c>
      <c r="X1696" s="35">
        <v>20786</v>
      </c>
      <c r="Y1696" s="28"/>
      <c r="Z1696" s="201"/>
      <c r="AA1696" s="201"/>
      <c r="AB1696" s="201"/>
      <c r="AC1696" s="201"/>
      <c r="AD1696" s="201"/>
      <c r="AE1696" s="201"/>
      <c r="AF1696" s="201"/>
      <c r="AG1696" s="201"/>
      <c r="AH1696" s="201"/>
      <c r="AI1696" s="201"/>
      <c r="AJ1696" s="201"/>
      <c r="AK1696" s="201"/>
      <c r="AL1696" s="201"/>
      <c r="AM1696" s="201"/>
      <c r="AN1696" s="201"/>
      <c r="AO1696" s="201"/>
      <c r="AP1696" s="201"/>
      <c r="AQ1696" s="201"/>
      <c r="AR1696" s="201"/>
      <c r="AS1696" s="201"/>
      <c r="AT1696" s="201"/>
      <c r="AU1696" s="201"/>
    </row>
    <row r="1697" spans="1:47">
      <c r="A1697" s="11">
        <v>370</v>
      </c>
      <c r="B1697" s="8" t="s">
        <v>642</v>
      </c>
      <c r="C1697" s="35">
        <f t="shared" si="121"/>
        <v>78992</v>
      </c>
      <c r="D1697" s="35">
        <v>0</v>
      </c>
      <c r="E1697" s="35">
        <v>0</v>
      </c>
      <c r="F1697" s="35">
        <v>0</v>
      </c>
      <c r="G1697" s="35">
        <v>0</v>
      </c>
      <c r="H1697" s="35">
        <v>26052</v>
      </c>
      <c r="I1697" s="35">
        <v>47810</v>
      </c>
      <c r="J1697" s="84">
        <v>0</v>
      </c>
      <c r="K1697" s="35">
        <v>0</v>
      </c>
      <c r="L1697" s="35">
        <v>0</v>
      </c>
      <c r="M1697" s="35">
        <v>0</v>
      </c>
      <c r="N1697" s="35">
        <v>0</v>
      </c>
      <c r="O1697" s="35">
        <v>0</v>
      </c>
      <c r="P1697" s="35">
        <v>0</v>
      </c>
      <c r="Q1697" s="35">
        <v>0</v>
      </c>
      <c r="R1697" s="35">
        <v>0</v>
      </c>
      <c r="S1697" s="35">
        <v>0</v>
      </c>
      <c r="T1697" s="35">
        <v>0</v>
      </c>
      <c r="U1697" s="35">
        <v>0</v>
      </c>
      <c r="V1697" s="35">
        <v>3550</v>
      </c>
      <c r="W1697" s="35">
        <v>0</v>
      </c>
      <c r="X1697" s="35">
        <v>1580</v>
      </c>
      <c r="Y1697" s="28"/>
      <c r="Z1697" s="201"/>
      <c r="AA1697" s="201"/>
      <c r="AB1697" s="201"/>
      <c r="AC1697" s="201"/>
      <c r="AD1697" s="201"/>
      <c r="AE1697" s="201"/>
      <c r="AF1697" s="201"/>
      <c r="AG1697" s="201"/>
      <c r="AH1697" s="201"/>
      <c r="AI1697" s="201"/>
      <c r="AJ1697" s="201"/>
      <c r="AK1697" s="201"/>
      <c r="AL1697" s="201"/>
      <c r="AM1697" s="201"/>
      <c r="AN1697" s="201"/>
      <c r="AO1697" s="201"/>
      <c r="AP1697" s="201"/>
      <c r="AQ1697" s="201"/>
      <c r="AR1697" s="201"/>
      <c r="AS1697" s="201"/>
      <c r="AT1697" s="201"/>
      <c r="AU1697" s="201"/>
    </row>
    <row r="1698" spans="1:47">
      <c r="A1698" s="11">
        <v>371</v>
      </c>
      <c r="B1698" s="8" t="s">
        <v>643</v>
      </c>
      <c r="C1698" s="35">
        <f t="shared" si="121"/>
        <v>877984</v>
      </c>
      <c r="D1698" s="35">
        <v>0</v>
      </c>
      <c r="E1698" s="35">
        <v>144926</v>
      </c>
      <c r="F1698" s="35">
        <v>0</v>
      </c>
      <c r="G1698" s="35">
        <v>0</v>
      </c>
      <c r="H1698" s="35">
        <v>54618</v>
      </c>
      <c r="I1698" s="35">
        <v>0</v>
      </c>
      <c r="J1698" s="84">
        <v>0</v>
      </c>
      <c r="K1698" s="35">
        <v>0</v>
      </c>
      <c r="L1698" s="35">
        <v>285.67</v>
      </c>
      <c r="M1698" s="35">
        <v>370633</v>
      </c>
      <c r="N1698" s="35">
        <v>0</v>
      </c>
      <c r="O1698" s="35">
        <v>0</v>
      </c>
      <c r="P1698" s="35">
        <v>507.5</v>
      </c>
      <c r="Q1698" s="35">
        <v>286657</v>
      </c>
      <c r="R1698" s="35">
        <v>0</v>
      </c>
      <c r="S1698" s="35">
        <v>0</v>
      </c>
      <c r="T1698" s="35">
        <v>0</v>
      </c>
      <c r="U1698" s="35">
        <v>0</v>
      </c>
      <c r="V1698" s="35">
        <v>2814</v>
      </c>
      <c r="W1698" s="35">
        <v>0</v>
      </c>
      <c r="X1698" s="35">
        <v>18336</v>
      </c>
      <c r="Y1698" s="28"/>
      <c r="Z1698" s="201"/>
      <c r="AA1698" s="201"/>
      <c r="AB1698" s="201"/>
      <c r="AC1698" s="201"/>
      <c r="AD1698" s="201"/>
      <c r="AE1698" s="201"/>
      <c r="AF1698" s="201"/>
      <c r="AG1698" s="201"/>
      <c r="AH1698" s="201"/>
      <c r="AI1698" s="201"/>
      <c r="AJ1698" s="201"/>
      <c r="AK1698" s="201"/>
      <c r="AL1698" s="201"/>
      <c r="AM1698" s="201"/>
      <c r="AN1698" s="201"/>
      <c r="AO1698" s="201"/>
      <c r="AP1698" s="201"/>
      <c r="AQ1698" s="201"/>
      <c r="AR1698" s="201"/>
      <c r="AS1698" s="201"/>
      <c r="AT1698" s="201"/>
      <c r="AU1698" s="201"/>
    </row>
    <row r="1699" spans="1:47">
      <c r="A1699" s="11">
        <v>372</v>
      </c>
      <c r="B1699" s="8" t="s">
        <v>644</v>
      </c>
      <c r="C1699" s="35">
        <f t="shared" si="121"/>
        <v>1104351</v>
      </c>
      <c r="D1699" s="35">
        <v>0</v>
      </c>
      <c r="E1699" s="35">
        <v>0</v>
      </c>
      <c r="F1699" s="35">
        <v>0</v>
      </c>
      <c r="G1699" s="35">
        <v>0</v>
      </c>
      <c r="H1699" s="35">
        <v>0</v>
      </c>
      <c r="I1699" s="35">
        <v>278086</v>
      </c>
      <c r="J1699" s="84">
        <v>0</v>
      </c>
      <c r="K1699" s="35">
        <v>0</v>
      </c>
      <c r="L1699" s="35">
        <v>0</v>
      </c>
      <c r="M1699" s="35">
        <v>0</v>
      </c>
      <c r="N1699" s="35">
        <v>0</v>
      </c>
      <c r="O1699" s="35">
        <v>0</v>
      </c>
      <c r="P1699" s="35">
        <v>564.6</v>
      </c>
      <c r="Q1699" s="35">
        <v>795293</v>
      </c>
      <c r="R1699" s="35">
        <v>0</v>
      </c>
      <c r="S1699" s="35">
        <v>0</v>
      </c>
      <c r="T1699" s="35">
        <v>0</v>
      </c>
      <c r="U1699" s="35">
        <v>0</v>
      </c>
      <c r="V1699" s="35">
        <v>8002</v>
      </c>
      <c r="W1699" s="35">
        <v>0</v>
      </c>
      <c r="X1699" s="35">
        <v>22970</v>
      </c>
      <c r="Y1699" s="28"/>
      <c r="Z1699" s="201"/>
      <c r="AA1699" s="201"/>
      <c r="AB1699" s="201"/>
      <c r="AC1699" s="201"/>
      <c r="AD1699" s="201"/>
      <c r="AE1699" s="201"/>
      <c r="AF1699" s="201"/>
      <c r="AG1699" s="201"/>
      <c r="AH1699" s="201"/>
      <c r="AI1699" s="201"/>
      <c r="AJ1699" s="201"/>
      <c r="AK1699" s="201"/>
      <c r="AL1699" s="201"/>
      <c r="AM1699" s="201"/>
      <c r="AN1699" s="201"/>
      <c r="AO1699" s="201"/>
      <c r="AP1699" s="201"/>
      <c r="AQ1699" s="201"/>
      <c r="AR1699" s="201"/>
      <c r="AS1699" s="201"/>
      <c r="AT1699" s="201"/>
      <c r="AU1699" s="201"/>
    </row>
    <row r="1700" spans="1:47">
      <c r="A1700" s="11">
        <v>373</v>
      </c>
      <c r="B1700" s="8" t="s">
        <v>645</v>
      </c>
      <c r="C1700" s="35">
        <f t="shared" si="121"/>
        <v>223616</v>
      </c>
      <c r="D1700" s="35">
        <v>0</v>
      </c>
      <c r="E1700" s="35">
        <v>0</v>
      </c>
      <c r="F1700" s="35">
        <v>0</v>
      </c>
      <c r="G1700" s="35">
        <v>0</v>
      </c>
      <c r="H1700" s="35">
        <v>77219</v>
      </c>
      <c r="I1700" s="35">
        <v>141712</v>
      </c>
      <c r="J1700" s="84">
        <v>0</v>
      </c>
      <c r="K1700" s="35">
        <v>0</v>
      </c>
      <c r="L1700" s="35">
        <v>0</v>
      </c>
      <c r="M1700" s="35">
        <v>0</v>
      </c>
      <c r="N1700" s="35">
        <v>0</v>
      </c>
      <c r="O1700" s="35">
        <v>0</v>
      </c>
      <c r="P1700" s="35">
        <v>0</v>
      </c>
      <c r="Q1700" s="35">
        <v>0</v>
      </c>
      <c r="R1700" s="35">
        <v>0</v>
      </c>
      <c r="S1700" s="35">
        <v>0</v>
      </c>
      <c r="T1700" s="35">
        <v>0</v>
      </c>
      <c r="U1700" s="35">
        <v>0</v>
      </c>
      <c r="V1700" s="35">
        <v>0</v>
      </c>
      <c r="W1700" s="35">
        <v>0</v>
      </c>
      <c r="X1700" s="35">
        <v>4685</v>
      </c>
      <c r="Y1700" s="28"/>
      <c r="Z1700" s="201"/>
      <c r="AA1700" s="201"/>
      <c r="AB1700" s="201"/>
      <c r="AC1700" s="201"/>
      <c r="AD1700" s="201"/>
      <c r="AE1700" s="201"/>
      <c r="AF1700" s="201"/>
      <c r="AG1700" s="201"/>
      <c r="AH1700" s="201"/>
      <c r="AI1700" s="201"/>
      <c r="AJ1700" s="201"/>
      <c r="AK1700" s="201"/>
      <c r="AL1700" s="201"/>
      <c r="AM1700" s="201"/>
      <c r="AN1700" s="201"/>
      <c r="AO1700" s="201"/>
      <c r="AP1700" s="201"/>
      <c r="AQ1700" s="201"/>
      <c r="AR1700" s="201"/>
      <c r="AS1700" s="201"/>
      <c r="AT1700" s="201"/>
      <c r="AU1700" s="201"/>
    </row>
    <row r="1701" spans="1:47">
      <c r="A1701" s="11">
        <v>374</v>
      </c>
      <c r="B1701" s="8" t="s">
        <v>646</v>
      </c>
      <c r="C1701" s="35">
        <f t="shared" si="121"/>
        <v>178326</v>
      </c>
      <c r="D1701" s="35">
        <v>0</v>
      </c>
      <c r="E1701" s="35">
        <v>0</v>
      </c>
      <c r="F1701" s="35">
        <v>0</v>
      </c>
      <c r="G1701" s="35">
        <v>0</v>
      </c>
      <c r="H1701" s="35">
        <v>0</v>
      </c>
      <c r="I1701" s="35">
        <v>45232</v>
      </c>
      <c r="J1701" s="84">
        <v>0</v>
      </c>
      <c r="K1701" s="35">
        <v>0</v>
      </c>
      <c r="L1701" s="35">
        <v>0</v>
      </c>
      <c r="M1701" s="35">
        <v>0</v>
      </c>
      <c r="N1701" s="35">
        <v>0</v>
      </c>
      <c r="O1701" s="35">
        <v>0</v>
      </c>
      <c r="P1701" s="35">
        <v>307.3</v>
      </c>
      <c r="Q1701" s="35">
        <v>129358</v>
      </c>
      <c r="R1701" s="35">
        <v>0</v>
      </c>
      <c r="S1701" s="35">
        <v>0</v>
      </c>
      <c r="T1701" s="35">
        <v>0</v>
      </c>
      <c r="U1701" s="35">
        <v>0</v>
      </c>
      <c r="V1701" s="35">
        <v>0</v>
      </c>
      <c r="W1701" s="35">
        <v>0</v>
      </c>
      <c r="X1701" s="35">
        <v>3736</v>
      </c>
      <c r="Y1701" s="28"/>
      <c r="Z1701" s="201"/>
      <c r="AA1701" s="201"/>
      <c r="AB1701" s="201"/>
      <c r="AC1701" s="201"/>
      <c r="AD1701" s="201"/>
      <c r="AE1701" s="201"/>
      <c r="AF1701" s="201"/>
      <c r="AG1701" s="201"/>
      <c r="AH1701" s="201"/>
      <c r="AI1701" s="201"/>
      <c r="AJ1701" s="201"/>
      <c r="AK1701" s="201"/>
      <c r="AL1701" s="201"/>
      <c r="AM1701" s="201"/>
      <c r="AN1701" s="201"/>
      <c r="AO1701" s="201"/>
      <c r="AP1701" s="201"/>
      <c r="AQ1701" s="201"/>
      <c r="AR1701" s="201"/>
      <c r="AS1701" s="201"/>
      <c r="AT1701" s="201"/>
      <c r="AU1701" s="201"/>
    </row>
    <row r="1702" spans="1:47">
      <c r="A1702" s="11">
        <v>375</v>
      </c>
      <c r="B1702" s="8" t="s">
        <v>647</v>
      </c>
      <c r="C1702" s="35">
        <f t="shared" si="121"/>
        <v>479379</v>
      </c>
      <c r="D1702" s="35">
        <v>0</v>
      </c>
      <c r="E1702" s="35">
        <v>126941</v>
      </c>
      <c r="F1702" s="35">
        <v>0</v>
      </c>
      <c r="G1702" s="35">
        <v>0</v>
      </c>
      <c r="H1702" s="35">
        <v>0</v>
      </c>
      <c r="I1702" s="35">
        <v>87795</v>
      </c>
      <c r="J1702" s="84">
        <v>0</v>
      </c>
      <c r="K1702" s="35">
        <v>0</v>
      </c>
      <c r="L1702" s="35">
        <v>0</v>
      </c>
      <c r="M1702" s="35">
        <v>0</v>
      </c>
      <c r="N1702" s="35">
        <v>0</v>
      </c>
      <c r="O1702" s="35">
        <v>0</v>
      </c>
      <c r="P1702" s="35">
        <v>348.6</v>
      </c>
      <c r="Q1702" s="35">
        <v>251084</v>
      </c>
      <c r="R1702" s="35">
        <v>0</v>
      </c>
      <c r="S1702" s="35">
        <v>0</v>
      </c>
      <c r="T1702" s="35">
        <v>0</v>
      </c>
      <c r="U1702" s="35">
        <v>0</v>
      </c>
      <c r="V1702" s="35">
        <v>3591</v>
      </c>
      <c r="W1702" s="35">
        <v>0</v>
      </c>
      <c r="X1702" s="35">
        <v>9968</v>
      </c>
      <c r="Y1702" s="28"/>
      <c r="Z1702" s="201"/>
      <c r="AA1702" s="201"/>
      <c r="AB1702" s="201"/>
      <c r="AC1702" s="201"/>
      <c r="AD1702" s="201"/>
      <c r="AE1702" s="201"/>
      <c r="AF1702" s="201"/>
      <c r="AG1702" s="201"/>
      <c r="AH1702" s="201"/>
      <c r="AI1702" s="201"/>
      <c r="AJ1702" s="201"/>
      <c r="AK1702" s="201"/>
      <c r="AL1702" s="201"/>
      <c r="AM1702" s="201"/>
      <c r="AN1702" s="201"/>
      <c r="AO1702" s="201"/>
      <c r="AP1702" s="201"/>
      <c r="AQ1702" s="201"/>
      <c r="AR1702" s="201"/>
      <c r="AS1702" s="201"/>
      <c r="AT1702" s="201"/>
      <c r="AU1702" s="201"/>
    </row>
    <row r="1703" spans="1:47">
      <c r="A1703" s="11">
        <v>376</v>
      </c>
      <c r="B1703" s="8" t="s">
        <v>648</v>
      </c>
      <c r="C1703" s="35">
        <f t="shared" si="121"/>
        <v>212208</v>
      </c>
      <c r="D1703" s="35">
        <v>0</v>
      </c>
      <c r="E1703" s="35">
        <v>0</v>
      </c>
      <c r="F1703" s="35">
        <v>0</v>
      </c>
      <c r="G1703" s="35">
        <v>0</v>
      </c>
      <c r="H1703" s="35">
        <v>0</v>
      </c>
      <c r="I1703" s="35">
        <v>53826</v>
      </c>
      <c r="J1703" s="84">
        <v>0</v>
      </c>
      <c r="K1703" s="35">
        <v>0</v>
      </c>
      <c r="L1703" s="35">
        <v>0</v>
      </c>
      <c r="M1703" s="35">
        <v>0</v>
      </c>
      <c r="N1703" s="35">
        <v>0</v>
      </c>
      <c r="O1703" s="35">
        <v>0</v>
      </c>
      <c r="P1703" s="35">
        <v>393.26</v>
      </c>
      <c r="Q1703" s="35">
        <v>153936</v>
      </c>
      <c r="R1703" s="35">
        <v>0</v>
      </c>
      <c r="S1703" s="35">
        <v>0</v>
      </c>
      <c r="T1703" s="35">
        <v>0</v>
      </c>
      <c r="U1703" s="35">
        <v>0</v>
      </c>
      <c r="V1703" s="35">
        <v>0</v>
      </c>
      <c r="W1703" s="35">
        <v>0</v>
      </c>
      <c r="X1703" s="35">
        <v>4446</v>
      </c>
      <c r="Y1703" s="28"/>
      <c r="Z1703" s="201"/>
      <c r="AA1703" s="201"/>
      <c r="AB1703" s="201"/>
      <c r="AC1703" s="201"/>
      <c r="AD1703" s="201"/>
      <c r="AE1703" s="201"/>
      <c r="AF1703" s="201"/>
      <c r="AG1703" s="201"/>
      <c r="AH1703" s="201"/>
      <c r="AI1703" s="201"/>
      <c r="AJ1703" s="201"/>
      <c r="AK1703" s="201"/>
      <c r="AL1703" s="201"/>
      <c r="AM1703" s="201"/>
      <c r="AN1703" s="201"/>
      <c r="AO1703" s="201"/>
      <c r="AP1703" s="201"/>
      <c r="AQ1703" s="201"/>
      <c r="AR1703" s="201"/>
      <c r="AS1703" s="201"/>
      <c r="AT1703" s="201"/>
      <c r="AU1703" s="201"/>
    </row>
    <row r="1704" spans="1:47">
      <c r="A1704" s="11">
        <v>377</v>
      </c>
      <c r="B1704" s="60" t="s">
        <v>818</v>
      </c>
      <c r="C1704" s="35">
        <f t="shared" si="121"/>
        <v>149334</v>
      </c>
      <c r="D1704" s="35">
        <v>0</v>
      </c>
      <c r="E1704" s="35">
        <v>149334</v>
      </c>
      <c r="F1704" s="35">
        <v>0</v>
      </c>
      <c r="G1704" s="35">
        <v>0</v>
      </c>
      <c r="H1704" s="35">
        <v>0</v>
      </c>
      <c r="I1704" s="35">
        <v>0</v>
      </c>
      <c r="J1704" s="84">
        <v>0</v>
      </c>
      <c r="K1704" s="35">
        <v>0</v>
      </c>
      <c r="L1704" s="35">
        <v>0</v>
      </c>
      <c r="M1704" s="35">
        <v>0</v>
      </c>
      <c r="N1704" s="35">
        <v>0</v>
      </c>
      <c r="O1704" s="35">
        <v>0</v>
      </c>
      <c r="P1704" s="35">
        <v>0</v>
      </c>
      <c r="Q1704" s="35">
        <v>0</v>
      </c>
      <c r="R1704" s="35">
        <v>0</v>
      </c>
      <c r="S1704" s="35">
        <v>0</v>
      </c>
      <c r="T1704" s="35">
        <v>0</v>
      </c>
      <c r="U1704" s="35">
        <v>0</v>
      </c>
      <c r="V1704" s="35">
        <v>0</v>
      </c>
      <c r="W1704" s="35">
        <v>0</v>
      </c>
      <c r="X1704" s="35">
        <v>0</v>
      </c>
      <c r="Y1704" s="28"/>
    </row>
    <row r="1705" spans="1:47">
      <c r="A1705" s="11">
        <v>378</v>
      </c>
      <c r="B1705" s="8" t="s">
        <v>649</v>
      </c>
      <c r="C1705" s="35">
        <f t="shared" si="121"/>
        <v>117828</v>
      </c>
      <c r="D1705" s="35">
        <v>0</v>
      </c>
      <c r="E1705" s="35">
        <v>0</v>
      </c>
      <c r="F1705" s="35">
        <v>0</v>
      </c>
      <c r="G1705" s="35">
        <v>0</v>
      </c>
      <c r="H1705" s="35">
        <v>0</v>
      </c>
      <c r="I1705" s="35">
        <v>111904</v>
      </c>
      <c r="J1705" s="84">
        <v>0</v>
      </c>
      <c r="K1705" s="35">
        <v>0</v>
      </c>
      <c r="L1705" s="35">
        <v>0</v>
      </c>
      <c r="M1705" s="35">
        <v>0</v>
      </c>
      <c r="N1705" s="35">
        <v>0</v>
      </c>
      <c r="O1705" s="35">
        <v>0</v>
      </c>
      <c r="P1705" s="35">
        <v>0</v>
      </c>
      <c r="Q1705" s="35">
        <v>0</v>
      </c>
      <c r="R1705" s="35">
        <v>0</v>
      </c>
      <c r="S1705" s="35">
        <v>0</v>
      </c>
      <c r="T1705" s="35">
        <v>0</v>
      </c>
      <c r="U1705" s="35">
        <v>0</v>
      </c>
      <c r="V1705" s="35">
        <v>3530</v>
      </c>
      <c r="W1705" s="35">
        <v>0</v>
      </c>
      <c r="X1705" s="35">
        <v>2394</v>
      </c>
      <c r="Y1705" s="28"/>
      <c r="Z1705" s="201"/>
      <c r="AA1705" s="201"/>
      <c r="AB1705" s="201"/>
      <c r="AC1705" s="201"/>
      <c r="AD1705" s="201"/>
      <c r="AE1705" s="201"/>
      <c r="AF1705" s="201"/>
      <c r="AG1705" s="201"/>
      <c r="AH1705" s="201"/>
      <c r="AI1705" s="201"/>
      <c r="AJ1705" s="201"/>
      <c r="AK1705" s="201"/>
      <c r="AL1705" s="201"/>
      <c r="AM1705" s="201"/>
      <c r="AN1705" s="201"/>
      <c r="AO1705" s="201"/>
      <c r="AP1705" s="201"/>
      <c r="AQ1705" s="201"/>
      <c r="AR1705" s="201"/>
      <c r="AS1705" s="201"/>
      <c r="AT1705" s="201"/>
      <c r="AU1705" s="201"/>
    </row>
    <row r="1706" spans="1:47">
      <c r="A1706" s="11">
        <v>379</v>
      </c>
      <c r="B1706" s="8" t="s">
        <v>650</v>
      </c>
      <c r="C1706" s="35">
        <f t="shared" si="121"/>
        <v>448568</v>
      </c>
      <c r="D1706" s="35">
        <v>0</v>
      </c>
      <c r="E1706" s="35">
        <v>0</v>
      </c>
      <c r="F1706" s="35">
        <v>0</v>
      </c>
      <c r="G1706" s="35">
        <v>0</v>
      </c>
      <c r="H1706" s="35">
        <v>29404</v>
      </c>
      <c r="I1706" s="35">
        <v>53962</v>
      </c>
      <c r="J1706" s="84">
        <v>0</v>
      </c>
      <c r="K1706" s="35">
        <v>0</v>
      </c>
      <c r="L1706" s="35">
        <v>182.8</v>
      </c>
      <c r="M1706" s="35">
        <v>199533</v>
      </c>
      <c r="N1706" s="35">
        <v>0</v>
      </c>
      <c r="O1706" s="35">
        <v>0</v>
      </c>
      <c r="P1706" s="35">
        <v>274.8</v>
      </c>
      <c r="Q1706" s="35">
        <v>154324</v>
      </c>
      <c r="R1706" s="35">
        <v>0</v>
      </c>
      <c r="S1706" s="35">
        <v>0</v>
      </c>
      <c r="T1706" s="35">
        <v>0</v>
      </c>
      <c r="U1706" s="35">
        <v>0</v>
      </c>
      <c r="V1706" s="35">
        <v>1989</v>
      </c>
      <c r="W1706" s="35">
        <v>0</v>
      </c>
      <c r="X1706" s="35">
        <v>9356</v>
      </c>
      <c r="Y1706" s="28"/>
      <c r="Z1706" s="201"/>
      <c r="AA1706" s="201"/>
      <c r="AB1706" s="201"/>
      <c r="AC1706" s="201"/>
      <c r="AD1706" s="201"/>
      <c r="AE1706" s="201"/>
      <c r="AF1706" s="201"/>
      <c r="AG1706" s="201"/>
      <c r="AH1706" s="201"/>
      <c r="AI1706" s="201"/>
      <c r="AJ1706" s="201"/>
      <c r="AK1706" s="201"/>
      <c r="AL1706" s="201"/>
      <c r="AM1706" s="201"/>
      <c r="AN1706" s="201"/>
      <c r="AO1706" s="201"/>
      <c r="AP1706" s="201"/>
      <c r="AQ1706" s="201"/>
      <c r="AR1706" s="201"/>
      <c r="AS1706" s="201"/>
      <c r="AT1706" s="201"/>
      <c r="AU1706" s="201"/>
    </row>
    <row r="1707" spans="1:47">
      <c r="A1707" s="11">
        <v>380</v>
      </c>
      <c r="B1707" s="8" t="s">
        <v>651</v>
      </c>
      <c r="C1707" s="35">
        <f t="shared" si="121"/>
        <v>242815</v>
      </c>
      <c r="D1707" s="35">
        <v>0</v>
      </c>
      <c r="E1707" s="35">
        <v>0</v>
      </c>
      <c r="F1707" s="35">
        <v>0</v>
      </c>
      <c r="G1707" s="35">
        <v>0</v>
      </c>
      <c r="H1707" s="35">
        <v>83849</v>
      </c>
      <c r="I1707" s="35">
        <v>153879</v>
      </c>
      <c r="J1707" s="84">
        <v>0</v>
      </c>
      <c r="K1707" s="35">
        <v>0</v>
      </c>
      <c r="L1707" s="35">
        <v>0</v>
      </c>
      <c r="M1707" s="35">
        <v>0</v>
      </c>
      <c r="N1707" s="35">
        <v>0</v>
      </c>
      <c r="O1707" s="35">
        <v>0</v>
      </c>
      <c r="P1707" s="35">
        <v>0</v>
      </c>
      <c r="Q1707" s="35">
        <v>0</v>
      </c>
      <c r="R1707" s="35">
        <v>0</v>
      </c>
      <c r="S1707" s="35">
        <v>0</v>
      </c>
      <c r="T1707" s="35">
        <v>0</v>
      </c>
      <c r="U1707" s="35">
        <v>0</v>
      </c>
      <c r="V1707" s="35">
        <v>0</v>
      </c>
      <c r="W1707" s="35">
        <v>0</v>
      </c>
      <c r="X1707" s="35">
        <v>5087</v>
      </c>
      <c r="Y1707" s="28"/>
      <c r="Z1707" s="201"/>
      <c r="AA1707" s="201"/>
      <c r="AB1707" s="201"/>
      <c r="AC1707" s="201"/>
      <c r="AD1707" s="201"/>
      <c r="AE1707" s="201"/>
      <c r="AF1707" s="201"/>
      <c r="AG1707" s="201"/>
      <c r="AH1707" s="201"/>
      <c r="AI1707" s="201"/>
      <c r="AJ1707" s="201"/>
      <c r="AK1707" s="201"/>
      <c r="AL1707" s="201"/>
      <c r="AM1707" s="201"/>
      <c r="AN1707" s="201"/>
      <c r="AO1707" s="201"/>
      <c r="AP1707" s="201"/>
      <c r="AQ1707" s="201"/>
      <c r="AR1707" s="201"/>
      <c r="AS1707" s="201"/>
      <c r="AT1707" s="201"/>
      <c r="AU1707" s="201"/>
    </row>
    <row r="1708" spans="1:47">
      <c r="A1708" s="11">
        <v>381</v>
      </c>
      <c r="B1708" s="8" t="s">
        <v>652</v>
      </c>
      <c r="C1708" s="35">
        <f t="shared" si="121"/>
        <v>287003</v>
      </c>
      <c r="D1708" s="35">
        <v>0</v>
      </c>
      <c r="E1708" s="35">
        <v>172067</v>
      </c>
      <c r="F1708" s="35">
        <v>0</v>
      </c>
      <c r="G1708" s="35">
        <v>108923</v>
      </c>
      <c r="H1708" s="35">
        <v>0</v>
      </c>
      <c r="I1708" s="35">
        <v>0</v>
      </c>
      <c r="J1708" s="84">
        <v>0</v>
      </c>
      <c r="K1708" s="35">
        <v>0</v>
      </c>
      <c r="L1708" s="35">
        <v>0</v>
      </c>
      <c r="M1708" s="35">
        <v>0</v>
      </c>
      <c r="N1708" s="35">
        <v>0</v>
      </c>
      <c r="O1708" s="35">
        <v>0</v>
      </c>
      <c r="P1708" s="35">
        <v>0</v>
      </c>
      <c r="Q1708" s="35">
        <v>0</v>
      </c>
      <c r="R1708" s="35">
        <v>0</v>
      </c>
      <c r="S1708" s="35">
        <v>0</v>
      </c>
      <c r="T1708" s="35">
        <v>0</v>
      </c>
      <c r="U1708" s="35">
        <v>0</v>
      </c>
      <c r="V1708" s="35">
        <v>0</v>
      </c>
      <c r="W1708" s="35">
        <v>0</v>
      </c>
      <c r="X1708" s="35">
        <v>6013</v>
      </c>
      <c r="Y1708" s="28"/>
      <c r="Z1708" s="201"/>
      <c r="AA1708" s="201"/>
      <c r="AB1708" s="201"/>
      <c r="AC1708" s="201"/>
      <c r="AD1708" s="201"/>
      <c r="AE1708" s="201"/>
      <c r="AF1708" s="201"/>
      <c r="AG1708" s="201"/>
      <c r="AH1708" s="201"/>
      <c r="AI1708" s="201"/>
      <c r="AJ1708" s="201"/>
      <c r="AK1708" s="201"/>
      <c r="AL1708" s="201"/>
      <c r="AM1708" s="201"/>
      <c r="AN1708" s="201"/>
      <c r="AO1708" s="201"/>
      <c r="AP1708" s="201"/>
      <c r="AQ1708" s="201"/>
      <c r="AR1708" s="201"/>
      <c r="AS1708" s="201"/>
      <c r="AT1708" s="201"/>
      <c r="AU1708" s="201"/>
    </row>
    <row r="1709" spans="1:47">
      <c r="A1709" s="11">
        <v>382</v>
      </c>
      <c r="B1709" s="8" t="s">
        <v>653</v>
      </c>
      <c r="C1709" s="35">
        <f t="shared" si="121"/>
        <v>60852</v>
      </c>
      <c r="D1709" s="35">
        <v>0</v>
      </c>
      <c r="E1709" s="35">
        <v>0</v>
      </c>
      <c r="F1709" s="35">
        <v>0</v>
      </c>
      <c r="G1709" s="35">
        <v>0</v>
      </c>
      <c r="H1709" s="35">
        <v>0</v>
      </c>
      <c r="I1709" s="35">
        <v>57761</v>
      </c>
      <c r="J1709" s="84">
        <v>0</v>
      </c>
      <c r="K1709" s="35">
        <v>0</v>
      </c>
      <c r="L1709" s="35">
        <v>0</v>
      </c>
      <c r="M1709" s="35">
        <v>0</v>
      </c>
      <c r="N1709" s="35">
        <v>0</v>
      </c>
      <c r="O1709" s="35">
        <v>0</v>
      </c>
      <c r="P1709" s="35">
        <v>0</v>
      </c>
      <c r="Q1709" s="35">
        <v>0</v>
      </c>
      <c r="R1709" s="35">
        <v>0</v>
      </c>
      <c r="S1709" s="35">
        <v>0</v>
      </c>
      <c r="T1709" s="35">
        <v>0</v>
      </c>
      <c r="U1709" s="35">
        <v>0</v>
      </c>
      <c r="V1709" s="35">
        <v>1855</v>
      </c>
      <c r="W1709" s="35">
        <v>0</v>
      </c>
      <c r="X1709" s="35">
        <v>1236</v>
      </c>
      <c r="Y1709" s="28"/>
      <c r="Z1709" s="201"/>
      <c r="AA1709" s="201"/>
      <c r="AB1709" s="201"/>
      <c r="AC1709" s="201"/>
      <c r="AD1709" s="201"/>
      <c r="AE1709" s="201"/>
      <c r="AF1709" s="201"/>
      <c r="AG1709" s="201"/>
      <c r="AH1709" s="201"/>
      <c r="AI1709" s="201"/>
      <c r="AJ1709" s="201"/>
      <c r="AK1709" s="201"/>
      <c r="AL1709" s="201"/>
      <c r="AM1709" s="201"/>
      <c r="AN1709" s="201"/>
      <c r="AO1709" s="201"/>
      <c r="AP1709" s="201"/>
      <c r="AQ1709" s="201"/>
      <c r="AR1709" s="201"/>
      <c r="AS1709" s="201"/>
      <c r="AT1709" s="201"/>
      <c r="AU1709" s="201"/>
    </row>
    <row r="1710" spans="1:47">
      <c r="A1710" s="11">
        <v>383</v>
      </c>
      <c r="B1710" s="8" t="s">
        <v>654</v>
      </c>
      <c r="C1710" s="35">
        <f t="shared" si="121"/>
        <v>71147</v>
      </c>
      <c r="D1710" s="35">
        <v>0</v>
      </c>
      <c r="E1710" s="35">
        <v>0</v>
      </c>
      <c r="F1710" s="35">
        <v>0</v>
      </c>
      <c r="G1710" s="35">
        <v>0</v>
      </c>
      <c r="H1710" s="35">
        <v>0</v>
      </c>
      <c r="I1710" s="35">
        <v>69657</v>
      </c>
      <c r="J1710" s="84">
        <v>0</v>
      </c>
      <c r="K1710" s="35">
        <v>0</v>
      </c>
      <c r="L1710" s="35">
        <v>0</v>
      </c>
      <c r="M1710" s="35">
        <v>0</v>
      </c>
      <c r="N1710" s="35">
        <v>0</v>
      </c>
      <c r="O1710" s="35">
        <v>0</v>
      </c>
      <c r="P1710" s="35">
        <v>0</v>
      </c>
      <c r="Q1710" s="35">
        <v>0</v>
      </c>
      <c r="R1710" s="35">
        <v>0</v>
      </c>
      <c r="S1710" s="35">
        <v>0</v>
      </c>
      <c r="T1710" s="35">
        <v>0</v>
      </c>
      <c r="U1710" s="35">
        <v>0</v>
      </c>
      <c r="V1710" s="35">
        <v>0</v>
      </c>
      <c r="W1710" s="35">
        <v>0</v>
      </c>
      <c r="X1710" s="35">
        <v>1490</v>
      </c>
      <c r="Y1710" s="28"/>
      <c r="Z1710" s="201"/>
      <c r="AA1710" s="201"/>
      <c r="AB1710" s="201"/>
      <c r="AC1710" s="201"/>
      <c r="AD1710" s="201"/>
      <c r="AE1710" s="201"/>
      <c r="AF1710" s="201"/>
      <c r="AG1710" s="201"/>
      <c r="AH1710" s="201"/>
      <c r="AI1710" s="201"/>
      <c r="AJ1710" s="201"/>
      <c r="AK1710" s="201"/>
      <c r="AL1710" s="201"/>
      <c r="AM1710" s="201"/>
      <c r="AN1710" s="201"/>
      <c r="AO1710" s="201"/>
      <c r="AP1710" s="201"/>
      <c r="AQ1710" s="201"/>
      <c r="AR1710" s="201"/>
      <c r="AS1710" s="201"/>
      <c r="AT1710" s="201"/>
      <c r="AU1710" s="201"/>
    </row>
    <row r="1711" spans="1:47">
      <c r="A1711" s="11">
        <v>384</v>
      </c>
      <c r="B1711" s="8" t="s">
        <v>655</v>
      </c>
      <c r="C1711" s="35">
        <f t="shared" si="121"/>
        <v>5248</v>
      </c>
      <c r="D1711" s="35">
        <v>0</v>
      </c>
      <c r="E1711" s="35">
        <v>0</v>
      </c>
      <c r="F1711" s="35">
        <v>0</v>
      </c>
      <c r="G1711" s="35">
        <v>0</v>
      </c>
      <c r="H1711" s="35">
        <v>0</v>
      </c>
      <c r="I1711" s="35">
        <v>0</v>
      </c>
      <c r="J1711" s="84">
        <v>0</v>
      </c>
      <c r="K1711" s="35">
        <v>0</v>
      </c>
      <c r="L1711" s="35">
        <v>0</v>
      </c>
      <c r="M1711" s="35">
        <v>0</v>
      </c>
      <c r="N1711" s="35">
        <v>0</v>
      </c>
      <c r="O1711" s="35">
        <v>0</v>
      </c>
      <c r="P1711" s="35">
        <v>0</v>
      </c>
      <c r="Q1711" s="35">
        <v>0</v>
      </c>
      <c r="R1711" s="35">
        <v>0</v>
      </c>
      <c r="S1711" s="35">
        <v>0</v>
      </c>
      <c r="T1711" s="35">
        <v>0</v>
      </c>
      <c r="U1711" s="35">
        <v>0</v>
      </c>
      <c r="V1711" s="35">
        <v>5248</v>
      </c>
      <c r="W1711" s="35">
        <v>0</v>
      </c>
      <c r="X1711" s="35">
        <v>0</v>
      </c>
      <c r="Y1711" s="28"/>
      <c r="Z1711" s="201"/>
      <c r="AA1711" s="201"/>
      <c r="AB1711" s="201"/>
      <c r="AC1711" s="201"/>
      <c r="AD1711" s="201"/>
      <c r="AE1711" s="201"/>
      <c r="AF1711" s="201"/>
      <c r="AG1711" s="201"/>
      <c r="AH1711" s="201"/>
      <c r="AI1711" s="201"/>
      <c r="AJ1711" s="201"/>
      <c r="AK1711" s="201"/>
      <c r="AL1711" s="201"/>
      <c r="AM1711" s="201"/>
      <c r="AN1711" s="201"/>
      <c r="AO1711" s="201"/>
      <c r="AP1711" s="201"/>
      <c r="AQ1711" s="201"/>
      <c r="AR1711" s="201"/>
      <c r="AS1711" s="201"/>
      <c r="AT1711" s="201"/>
      <c r="AU1711" s="201"/>
    </row>
    <row r="1712" spans="1:47">
      <c r="A1712" s="11">
        <v>385</v>
      </c>
      <c r="B1712" s="8" t="s">
        <v>656</v>
      </c>
      <c r="C1712" s="35">
        <f t="shared" si="121"/>
        <v>5127</v>
      </c>
      <c r="D1712" s="35">
        <v>0</v>
      </c>
      <c r="E1712" s="35">
        <v>0</v>
      </c>
      <c r="F1712" s="35">
        <v>0</v>
      </c>
      <c r="G1712" s="35">
        <v>0</v>
      </c>
      <c r="H1712" s="35">
        <v>0</v>
      </c>
      <c r="I1712" s="35">
        <v>0</v>
      </c>
      <c r="J1712" s="84">
        <v>0</v>
      </c>
      <c r="K1712" s="35">
        <v>0</v>
      </c>
      <c r="L1712" s="35">
        <v>0</v>
      </c>
      <c r="M1712" s="35">
        <v>0</v>
      </c>
      <c r="N1712" s="35">
        <v>0</v>
      </c>
      <c r="O1712" s="35">
        <v>0</v>
      </c>
      <c r="P1712" s="35">
        <v>0</v>
      </c>
      <c r="Q1712" s="35">
        <v>0</v>
      </c>
      <c r="R1712" s="35">
        <v>0</v>
      </c>
      <c r="S1712" s="35">
        <v>0</v>
      </c>
      <c r="T1712" s="35">
        <v>0</v>
      </c>
      <c r="U1712" s="35">
        <v>0</v>
      </c>
      <c r="V1712" s="35">
        <v>5127</v>
      </c>
      <c r="W1712" s="35">
        <v>0</v>
      </c>
      <c r="X1712" s="35">
        <v>0</v>
      </c>
      <c r="Y1712" s="28"/>
      <c r="Z1712" s="201"/>
      <c r="AA1712" s="201"/>
      <c r="AB1712" s="201"/>
      <c r="AC1712" s="201"/>
      <c r="AD1712" s="201"/>
      <c r="AE1712" s="201"/>
      <c r="AF1712" s="201"/>
      <c r="AG1712" s="201"/>
      <c r="AH1712" s="201"/>
      <c r="AI1712" s="201"/>
      <c r="AJ1712" s="201"/>
      <c r="AK1712" s="201"/>
      <c r="AL1712" s="201"/>
      <c r="AM1712" s="201"/>
      <c r="AN1712" s="201"/>
      <c r="AO1712" s="201"/>
      <c r="AP1712" s="201"/>
      <c r="AQ1712" s="201"/>
      <c r="AR1712" s="201"/>
      <c r="AS1712" s="201"/>
      <c r="AT1712" s="201"/>
      <c r="AU1712" s="201"/>
    </row>
    <row r="1713" spans="1:47">
      <c r="A1713" s="11">
        <v>386</v>
      </c>
      <c r="B1713" s="8" t="s">
        <v>657</v>
      </c>
      <c r="C1713" s="35">
        <f t="shared" si="121"/>
        <v>6011</v>
      </c>
      <c r="D1713" s="35">
        <v>0</v>
      </c>
      <c r="E1713" s="35">
        <v>0</v>
      </c>
      <c r="F1713" s="35">
        <v>0</v>
      </c>
      <c r="G1713" s="35">
        <v>0</v>
      </c>
      <c r="H1713" s="35">
        <v>0</v>
      </c>
      <c r="I1713" s="35">
        <v>0</v>
      </c>
      <c r="J1713" s="84">
        <v>0</v>
      </c>
      <c r="K1713" s="35">
        <v>0</v>
      </c>
      <c r="L1713" s="35">
        <v>0</v>
      </c>
      <c r="M1713" s="35">
        <v>0</v>
      </c>
      <c r="N1713" s="35">
        <v>0</v>
      </c>
      <c r="O1713" s="35">
        <v>0</v>
      </c>
      <c r="P1713" s="35">
        <v>0</v>
      </c>
      <c r="Q1713" s="35">
        <v>0</v>
      </c>
      <c r="R1713" s="35">
        <v>0</v>
      </c>
      <c r="S1713" s="35">
        <v>0</v>
      </c>
      <c r="T1713" s="35">
        <v>0</v>
      </c>
      <c r="U1713" s="35">
        <v>0</v>
      </c>
      <c r="V1713" s="35">
        <v>6011</v>
      </c>
      <c r="W1713" s="35">
        <v>0</v>
      </c>
      <c r="X1713" s="35">
        <v>0</v>
      </c>
      <c r="Y1713" s="28"/>
      <c r="Z1713" s="201"/>
      <c r="AA1713" s="201"/>
      <c r="AB1713" s="201"/>
      <c r="AC1713" s="201"/>
      <c r="AD1713" s="201"/>
      <c r="AE1713" s="201"/>
      <c r="AF1713" s="201"/>
      <c r="AG1713" s="201"/>
      <c r="AH1713" s="201"/>
      <c r="AI1713" s="201"/>
      <c r="AJ1713" s="201"/>
      <c r="AK1713" s="201"/>
      <c r="AL1713" s="201"/>
      <c r="AM1713" s="201"/>
      <c r="AN1713" s="201"/>
      <c r="AO1713" s="201"/>
      <c r="AP1713" s="201"/>
      <c r="AQ1713" s="201"/>
      <c r="AR1713" s="201"/>
      <c r="AS1713" s="201"/>
      <c r="AT1713" s="201"/>
      <c r="AU1713" s="201"/>
    </row>
    <row r="1714" spans="1:47">
      <c r="A1714" s="11">
        <v>387</v>
      </c>
      <c r="B1714" s="8" t="s">
        <v>658</v>
      </c>
      <c r="C1714" s="35">
        <f t="shared" si="121"/>
        <v>490278</v>
      </c>
      <c r="D1714" s="35">
        <v>0</v>
      </c>
      <c r="E1714" s="35">
        <v>0</v>
      </c>
      <c r="F1714" s="35">
        <v>0</v>
      </c>
      <c r="G1714" s="35">
        <v>0</v>
      </c>
      <c r="H1714" s="35">
        <v>0</v>
      </c>
      <c r="I1714" s="35">
        <v>123212</v>
      </c>
      <c r="J1714" s="84">
        <v>0</v>
      </c>
      <c r="K1714" s="35">
        <v>0</v>
      </c>
      <c r="L1714" s="35">
        <v>0</v>
      </c>
      <c r="M1714" s="35">
        <v>0</v>
      </c>
      <c r="N1714" s="35">
        <v>0</v>
      </c>
      <c r="O1714" s="35">
        <v>0</v>
      </c>
      <c r="P1714" s="35">
        <v>487.5</v>
      </c>
      <c r="Q1714" s="35">
        <v>352371</v>
      </c>
      <c r="R1714" s="35">
        <v>0</v>
      </c>
      <c r="S1714" s="35">
        <v>0</v>
      </c>
      <c r="T1714" s="35">
        <v>0</v>
      </c>
      <c r="U1714" s="35">
        <v>0</v>
      </c>
      <c r="V1714" s="35">
        <v>4518</v>
      </c>
      <c r="W1714" s="35">
        <v>0</v>
      </c>
      <c r="X1714" s="35">
        <v>10177</v>
      </c>
      <c r="Y1714" s="28"/>
      <c r="Z1714" s="201"/>
      <c r="AA1714" s="201"/>
      <c r="AB1714" s="201"/>
      <c r="AC1714" s="201"/>
      <c r="AD1714" s="201"/>
      <c r="AE1714" s="201"/>
      <c r="AF1714" s="201"/>
      <c r="AG1714" s="201"/>
      <c r="AH1714" s="201"/>
      <c r="AI1714" s="201"/>
      <c r="AJ1714" s="201"/>
      <c r="AK1714" s="201"/>
      <c r="AL1714" s="201"/>
      <c r="AM1714" s="201"/>
      <c r="AN1714" s="201"/>
      <c r="AO1714" s="201"/>
      <c r="AP1714" s="201"/>
      <c r="AQ1714" s="201"/>
      <c r="AR1714" s="201"/>
      <c r="AS1714" s="201"/>
      <c r="AT1714" s="201"/>
      <c r="AU1714" s="201"/>
    </row>
    <row r="1715" spans="1:47">
      <c r="A1715" s="11">
        <v>388</v>
      </c>
      <c r="B1715" s="8" t="s">
        <v>659</v>
      </c>
      <c r="C1715" s="35">
        <f t="shared" si="121"/>
        <v>461585</v>
      </c>
      <c r="D1715" s="35">
        <v>0</v>
      </c>
      <c r="E1715" s="35">
        <v>0</v>
      </c>
      <c r="F1715" s="35">
        <v>0</v>
      </c>
      <c r="G1715" s="35">
        <v>0</v>
      </c>
      <c r="H1715" s="35">
        <v>0</v>
      </c>
      <c r="I1715" s="35">
        <v>0</v>
      </c>
      <c r="J1715" s="84">
        <v>0</v>
      </c>
      <c r="K1715" s="35">
        <v>0</v>
      </c>
      <c r="L1715" s="35">
        <v>0</v>
      </c>
      <c r="M1715" s="35">
        <v>0</v>
      </c>
      <c r="N1715" s="35">
        <v>0</v>
      </c>
      <c r="O1715" s="35">
        <v>0</v>
      </c>
      <c r="P1715" s="35">
        <v>545.67999999999995</v>
      </c>
      <c r="Q1715" s="35">
        <v>447449</v>
      </c>
      <c r="R1715" s="35">
        <v>0</v>
      </c>
      <c r="S1715" s="35">
        <v>0</v>
      </c>
      <c r="T1715" s="35">
        <v>0</v>
      </c>
      <c r="U1715" s="35">
        <v>0</v>
      </c>
      <c r="V1715" s="35">
        <v>4561</v>
      </c>
      <c r="W1715" s="35">
        <v>0</v>
      </c>
      <c r="X1715" s="35">
        <v>9575</v>
      </c>
      <c r="Y1715" s="28"/>
      <c r="Z1715" s="201"/>
      <c r="AA1715" s="201"/>
      <c r="AB1715" s="201"/>
      <c r="AC1715" s="201"/>
      <c r="AD1715" s="201"/>
      <c r="AE1715" s="201"/>
      <c r="AF1715" s="201"/>
      <c r="AG1715" s="201"/>
      <c r="AH1715" s="201"/>
      <c r="AI1715" s="201"/>
      <c r="AJ1715" s="201"/>
      <c r="AK1715" s="201"/>
      <c r="AL1715" s="201"/>
      <c r="AM1715" s="201"/>
      <c r="AN1715" s="201"/>
      <c r="AO1715" s="201"/>
      <c r="AP1715" s="201"/>
      <c r="AQ1715" s="201"/>
      <c r="AR1715" s="201"/>
      <c r="AS1715" s="201"/>
      <c r="AT1715" s="201"/>
      <c r="AU1715" s="201"/>
    </row>
    <row r="1716" spans="1:47">
      <c r="A1716" s="11">
        <v>389</v>
      </c>
      <c r="B1716" s="8" t="s">
        <v>660</v>
      </c>
      <c r="C1716" s="35">
        <f t="shared" si="121"/>
        <v>234916</v>
      </c>
      <c r="D1716" s="35">
        <v>0</v>
      </c>
      <c r="E1716" s="35">
        <v>0</v>
      </c>
      <c r="F1716" s="35">
        <v>0</v>
      </c>
      <c r="G1716" s="35">
        <v>0</v>
      </c>
      <c r="H1716" s="35">
        <v>26841</v>
      </c>
      <c r="I1716" s="35">
        <v>49258</v>
      </c>
      <c r="J1716" s="84">
        <v>0</v>
      </c>
      <c r="K1716" s="35">
        <v>0</v>
      </c>
      <c r="L1716" s="35">
        <v>0</v>
      </c>
      <c r="M1716" s="35">
        <v>0</v>
      </c>
      <c r="N1716" s="35">
        <v>0</v>
      </c>
      <c r="O1716" s="35">
        <v>0</v>
      </c>
      <c r="P1716" s="35">
        <v>339.1</v>
      </c>
      <c r="Q1716" s="35">
        <v>151761</v>
      </c>
      <c r="R1716" s="35">
        <v>0</v>
      </c>
      <c r="S1716" s="35">
        <v>0</v>
      </c>
      <c r="T1716" s="35">
        <v>0</v>
      </c>
      <c r="U1716" s="35">
        <v>0</v>
      </c>
      <c r="V1716" s="35">
        <v>2180</v>
      </c>
      <c r="W1716" s="35">
        <v>0</v>
      </c>
      <c r="X1716" s="35">
        <v>4876</v>
      </c>
      <c r="Y1716" s="28"/>
      <c r="Z1716" s="201"/>
      <c r="AA1716" s="201"/>
      <c r="AB1716" s="201"/>
      <c r="AC1716" s="201"/>
      <c r="AD1716" s="201"/>
      <c r="AE1716" s="201"/>
      <c r="AF1716" s="201"/>
      <c r="AG1716" s="201"/>
      <c r="AH1716" s="201"/>
      <c r="AI1716" s="201"/>
      <c r="AJ1716" s="201"/>
      <c r="AK1716" s="201"/>
      <c r="AL1716" s="201"/>
      <c r="AM1716" s="201"/>
      <c r="AN1716" s="201"/>
      <c r="AO1716" s="201"/>
      <c r="AP1716" s="201"/>
      <c r="AQ1716" s="201"/>
      <c r="AR1716" s="201"/>
      <c r="AS1716" s="201"/>
      <c r="AT1716" s="201"/>
      <c r="AU1716" s="201"/>
    </row>
    <row r="1717" spans="1:47">
      <c r="A1717" s="11">
        <v>390</v>
      </c>
      <c r="B1717" s="60" t="s">
        <v>817</v>
      </c>
      <c r="C1717" s="35">
        <f t="shared" si="121"/>
        <v>675891</v>
      </c>
      <c r="D1717" s="35">
        <v>0</v>
      </c>
      <c r="E1717" s="35">
        <v>80464</v>
      </c>
      <c r="F1717" s="35">
        <v>0</v>
      </c>
      <c r="G1717" s="35">
        <v>82282</v>
      </c>
      <c r="H1717" s="35">
        <v>0</v>
      </c>
      <c r="I1717" s="35">
        <v>0</v>
      </c>
      <c r="J1717" s="84">
        <v>0</v>
      </c>
      <c r="K1717" s="35">
        <v>0</v>
      </c>
      <c r="L1717" s="35">
        <v>0</v>
      </c>
      <c r="M1717" s="35">
        <v>0</v>
      </c>
      <c r="N1717" s="35">
        <v>0</v>
      </c>
      <c r="O1717" s="35">
        <v>0</v>
      </c>
      <c r="P1717" s="35">
        <v>332.6</v>
      </c>
      <c r="Q1717" s="35">
        <v>360620</v>
      </c>
      <c r="R1717" s="35">
        <v>0</v>
      </c>
      <c r="S1717" s="35">
        <v>0</v>
      </c>
      <c r="T1717" s="35">
        <v>332.6</v>
      </c>
      <c r="U1717" s="35">
        <v>150000</v>
      </c>
      <c r="V1717" s="35">
        <v>2525</v>
      </c>
      <c r="W1717" s="35">
        <v>0</v>
      </c>
      <c r="X1717" s="35">
        <v>0</v>
      </c>
      <c r="Y1717" s="28"/>
      <c r="Z1717" s="201"/>
      <c r="AA1717" s="201"/>
      <c r="AB1717" s="201"/>
      <c r="AC1717" s="201"/>
      <c r="AD1717" s="201"/>
      <c r="AE1717" s="201"/>
      <c r="AF1717" s="201"/>
      <c r="AG1717" s="201"/>
      <c r="AH1717" s="201"/>
      <c r="AI1717" s="201"/>
      <c r="AJ1717" s="201"/>
      <c r="AK1717" s="201"/>
      <c r="AL1717" s="201"/>
      <c r="AM1717" s="201"/>
      <c r="AN1717" s="201"/>
      <c r="AO1717" s="201"/>
      <c r="AP1717" s="201"/>
      <c r="AQ1717" s="201"/>
      <c r="AR1717" s="201"/>
      <c r="AS1717" s="201"/>
      <c r="AT1717" s="201"/>
      <c r="AU1717" s="201"/>
    </row>
    <row r="1718" spans="1:47">
      <c r="A1718" s="11">
        <v>391</v>
      </c>
      <c r="B1718" s="8" t="s">
        <v>340</v>
      </c>
      <c r="C1718" s="35">
        <f t="shared" si="121"/>
        <v>203308.2</v>
      </c>
      <c r="D1718" s="35">
        <v>0</v>
      </c>
      <c r="E1718" s="35">
        <v>0</v>
      </c>
      <c r="F1718" s="35">
        <v>0</v>
      </c>
      <c r="G1718" s="35">
        <v>0</v>
      </c>
      <c r="H1718" s="35">
        <v>0</v>
      </c>
      <c r="I1718" s="35">
        <v>0</v>
      </c>
      <c r="J1718" s="84">
        <v>0</v>
      </c>
      <c r="K1718" s="35">
        <v>0</v>
      </c>
      <c r="L1718" s="37">
        <v>328.9</v>
      </c>
      <c r="M1718" s="35">
        <v>203308.2</v>
      </c>
      <c r="N1718" s="35">
        <v>0</v>
      </c>
      <c r="O1718" s="35">
        <v>0</v>
      </c>
      <c r="P1718" s="37">
        <v>0</v>
      </c>
      <c r="Q1718" s="35">
        <v>0</v>
      </c>
      <c r="R1718" s="35">
        <v>0</v>
      </c>
      <c r="S1718" s="35">
        <v>0</v>
      </c>
      <c r="T1718" s="35">
        <v>0</v>
      </c>
      <c r="U1718" s="35">
        <v>0</v>
      </c>
      <c r="V1718" s="35">
        <v>0</v>
      </c>
      <c r="W1718" s="35">
        <v>0</v>
      </c>
      <c r="X1718" s="35">
        <v>0</v>
      </c>
      <c r="Y1718" s="28"/>
    </row>
    <row r="1719" spans="1:47">
      <c r="A1719" s="11">
        <v>392</v>
      </c>
      <c r="B1719" s="8" t="s">
        <v>661</v>
      </c>
      <c r="C1719" s="35">
        <f t="shared" si="121"/>
        <v>657513</v>
      </c>
      <c r="D1719" s="35">
        <v>0</v>
      </c>
      <c r="E1719" s="35">
        <v>79957</v>
      </c>
      <c r="F1719" s="35">
        <v>0</v>
      </c>
      <c r="G1719" s="35">
        <v>0</v>
      </c>
      <c r="H1719" s="35">
        <v>37784</v>
      </c>
      <c r="I1719" s="35">
        <v>69341</v>
      </c>
      <c r="J1719" s="84">
        <v>0</v>
      </c>
      <c r="K1719" s="35">
        <v>0</v>
      </c>
      <c r="L1719" s="35">
        <v>380.98</v>
      </c>
      <c r="M1719" s="35">
        <v>256399</v>
      </c>
      <c r="N1719" s="35">
        <v>0</v>
      </c>
      <c r="O1719" s="35">
        <v>0</v>
      </c>
      <c r="P1719" s="35">
        <v>262.8</v>
      </c>
      <c r="Q1719" s="35">
        <v>198306</v>
      </c>
      <c r="R1719" s="35">
        <v>0</v>
      </c>
      <c r="S1719" s="35">
        <v>0</v>
      </c>
      <c r="T1719" s="35">
        <v>0</v>
      </c>
      <c r="U1719" s="35">
        <v>0</v>
      </c>
      <c r="V1719" s="35">
        <v>1992</v>
      </c>
      <c r="W1719" s="35">
        <v>0</v>
      </c>
      <c r="X1719" s="35">
        <v>13734</v>
      </c>
      <c r="Y1719" s="28"/>
      <c r="Z1719" s="201"/>
      <c r="AA1719" s="201"/>
      <c r="AB1719" s="201"/>
      <c r="AC1719" s="201"/>
      <c r="AD1719" s="201"/>
      <c r="AE1719" s="201"/>
      <c r="AF1719" s="201"/>
      <c r="AG1719" s="201"/>
      <c r="AH1719" s="201"/>
      <c r="AI1719" s="201"/>
      <c r="AJ1719" s="201"/>
      <c r="AK1719" s="201"/>
      <c r="AL1719" s="201"/>
      <c r="AM1719" s="201"/>
      <c r="AN1719" s="201"/>
      <c r="AO1719" s="201"/>
      <c r="AP1719" s="201"/>
      <c r="AQ1719" s="201"/>
      <c r="AR1719" s="201"/>
      <c r="AS1719" s="201"/>
      <c r="AT1719" s="201"/>
      <c r="AU1719" s="201"/>
    </row>
    <row r="1724" spans="1:47" ht="35.25">
      <c r="A1724" s="150"/>
      <c r="B1724" s="55" t="s">
        <v>662</v>
      </c>
      <c r="C1724" s="54"/>
      <c r="D1724" s="54"/>
      <c r="E1724" s="54"/>
      <c r="F1724" s="54"/>
      <c r="G1724" s="54"/>
      <c r="H1724" s="54"/>
      <c r="I1724" s="54"/>
      <c r="J1724" s="90"/>
      <c r="K1724" s="54"/>
      <c r="L1724" s="54"/>
      <c r="M1724" s="150"/>
      <c r="N1724" s="54"/>
      <c r="O1724" s="54"/>
      <c r="P1724" s="54"/>
      <c r="Q1724" s="15"/>
      <c r="R1724" s="15"/>
      <c r="S1724" s="55" t="s">
        <v>663</v>
      </c>
      <c r="T1724" s="56"/>
      <c r="U1724" s="56"/>
      <c r="V1724" s="15"/>
      <c r="W1724" s="15"/>
      <c r="X1724" s="57"/>
    </row>
    <row r="1725" spans="1:47">
      <c r="A1725" s="150"/>
      <c r="B1725" s="56"/>
      <c r="C1725" s="54"/>
      <c r="D1725" s="54"/>
      <c r="E1725" s="54"/>
      <c r="F1725" s="54"/>
      <c r="G1725" s="54"/>
      <c r="H1725" s="54"/>
      <c r="I1725" s="54"/>
      <c r="J1725" s="90"/>
      <c r="K1725" s="54"/>
      <c r="L1725" s="54"/>
      <c r="M1725" s="150"/>
      <c r="N1725" s="54"/>
      <c r="O1725" s="54"/>
      <c r="P1725" s="54"/>
      <c r="Q1725" s="54"/>
      <c r="R1725" s="54"/>
      <c r="S1725" s="54"/>
      <c r="T1725" s="54"/>
      <c r="U1725" s="15"/>
      <c r="V1725" s="15"/>
      <c r="W1725" s="15"/>
      <c r="X1725" s="57"/>
    </row>
    <row r="1726" spans="1:47">
      <c r="A1726" s="150"/>
      <c r="B1726" s="56"/>
      <c r="C1726" s="54"/>
      <c r="D1726" s="54"/>
      <c r="E1726" s="54"/>
      <c r="F1726" s="54"/>
      <c r="G1726" s="54"/>
      <c r="H1726" s="54"/>
      <c r="I1726" s="54"/>
      <c r="J1726" s="90"/>
      <c r="K1726" s="54"/>
      <c r="L1726" s="54"/>
      <c r="M1726" s="150"/>
      <c r="N1726" s="54"/>
      <c r="O1726" s="54"/>
      <c r="P1726" s="54"/>
      <c r="Q1726" s="54"/>
      <c r="R1726" s="54"/>
      <c r="S1726" s="54"/>
      <c r="T1726" s="54"/>
      <c r="U1726" s="15"/>
      <c r="V1726" s="15"/>
      <c r="W1726" s="15"/>
      <c r="X1726" s="57"/>
    </row>
    <row r="1727" spans="1:47">
      <c r="A1727" s="150"/>
      <c r="B1727" s="56"/>
      <c r="C1727" s="54"/>
      <c r="D1727" s="54"/>
      <c r="E1727" s="54"/>
      <c r="F1727" s="54"/>
      <c r="G1727" s="54"/>
      <c r="H1727" s="54"/>
      <c r="I1727" s="54"/>
      <c r="J1727" s="90"/>
      <c r="K1727" s="54"/>
      <c r="L1727" s="54"/>
      <c r="M1727" s="150"/>
      <c r="N1727" s="54"/>
      <c r="O1727" s="54"/>
      <c r="P1727" s="54"/>
      <c r="Q1727" s="54"/>
      <c r="R1727" s="54"/>
      <c r="S1727" s="54"/>
      <c r="T1727" s="54"/>
      <c r="U1727" s="15"/>
      <c r="V1727" s="15"/>
      <c r="W1727" s="15"/>
      <c r="X1727" s="57"/>
    </row>
    <row r="1728" spans="1:47">
      <c r="A1728" s="150"/>
      <c r="B1728" s="183"/>
      <c r="C1728" s="54"/>
      <c r="D1728" s="54"/>
      <c r="E1728" s="54"/>
      <c r="F1728" s="54"/>
      <c r="G1728" s="54"/>
      <c r="H1728" s="54"/>
      <c r="I1728" s="54"/>
      <c r="J1728" s="90"/>
      <c r="K1728" s="54"/>
      <c r="L1728" s="54"/>
      <c r="M1728" s="54"/>
      <c r="N1728" s="54"/>
      <c r="O1728" s="54"/>
      <c r="P1728" s="54"/>
      <c r="Q1728" s="54"/>
      <c r="R1728" s="54"/>
      <c r="S1728" s="54"/>
      <c r="T1728" s="54"/>
      <c r="U1728" s="54"/>
      <c r="V1728" s="54"/>
      <c r="W1728" s="54"/>
      <c r="X1728" s="57"/>
    </row>
    <row r="1729" spans="1:24">
      <c r="A1729" s="150"/>
      <c r="B1729" s="56"/>
      <c r="C1729" s="54"/>
      <c r="D1729" s="54"/>
      <c r="E1729" s="54"/>
      <c r="F1729" s="54"/>
      <c r="G1729" s="54"/>
      <c r="H1729" s="54"/>
      <c r="I1729" s="54"/>
      <c r="J1729" s="90"/>
      <c r="K1729" s="54"/>
      <c r="L1729" s="54"/>
      <c r="M1729" s="150"/>
      <c r="N1729" s="54"/>
      <c r="O1729" s="54"/>
      <c r="P1729" s="54"/>
      <c r="Q1729" s="54"/>
      <c r="R1729" s="54"/>
      <c r="S1729" s="54"/>
      <c r="T1729" s="54"/>
      <c r="U1729" s="15"/>
      <c r="V1729" s="15"/>
      <c r="W1729" s="15"/>
      <c r="X1729" s="57"/>
    </row>
    <row r="1730" spans="1:24">
      <c r="A1730" s="150"/>
      <c r="B1730" s="56"/>
      <c r="C1730" s="54"/>
      <c r="D1730" s="54"/>
      <c r="E1730" s="54"/>
      <c r="F1730" s="54"/>
      <c r="G1730" s="54"/>
      <c r="H1730" s="54"/>
      <c r="I1730" s="54"/>
      <c r="J1730" s="90"/>
      <c r="K1730" s="54"/>
      <c r="L1730" s="54"/>
      <c r="M1730" s="150"/>
      <c r="N1730" s="54"/>
      <c r="O1730" s="54"/>
      <c r="P1730" s="54"/>
      <c r="Q1730" s="54"/>
      <c r="R1730" s="54"/>
      <c r="S1730" s="54"/>
      <c r="T1730" s="54"/>
      <c r="U1730" s="15"/>
      <c r="V1730" s="15"/>
      <c r="W1730" s="15"/>
      <c r="X1730" s="57"/>
    </row>
    <row r="1731" spans="1:24" ht="23.25">
      <c r="A1731" s="150"/>
      <c r="B1731" s="184" t="s">
        <v>664</v>
      </c>
      <c r="C1731" s="54"/>
      <c r="D1731" s="54"/>
      <c r="E1731" s="54"/>
      <c r="F1731" s="54"/>
      <c r="G1731" s="54"/>
      <c r="H1731" s="54"/>
      <c r="I1731" s="54"/>
      <c r="J1731" s="90"/>
      <c r="K1731" s="54"/>
      <c r="L1731" s="54"/>
      <c r="M1731" s="150"/>
      <c r="N1731" s="54"/>
      <c r="O1731" s="54"/>
      <c r="P1731" s="54"/>
      <c r="Q1731" s="54"/>
      <c r="R1731" s="54"/>
      <c r="S1731" s="54"/>
      <c r="T1731" s="54"/>
      <c r="U1731" s="15"/>
      <c r="V1731" s="15"/>
      <c r="W1731" s="15"/>
      <c r="X1731" s="57"/>
    </row>
    <row r="1732" spans="1:24" ht="23.25">
      <c r="A1732" s="150"/>
      <c r="B1732" s="184" t="s">
        <v>665</v>
      </c>
      <c r="C1732" s="54"/>
      <c r="D1732" s="54"/>
      <c r="E1732" s="54"/>
      <c r="F1732" s="54"/>
      <c r="G1732" s="54"/>
      <c r="H1732" s="54"/>
      <c r="I1732" s="54"/>
      <c r="J1732" s="90"/>
      <c r="K1732" s="54"/>
      <c r="L1732" s="54"/>
      <c r="M1732" s="150"/>
      <c r="N1732" s="54"/>
      <c r="O1732" s="54"/>
      <c r="P1732" s="54"/>
      <c r="Q1732" s="54"/>
      <c r="R1732" s="54"/>
      <c r="S1732" s="54"/>
      <c r="T1732" s="54"/>
      <c r="U1732" s="15"/>
      <c r="V1732" s="15"/>
      <c r="W1732" s="15"/>
      <c r="X1732" s="57"/>
    </row>
    <row r="1736" spans="1:24">
      <c r="A1736" s="15"/>
      <c r="B1736" s="142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</row>
    <row r="1737" spans="1:24">
      <c r="A1737" s="15"/>
      <c r="B1737" s="142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</row>
    <row r="1738" spans="1:24">
      <c r="A1738" s="15"/>
      <c r="B1738" s="142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</row>
    <row r="1739" spans="1:24">
      <c r="A1739" s="15"/>
      <c r="B1739" s="142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</row>
    <row r="1740" spans="1:24">
      <c r="A1740" s="15"/>
      <c r="B1740" s="142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</row>
    <row r="1741" spans="1:24">
      <c r="A1741" s="15"/>
      <c r="B1741" s="142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</row>
    <row r="1742" spans="1:24">
      <c r="A1742" s="15"/>
      <c r="B1742" s="142"/>
      <c r="C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</row>
    <row r="1743" spans="1:24">
      <c r="A1743" s="15"/>
      <c r="B1743" s="142"/>
      <c r="C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</row>
    <row r="1744" spans="1:24">
      <c r="A1744" s="15"/>
      <c r="B1744" s="142"/>
      <c r="C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</row>
    <row r="1745" spans="1:24">
      <c r="A1745" s="15"/>
      <c r="B1745" s="142"/>
      <c r="C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</row>
    <row r="1746" spans="1:24">
      <c r="A1746" s="15"/>
      <c r="B1746" s="142"/>
      <c r="C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</row>
    <row r="1747" spans="1:24">
      <c r="A1747" s="15"/>
      <c r="B1747" s="142"/>
      <c r="C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</row>
    <row r="1748" spans="1:24">
      <c r="A1748" s="15"/>
      <c r="B1748" s="142"/>
      <c r="C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</row>
    <row r="1749" spans="1:24">
      <c r="A1749" s="15"/>
      <c r="B1749" s="142"/>
      <c r="C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</row>
    <row r="1750" spans="1:24">
      <c r="A1750" s="15"/>
      <c r="B1750" s="142"/>
      <c r="C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</row>
    <row r="1751" spans="1:24">
      <c r="A1751" s="15"/>
      <c r="B1751" s="142"/>
      <c r="C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</row>
    <row r="1752" spans="1:24">
      <c r="A1752" s="15"/>
      <c r="B1752" s="142"/>
      <c r="C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</row>
    <row r="1753" spans="1:24">
      <c r="A1753" s="15"/>
      <c r="B1753" s="142"/>
      <c r="C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</row>
    <row r="1754" spans="1:24">
      <c r="A1754" s="15"/>
      <c r="B1754" s="142"/>
      <c r="C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</row>
    <row r="1755" spans="1:24">
      <c r="A1755" s="15"/>
      <c r="B1755" s="142"/>
      <c r="C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</row>
    <row r="1756" spans="1:24">
      <c r="A1756" s="15"/>
      <c r="B1756" s="142"/>
      <c r="C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</row>
    <row r="1757" spans="1:24">
      <c r="A1757" s="15"/>
      <c r="B1757" s="142"/>
      <c r="C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</row>
    <row r="1758" spans="1:24">
      <c r="A1758" s="15"/>
      <c r="B1758" s="142"/>
      <c r="C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</row>
    <row r="1759" spans="1:24">
      <c r="A1759" s="15"/>
      <c r="B1759" s="142"/>
      <c r="C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</row>
    <row r="1760" spans="1:24">
      <c r="A1760" s="15"/>
      <c r="B1760" s="142"/>
      <c r="C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</row>
    <row r="1761" spans="1:24">
      <c r="A1761" s="15"/>
      <c r="B1761" s="142"/>
      <c r="C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</row>
    <row r="1762" spans="1:24">
      <c r="A1762" s="15"/>
      <c r="B1762" s="142"/>
      <c r="C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</row>
    <row r="1763" spans="1:24">
      <c r="A1763" s="15"/>
      <c r="B1763" s="142"/>
      <c r="C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</row>
    <row r="1764" spans="1:24">
      <c r="A1764" s="15"/>
      <c r="B1764" s="142"/>
      <c r="C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</row>
    <row r="1765" spans="1:24">
      <c r="A1765" s="15"/>
      <c r="B1765" s="142"/>
      <c r="C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</row>
    <row r="1766" spans="1:24">
      <c r="A1766" s="15"/>
      <c r="B1766" s="142"/>
      <c r="C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</row>
    <row r="1767" spans="1:24">
      <c r="A1767" s="15"/>
      <c r="B1767" s="142"/>
      <c r="C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</row>
    <row r="1768" spans="1:24">
      <c r="A1768" s="15"/>
      <c r="B1768" s="142"/>
      <c r="C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</row>
    <row r="1769" spans="1:24">
      <c r="A1769" s="15"/>
      <c r="B1769" s="142"/>
      <c r="C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</row>
    <row r="1770" spans="1:24">
      <c r="A1770" s="15"/>
      <c r="B1770" s="142"/>
      <c r="C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</row>
    <row r="1771" spans="1:24">
      <c r="A1771" s="15"/>
      <c r="B1771" s="142"/>
      <c r="C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</row>
    <row r="1772" spans="1:24">
      <c r="A1772" s="15"/>
      <c r="B1772" s="142"/>
      <c r="C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</row>
    <row r="1773" spans="1:24">
      <c r="A1773" s="15"/>
      <c r="B1773" s="142"/>
      <c r="C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</row>
    <row r="1774" spans="1:24">
      <c r="A1774" s="15"/>
      <c r="B1774" s="142"/>
      <c r="C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</row>
    <row r="1775" spans="1:24">
      <c r="A1775" s="15"/>
      <c r="B1775" s="142"/>
      <c r="C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</row>
    <row r="1776" spans="1:24">
      <c r="A1776" s="15"/>
      <c r="B1776" s="142"/>
      <c r="C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</row>
    <row r="1777" spans="1:24">
      <c r="A1777" s="15"/>
      <c r="B1777" s="142"/>
      <c r="C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</row>
    <row r="1778" spans="1:24">
      <c r="A1778" s="15"/>
      <c r="B1778" s="142"/>
      <c r="C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</row>
  </sheetData>
  <mergeCells count="21">
    <mergeCell ref="X6:X7"/>
    <mergeCell ref="A2:X2"/>
    <mergeCell ref="A3:X3"/>
    <mergeCell ref="A5:A8"/>
    <mergeCell ref="B5:B8"/>
    <mergeCell ref="C5:C7"/>
    <mergeCell ref="D5:S5"/>
    <mergeCell ref="T5:X5"/>
    <mergeCell ref="D6:I6"/>
    <mergeCell ref="J6:K7"/>
    <mergeCell ref="L6:M7"/>
    <mergeCell ref="V6:V7"/>
    <mergeCell ref="P6:Q7"/>
    <mergeCell ref="R6:S7"/>
    <mergeCell ref="T6:U7"/>
    <mergeCell ref="W6:W7"/>
    <mergeCell ref="A10:B10"/>
    <mergeCell ref="A11:B11"/>
    <mergeCell ref="A678:B678"/>
    <mergeCell ref="A1308:B1308"/>
    <mergeCell ref="N6:O7"/>
  </mergeCells>
  <printOptions horizontalCentered="1"/>
  <pageMargins left="0.19685039370078741" right="0.19685039370078741" top="0.78740157480314965" bottom="0.59055118110236227" header="0.31496062992125984" footer="0.31496062992125984"/>
  <pageSetup paperSize="9" scale="40" firstPageNumber="47" fitToHeight="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прил.2</vt:lpstr>
      <vt:lpstr>прил.1!Область_печати</vt:lpstr>
      <vt:lpstr>прил.2!Область_печати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Мещерякова Лилия Викторовна</dc:creator>
  <cp:lastModifiedBy>verbezkaya_ia</cp:lastModifiedBy>
  <cp:lastPrinted>2017-12-08T11:44:15Z</cp:lastPrinted>
  <dcterms:created xsi:type="dcterms:W3CDTF">2017-04-19T10:30:59Z</dcterms:created>
  <dcterms:modified xsi:type="dcterms:W3CDTF">2017-12-19T06:37:13Z</dcterms:modified>
</cp:coreProperties>
</file>